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COLLEGE\SEMESTER 8 2024\PENGANTAR SAE\PRAKTIKUM SAE\"/>
    </mc:Choice>
  </mc:AlternateContent>
  <xr:revisionPtr revIDLastSave="0" documentId="13_ncr:1_{93AF989F-D9DD-4568-852F-2A7EF631343D}" xr6:coauthVersionLast="46" xr6:coauthVersionMax="46" xr10:uidLastSave="{00000000-0000-0000-0000-000000000000}"/>
  <bookViews>
    <workbookView xWindow="1060" yWindow="1060" windowWidth="9040" windowHeight="8370" firstSheet="2" activeTab="4" xr2:uid="{00000000-000D-0000-FFFF-FFFF00000000}"/>
  </bookViews>
  <sheets>
    <sheet name="Full" sheetId="1" r:id="rId1"/>
    <sheet name="Signifikan" sheetId="2" r:id="rId2"/>
    <sheet name="Variabel" sheetId="3" r:id="rId3"/>
    <sheet name="Sheet 1" sheetId="4" r:id="rId4"/>
    <sheet name="DIrectProv" sheetId="5" r:id="rId5"/>
  </sheets>
  <calcPr calcId="181029"/>
  <extLst>
    <ext uri="GoogleSheetsCustomDataVersion2">
      <go:sheetsCustomData xmlns:go="http://customooxmlschemas.google.com/" r:id="rId7" roundtripDataChecksum="O4RwaqQzFS2HstGrtjgt3eLlvp1/rZ+KsKFS9sIheQk="/>
    </ext>
  </extLst>
</workbook>
</file>

<file path=xl/calcChain.xml><?xml version="1.0" encoding="utf-8"?>
<calcChain xmlns="http://schemas.openxmlformats.org/spreadsheetml/2006/main">
  <c r="CF2" i="1" l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2" i="1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2" i="2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C57" i="1"/>
  <c r="DB57" i="1"/>
  <c r="DA57" i="1"/>
  <c r="CZ57" i="1"/>
  <c r="CY57" i="1"/>
  <c r="CX57" i="1"/>
  <c r="CV57" i="1"/>
  <c r="CU57" i="1"/>
  <c r="CR57" i="1"/>
  <c r="DD57" i="1" s="1"/>
  <c r="CN57" i="1"/>
  <c r="CK57" i="1"/>
  <c r="CW57" i="1" s="1"/>
  <c r="CH57" i="1"/>
  <c r="CG57" i="1"/>
  <c r="CF57" i="1"/>
  <c r="AA57" i="1"/>
  <c r="W57" i="1"/>
  <c r="T57" i="1"/>
  <c r="P57" i="1"/>
  <c r="L57" i="1"/>
  <c r="I57" i="1"/>
  <c r="DC56" i="1"/>
  <c r="DB56" i="1"/>
  <c r="DA56" i="1"/>
  <c r="CY56" i="1"/>
  <c r="CX56" i="1"/>
  <c r="CV56" i="1"/>
  <c r="CU56" i="1"/>
  <c r="CR56" i="1"/>
  <c r="DD56" i="1" s="1"/>
  <c r="CN56" i="1"/>
  <c r="CZ56" i="1" s="1"/>
  <c r="CK56" i="1"/>
  <c r="CW56" i="1" s="1"/>
  <c r="CH56" i="1"/>
  <c r="CG56" i="1"/>
  <c r="CF56" i="1"/>
  <c r="AA56" i="1"/>
  <c r="W56" i="1"/>
  <c r="T56" i="1"/>
  <c r="P56" i="1"/>
  <c r="L56" i="1"/>
  <c r="I56" i="1"/>
  <c r="DC55" i="1"/>
  <c r="DA55" i="1"/>
  <c r="CY55" i="1"/>
  <c r="CX55" i="1"/>
  <c r="CV55" i="1"/>
  <c r="CU55" i="1"/>
  <c r="CR55" i="1"/>
  <c r="DD55" i="1" s="1"/>
  <c r="CN55" i="1"/>
  <c r="CZ55" i="1" s="1"/>
  <c r="CK55" i="1"/>
  <c r="CH55" i="1"/>
  <c r="CG55" i="1"/>
  <c r="CF55" i="1"/>
  <c r="AA55" i="1"/>
  <c r="W55" i="1"/>
  <c r="T55" i="1"/>
  <c r="CW55" i="1" s="1"/>
  <c r="P55" i="1"/>
  <c r="L55" i="1"/>
  <c r="I55" i="1"/>
  <c r="DC54" i="1"/>
  <c r="DB54" i="1"/>
  <c r="DA54" i="1"/>
  <c r="CZ54" i="1"/>
  <c r="CY54" i="1"/>
  <c r="CX54" i="1"/>
  <c r="CV54" i="1"/>
  <c r="CU54" i="1"/>
  <c r="CR54" i="1"/>
  <c r="CN54" i="1"/>
  <c r="CK54" i="1"/>
  <c r="CW54" i="1" s="1"/>
  <c r="CH54" i="1"/>
  <c r="CG54" i="1"/>
  <c r="CF54" i="1"/>
  <c r="AA54" i="1"/>
  <c r="DD54" i="1" s="1"/>
  <c r="W54" i="1"/>
  <c r="T54" i="1"/>
  <c r="P54" i="1"/>
  <c r="L54" i="1"/>
  <c r="I54" i="1"/>
  <c r="DC53" i="1"/>
  <c r="DA53" i="1"/>
  <c r="CY53" i="1"/>
  <c r="CX53" i="1"/>
  <c r="CW53" i="1"/>
  <c r="CV53" i="1"/>
  <c r="CU53" i="1"/>
  <c r="CR53" i="1"/>
  <c r="DD53" i="1" s="1"/>
  <c r="CN53" i="1"/>
  <c r="CZ53" i="1" s="1"/>
  <c r="CK53" i="1"/>
  <c r="CH53" i="1"/>
  <c r="CG53" i="1"/>
  <c r="CF53" i="1"/>
  <c r="AA53" i="1"/>
  <c r="W53" i="1"/>
  <c r="T53" i="1"/>
  <c r="P53" i="1"/>
  <c r="L53" i="1"/>
  <c r="I53" i="1"/>
  <c r="DC52" i="1"/>
  <c r="DB52" i="1"/>
  <c r="DA52" i="1"/>
  <c r="CY52" i="1"/>
  <c r="CX52" i="1"/>
  <c r="CV52" i="1"/>
  <c r="CU52" i="1"/>
  <c r="CR52" i="1"/>
  <c r="CN52" i="1"/>
  <c r="CK52" i="1"/>
  <c r="CW52" i="1" s="1"/>
  <c r="CH52" i="1"/>
  <c r="CG52" i="1"/>
  <c r="CF52" i="1"/>
  <c r="AA52" i="1"/>
  <c r="DD52" i="1" s="1"/>
  <c r="W52" i="1"/>
  <c r="CZ52" i="1" s="1"/>
  <c r="T52" i="1"/>
  <c r="P52" i="1"/>
  <c r="L52" i="1"/>
  <c r="I52" i="1"/>
  <c r="DC51" i="1"/>
  <c r="DB51" i="1"/>
  <c r="DA51" i="1"/>
  <c r="CY51" i="1"/>
  <c r="CX51" i="1"/>
  <c r="CW51" i="1"/>
  <c r="CV51" i="1"/>
  <c r="CU51" i="1"/>
  <c r="CR51" i="1"/>
  <c r="DD51" i="1" s="1"/>
  <c r="CN51" i="1"/>
  <c r="CZ51" i="1" s="1"/>
  <c r="CK51" i="1"/>
  <c r="CH51" i="1"/>
  <c r="CG51" i="1"/>
  <c r="CF51" i="1"/>
  <c r="AA51" i="1"/>
  <c r="W51" i="1"/>
  <c r="T51" i="1"/>
  <c r="P51" i="1"/>
  <c r="L51" i="1"/>
  <c r="I51" i="1"/>
  <c r="DC50" i="1"/>
  <c r="DB50" i="1"/>
  <c r="DA50" i="1"/>
  <c r="CY50" i="1"/>
  <c r="CX50" i="1"/>
  <c r="CV50" i="1"/>
  <c r="CU50" i="1"/>
  <c r="CR50" i="1"/>
  <c r="CN50" i="1"/>
  <c r="CK50" i="1"/>
  <c r="CW50" i="1" s="1"/>
  <c r="CH50" i="1"/>
  <c r="CG50" i="1"/>
  <c r="CF50" i="1"/>
  <c r="AA50" i="1"/>
  <c r="DD50" i="1" s="1"/>
  <c r="W50" i="1"/>
  <c r="CZ50" i="1" s="1"/>
  <c r="T50" i="1"/>
  <c r="P50" i="1"/>
  <c r="L50" i="1"/>
  <c r="I50" i="1"/>
  <c r="DC49" i="1"/>
  <c r="DA49" i="1"/>
  <c r="CZ49" i="1"/>
  <c r="CX49" i="1"/>
  <c r="CU49" i="1"/>
  <c r="CR49" i="1"/>
  <c r="DD49" i="1" s="1"/>
  <c r="CN49" i="1"/>
  <c r="CK49" i="1"/>
  <c r="CW49" i="1" s="1"/>
  <c r="CH49" i="1"/>
  <c r="CG49" i="1"/>
  <c r="CF49" i="1"/>
  <c r="AA49" i="1"/>
  <c r="W49" i="1"/>
  <c r="T49" i="1"/>
  <c r="P49" i="1"/>
  <c r="L49" i="1"/>
  <c r="I49" i="1"/>
  <c r="DC48" i="1"/>
  <c r="DB48" i="1"/>
  <c r="DA48" i="1"/>
  <c r="CZ48" i="1"/>
  <c r="CY48" i="1"/>
  <c r="CX48" i="1"/>
  <c r="CV48" i="1"/>
  <c r="CU48" i="1"/>
  <c r="CR48" i="1"/>
  <c r="CN48" i="1"/>
  <c r="CK48" i="1"/>
  <c r="CW48" i="1" s="1"/>
  <c r="CH48" i="1"/>
  <c r="CG48" i="1"/>
  <c r="CF48" i="1"/>
  <c r="AA48" i="1"/>
  <c r="DD48" i="1" s="1"/>
  <c r="W48" i="1"/>
  <c r="T48" i="1"/>
  <c r="P48" i="1"/>
  <c r="L48" i="1"/>
  <c r="I48" i="1"/>
  <c r="DC47" i="1"/>
  <c r="DB47" i="1"/>
  <c r="DA47" i="1"/>
  <c r="CY47" i="1"/>
  <c r="CX47" i="1"/>
  <c r="CV47" i="1"/>
  <c r="CU47" i="1"/>
  <c r="CR47" i="1"/>
  <c r="DD47" i="1" s="1"/>
  <c r="CN47" i="1"/>
  <c r="CZ47" i="1" s="1"/>
  <c r="CK47" i="1"/>
  <c r="CH47" i="1"/>
  <c r="CG47" i="1"/>
  <c r="CF47" i="1"/>
  <c r="AA47" i="1"/>
  <c r="W47" i="1"/>
  <c r="T47" i="1"/>
  <c r="CW47" i="1" s="1"/>
  <c r="P47" i="1"/>
  <c r="L47" i="1"/>
  <c r="I47" i="1"/>
  <c r="DC46" i="1"/>
  <c r="DB46" i="1"/>
  <c r="DA46" i="1"/>
  <c r="CZ46" i="1"/>
  <c r="CY46" i="1"/>
  <c r="CX46" i="1"/>
  <c r="CV46" i="1"/>
  <c r="CU46" i="1"/>
  <c r="CR46" i="1"/>
  <c r="CN46" i="1"/>
  <c r="CK46" i="1"/>
  <c r="CW46" i="1" s="1"/>
  <c r="CH46" i="1"/>
  <c r="CG46" i="1"/>
  <c r="CF46" i="1"/>
  <c r="AA46" i="1"/>
  <c r="DD46" i="1" s="1"/>
  <c r="W46" i="1"/>
  <c r="T46" i="1"/>
  <c r="P46" i="1"/>
  <c r="L46" i="1"/>
  <c r="I46" i="1"/>
  <c r="DC45" i="1"/>
  <c r="DB45" i="1"/>
  <c r="DA45" i="1"/>
  <c r="CY45" i="1"/>
  <c r="CX45" i="1"/>
  <c r="CV45" i="1"/>
  <c r="CU45" i="1"/>
  <c r="CR45" i="1"/>
  <c r="DD45" i="1" s="1"/>
  <c r="CN45" i="1"/>
  <c r="CZ45" i="1" s="1"/>
  <c r="CK45" i="1"/>
  <c r="CH45" i="1"/>
  <c r="CG45" i="1"/>
  <c r="CF45" i="1"/>
  <c r="AA45" i="1"/>
  <c r="W45" i="1"/>
  <c r="T45" i="1"/>
  <c r="CW45" i="1" s="1"/>
  <c r="P45" i="1"/>
  <c r="L45" i="1"/>
  <c r="I45" i="1"/>
  <c r="DC44" i="1"/>
  <c r="DB44" i="1"/>
  <c r="DA44" i="1"/>
  <c r="CZ44" i="1"/>
  <c r="CY44" i="1"/>
  <c r="CX44" i="1"/>
  <c r="CV44" i="1"/>
  <c r="CU44" i="1"/>
  <c r="CR44" i="1"/>
  <c r="CN44" i="1"/>
  <c r="CK44" i="1"/>
  <c r="CW44" i="1" s="1"/>
  <c r="CH44" i="1"/>
  <c r="CG44" i="1"/>
  <c r="CF44" i="1"/>
  <c r="AA44" i="1"/>
  <c r="DD44" i="1" s="1"/>
  <c r="W44" i="1"/>
  <c r="T44" i="1"/>
  <c r="P44" i="1"/>
  <c r="L44" i="1"/>
  <c r="I44" i="1"/>
  <c r="DC43" i="1"/>
  <c r="DB43" i="1"/>
  <c r="DA43" i="1"/>
  <c r="CY43" i="1"/>
  <c r="CX43" i="1"/>
  <c r="CV43" i="1"/>
  <c r="CU43" i="1"/>
  <c r="CR43" i="1"/>
  <c r="DD43" i="1" s="1"/>
  <c r="CN43" i="1"/>
  <c r="CZ43" i="1" s="1"/>
  <c r="CK43" i="1"/>
  <c r="CH43" i="1"/>
  <c r="CG43" i="1"/>
  <c r="CF43" i="1"/>
  <c r="AA43" i="1"/>
  <c r="W43" i="1"/>
  <c r="T43" i="1"/>
  <c r="CW43" i="1" s="1"/>
  <c r="P43" i="1"/>
  <c r="L43" i="1"/>
  <c r="I43" i="1"/>
  <c r="DC42" i="1"/>
  <c r="DB42" i="1"/>
  <c r="DA42" i="1"/>
  <c r="CZ42" i="1"/>
  <c r="CY42" i="1"/>
  <c r="CX42" i="1"/>
  <c r="CV42" i="1"/>
  <c r="CU42" i="1"/>
  <c r="CR42" i="1"/>
  <c r="CN42" i="1"/>
  <c r="CK42" i="1"/>
  <c r="CW42" i="1" s="1"/>
  <c r="CH42" i="1"/>
  <c r="CG42" i="1"/>
  <c r="CF42" i="1"/>
  <c r="AA42" i="1"/>
  <c r="DD42" i="1" s="1"/>
  <c r="W42" i="1"/>
  <c r="T42" i="1"/>
  <c r="P42" i="1"/>
  <c r="L42" i="1"/>
  <c r="I42" i="1"/>
  <c r="DC41" i="1"/>
  <c r="DB41" i="1"/>
  <c r="DA41" i="1"/>
  <c r="CY41" i="1"/>
  <c r="CX41" i="1"/>
  <c r="CV41" i="1"/>
  <c r="CU41" i="1"/>
  <c r="CR41" i="1"/>
  <c r="DD41" i="1" s="1"/>
  <c r="CN41" i="1"/>
  <c r="CZ41" i="1" s="1"/>
  <c r="CK41" i="1"/>
  <c r="CH41" i="1"/>
  <c r="CG41" i="1"/>
  <c r="CF41" i="1"/>
  <c r="AA41" i="1"/>
  <c r="W41" i="1"/>
  <c r="T41" i="1"/>
  <c r="CW41" i="1" s="1"/>
  <c r="P41" i="1"/>
  <c r="L41" i="1"/>
  <c r="I41" i="1"/>
  <c r="DC40" i="1"/>
  <c r="DB40" i="1"/>
  <c r="DA40" i="1"/>
  <c r="CZ40" i="1"/>
  <c r="CY40" i="1"/>
  <c r="CX40" i="1"/>
  <c r="CV40" i="1"/>
  <c r="CU40" i="1"/>
  <c r="CR40" i="1"/>
  <c r="CN40" i="1"/>
  <c r="CK40" i="1"/>
  <c r="CW40" i="1" s="1"/>
  <c r="CH40" i="1"/>
  <c r="CG40" i="1"/>
  <c r="CF40" i="1"/>
  <c r="AA40" i="1"/>
  <c r="DD40" i="1" s="1"/>
  <c r="W40" i="1"/>
  <c r="T40" i="1"/>
  <c r="P40" i="1"/>
  <c r="L40" i="1"/>
  <c r="I40" i="1"/>
  <c r="DC39" i="1"/>
  <c r="DB39" i="1"/>
  <c r="DA39" i="1"/>
  <c r="CY39" i="1"/>
  <c r="CX39" i="1"/>
  <c r="CV39" i="1"/>
  <c r="CU39" i="1"/>
  <c r="CR39" i="1"/>
  <c r="DD39" i="1" s="1"/>
  <c r="CN39" i="1"/>
  <c r="CZ39" i="1" s="1"/>
  <c r="CK39" i="1"/>
  <c r="CH39" i="1"/>
  <c r="CG39" i="1"/>
  <c r="CF39" i="1"/>
  <c r="AA39" i="1"/>
  <c r="W39" i="1"/>
  <c r="T39" i="1"/>
  <c r="CW39" i="1" s="1"/>
  <c r="P39" i="1"/>
  <c r="L39" i="1"/>
  <c r="I39" i="1"/>
  <c r="DC38" i="1"/>
  <c r="DB38" i="1"/>
  <c r="DA38" i="1"/>
  <c r="CZ38" i="1"/>
  <c r="CY38" i="1"/>
  <c r="CX38" i="1"/>
  <c r="CV38" i="1"/>
  <c r="CU38" i="1"/>
  <c r="CR38" i="1"/>
  <c r="CN38" i="1"/>
  <c r="CK38" i="1"/>
  <c r="CW38" i="1" s="1"/>
  <c r="CH38" i="1"/>
  <c r="CG38" i="1"/>
  <c r="CF38" i="1"/>
  <c r="AA38" i="1"/>
  <c r="DD38" i="1" s="1"/>
  <c r="W38" i="1"/>
  <c r="T38" i="1"/>
  <c r="P38" i="1"/>
  <c r="L38" i="1"/>
  <c r="I38" i="1"/>
  <c r="DC37" i="1"/>
  <c r="DB37" i="1"/>
  <c r="DA37" i="1"/>
  <c r="CY37" i="1"/>
  <c r="CX37" i="1"/>
  <c r="CV37" i="1"/>
  <c r="CU37" i="1"/>
  <c r="CR37" i="1"/>
  <c r="DD37" i="1" s="1"/>
  <c r="CN37" i="1"/>
  <c r="CZ37" i="1" s="1"/>
  <c r="CK37" i="1"/>
  <c r="CH37" i="1"/>
  <c r="CG37" i="1"/>
  <c r="CF37" i="1"/>
  <c r="AA37" i="1"/>
  <c r="W37" i="1"/>
  <c r="T37" i="1"/>
  <c r="CW37" i="1" s="1"/>
  <c r="P37" i="1"/>
  <c r="L37" i="1"/>
  <c r="I37" i="1"/>
  <c r="DC36" i="1"/>
  <c r="DB36" i="1"/>
  <c r="DA36" i="1"/>
  <c r="CZ36" i="1"/>
  <c r="CY36" i="1"/>
  <c r="CX36" i="1"/>
  <c r="CV36" i="1"/>
  <c r="CU36" i="1"/>
  <c r="CR36" i="1"/>
  <c r="CN36" i="1"/>
  <c r="CK36" i="1"/>
  <c r="CW36" i="1" s="1"/>
  <c r="CH36" i="1"/>
  <c r="CG36" i="1"/>
  <c r="CF36" i="1"/>
  <c r="AA36" i="1"/>
  <c r="DD36" i="1" s="1"/>
  <c r="W36" i="1"/>
  <c r="T36" i="1"/>
  <c r="P36" i="1"/>
  <c r="L36" i="1"/>
  <c r="I36" i="1"/>
  <c r="DC35" i="1"/>
  <c r="DB35" i="1"/>
  <c r="DA35" i="1"/>
  <c r="CY35" i="1"/>
  <c r="CX35" i="1"/>
  <c r="CV35" i="1"/>
  <c r="CU35" i="1"/>
  <c r="CR35" i="1"/>
  <c r="DD35" i="1" s="1"/>
  <c r="CN35" i="1"/>
  <c r="CZ35" i="1" s="1"/>
  <c r="CK35" i="1"/>
  <c r="CH35" i="1"/>
  <c r="CG35" i="1"/>
  <c r="CF35" i="1"/>
  <c r="AA35" i="1"/>
  <c r="W35" i="1"/>
  <c r="T35" i="1"/>
  <c r="CW35" i="1" s="1"/>
  <c r="P35" i="1"/>
  <c r="L35" i="1"/>
  <c r="I35" i="1"/>
  <c r="DC34" i="1"/>
  <c r="DB34" i="1"/>
  <c r="DA34" i="1"/>
  <c r="CZ34" i="1"/>
  <c r="CY34" i="1"/>
  <c r="CX34" i="1"/>
  <c r="CV34" i="1"/>
  <c r="CU34" i="1"/>
  <c r="CR34" i="1"/>
  <c r="CN34" i="1"/>
  <c r="CK34" i="1"/>
  <c r="CW34" i="1" s="1"/>
  <c r="CH34" i="1"/>
  <c r="CG34" i="1"/>
  <c r="CF34" i="1"/>
  <c r="AA34" i="1"/>
  <c r="DD34" i="1" s="1"/>
  <c r="W34" i="1"/>
  <c r="T34" i="1"/>
  <c r="P34" i="1"/>
  <c r="L34" i="1"/>
  <c r="I34" i="1"/>
  <c r="DC33" i="1"/>
  <c r="DB33" i="1"/>
  <c r="DA33" i="1"/>
  <c r="CY33" i="1"/>
  <c r="CX33" i="1"/>
  <c r="CV33" i="1"/>
  <c r="CU33" i="1"/>
  <c r="CR33" i="1"/>
  <c r="DD33" i="1" s="1"/>
  <c r="CN33" i="1"/>
  <c r="CZ33" i="1" s="1"/>
  <c r="CK33" i="1"/>
  <c r="CH33" i="1"/>
  <c r="CG33" i="1"/>
  <c r="CF33" i="1"/>
  <c r="AA33" i="1"/>
  <c r="W33" i="1"/>
  <c r="T33" i="1"/>
  <c r="CW33" i="1" s="1"/>
  <c r="P33" i="1"/>
  <c r="L33" i="1"/>
  <c r="I33" i="1"/>
  <c r="DC32" i="1"/>
  <c r="DB32" i="1"/>
  <c r="DA32" i="1"/>
  <c r="CZ32" i="1"/>
  <c r="CY32" i="1"/>
  <c r="CX32" i="1"/>
  <c r="CV32" i="1"/>
  <c r="CU32" i="1"/>
  <c r="CR32" i="1"/>
  <c r="CN32" i="1"/>
  <c r="CK32" i="1"/>
  <c r="CW32" i="1" s="1"/>
  <c r="CH32" i="1"/>
  <c r="CG32" i="1"/>
  <c r="CF32" i="1"/>
  <c r="AA32" i="1"/>
  <c r="DD32" i="1" s="1"/>
  <c r="W32" i="1"/>
  <c r="T32" i="1"/>
  <c r="P32" i="1"/>
  <c r="L32" i="1"/>
  <c r="I32" i="1"/>
  <c r="DC31" i="1"/>
  <c r="DB31" i="1"/>
  <c r="DA31" i="1"/>
  <c r="CY31" i="1"/>
  <c r="CX31" i="1"/>
  <c r="CV31" i="1"/>
  <c r="CU31" i="1"/>
  <c r="CR31" i="1"/>
  <c r="DD31" i="1" s="1"/>
  <c r="CN31" i="1"/>
  <c r="CZ31" i="1" s="1"/>
  <c r="CK31" i="1"/>
  <c r="CH31" i="1"/>
  <c r="CG31" i="1"/>
  <c r="CF31" i="1"/>
  <c r="AA31" i="1"/>
  <c r="W31" i="1"/>
  <c r="T31" i="1"/>
  <c r="CW31" i="1" s="1"/>
  <c r="P31" i="1"/>
  <c r="L31" i="1"/>
  <c r="I31" i="1"/>
  <c r="DC30" i="1"/>
  <c r="DB30" i="1"/>
  <c r="DA30" i="1"/>
  <c r="CZ30" i="1"/>
  <c r="CY30" i="1"/>
  <c r="CX30" i="1"/>
  <c r="CV30" i="1"/>
  <c r="CU30" i="1"/>
  <c r="CR30" i="1"/>
  <c r="CN30" i="1"/>
  <c r="CK30" i="1"/>
  <c r="CW30" i="1" s="1"/>
  <c r="CH30" i="1"/>
  <c r="CG30" i="1"/>
  <c r="CF30" i="1"/>
  <c r="AA30" i="1"/>
  <c r="DD30" i="1" s="1"/>
  <c r="W30" i="1"/>
  <c r="T30" i="1"/>
  <c r="P30" i="1"/>
  <c r="L30" i="1"/>
  <c r="I30" i="1"/>
  <c r="DC29" i="1"/>
  <c r="DB29" i="1"/>
  <c r="DA29" i="1"/>
  <c r="CY29" i="1"/>
  <c r="CX29" i="1"/>
  <c r="CV29" i="1"/>
  <c r="CU29" i="1"/>
  <c r="CR29" i="1"/>
  <c r="DD29" i="1" s="1"/>
  <c r="CN29" i="1"/>
  <c r="CZ29" i="1" s="1"/>
  <c r="CK29" i="1"/>
  <c r="CH29" i="1"/>
  <c r="CG29" i="1"/>
  <c r="CF29" i="1"/>
  <c r="AA29" i="1"/>
  <c r="W29" i="1"/>
  <c r="T29" i="1"/>
  <c r="CW29" i="1" s="1"/>
  <c r="P29" i="1"/>
  <c r="L29" i="1"/>
  <c r="I29" i="1"/>
  <c r="DC28" i="1"/>
  <c r="DB28" i="1"/>
  <c r="DA28" i="1"/>
  <c r="CZ28" i="1"/>
  <c r="CY28" i="1"/>
  <c r="CX28" i="1"/>
  <c r="CV28" i="1"/>
  <c r="CU28" i="1"/>
  <c r="CR28" i="1"/>
  <c r="CN28" i="1"/>
  <c r="CK28" i="1"/>
  <c r="CW28" i="1" s="1"/>
  <c r="CH28" i="1"/>
  <c r="CG28" i="1"/>
  <c r="CF28" i="1"/>
  <c r="AA28" i="1"/>
  <c r="DD28" i="1" s="1"/>
  <c r="W28" i="1"/>
  <c r="T28" i="1"/>
  <c r="P28" i="1"/>
  <c r="L28" i="1"/>
  <c r="I28" i="1"/>
  <c r="DC27" i="1"/>
  <c r="DB27" i="1"/>
  <c r="DA27" i="1"/>
  <c r="CY27" i="1"/>
  <c r="CX27" i="1"/>
  <c r="CV27" i="1"/>
  <c r="CU27" i="1"/>
  <c r="CR27" i="1"/>
  <c r="DD27" i="1" s="1"/>
  <c r="CN27" i="1"/>
  <c r="CZ27" i="1" s="1"/>
  <c r="CK27" i="1"/>
  <c r="CH27" i="1"/>
  <c r="CG27" i="1"/>
  <c r="CF27" i="1"/>
  <c r="AA27" i="1"/>
  <c r="W27" i="1"/>
  <c r="T27" i="1"/>
  <c r="CW27" i="1" s="1"/>
  <c r="P27" i="1"/>
  <c r="L27" i="1"/>
  <c r="I27" i="1"/>
  <c r="DC26" i="1"/>
  <c r="DB26" i="1"/>
  <c r="DA26" i="1"/>
  <c r="CZ26" i="1"/>
  <c r="CY26" i="1"/>
  <c r="CX26" i="1"/>
  <c r="CV26" i="1"/>
  <c r="CU26" i="1"/>
  <c r="CR26" i="1"/>
  <c r="CN26" i="1"/>
  <c r="CK26" i="1"/>
  <c r="CW26" i="1" s="1"/>
  <c r="CH26" i="1"/>
  <c r="CG26" i="1"/>
  <c r="CF26" i="1"/>
  <c r="AA26" i="1"/>
  <c r="DD26" i="1" s="1"/>
  <c r="W26" i="1"/>
  <c r="T26" i="1"/>
  <c r="P26" i="1"/>
  <c r="L26" i="1"/>
  <c r="I26" i="1"/>
  <c r="DC25" i="1"/>
  <c r="DB25" i="1"/>
  <c r="DA25" i="1"/>
  <c r="CY25" i="1"/>
  <c r="CX25" i="1"/>
  <c r="CV25" i="1"/>
  <c r="CU25" i="1"/>
  <c r="CR25" i="1"/>
  <c r="DD25" i="1" s="1"/>
  <c r="CN25" i="1"/>
  <c r="CZ25" i="1" s="1"/>
  <c r="CK25" i="1"/>
  <c r="CH25" i="1"/>
  <c r="CG25" i="1"/>
  <c r="CF25" i="1"/>
  <c r="AA25" i="1"/>
  <c r="W25" i="1"/>
  <c r="T25" i="1"/>
  <c r="CW25" i="1" s="1"/>
  <c r="P25" i="1"/>
  <c r="L25" i="1"/>
  <c r="I25" i="1"/>
  <c r="DC24" i="1"/>
  <c r="DB24" i="1"/>
  <c r="DA24" i="1"/>
  <c r="CZ24" i="1"/>
  <c r="CY24" i="1"/>
  <c r="CX24" i="1"/>
  <c r="CV24" i="1"/>
  <c r="CU24" i="1"/>
  <c r="CR24" i="1"/>
  <c r="CN24" i="1"/>
  <c r="CK24" i="1"/>
  <c r="CW24" i="1" s="1"/>
  <c r="CH24" i="1"/>
  <c r="CG24" i="1"/>
  <c r="CF24" i="1"/>
  <c r="AA24" i="1"/>
  <c r="DD24" i="1" s="1"/>
  <c r="W24" i="1"/>
  <c r="T24" i="1"/>
  <c r="P24" i="1"/>
  <c r="L24" i="1"/>
  <c r="I24" i="1"/>
  <c r="DC23" i="1"/>
  <c r="DB23" i="1"/>
  <c r="DA23" i="1"/>
  <c r="CY23" i="1"/>
  <c r="CX23" i="1"/>
  <c r="CV23" i="1"/>
  <c r="CU23" i="1"/>
  <c r="CR23" i="1"/>
  <c r="DD23" i="1" s="1"/>
  <c r="CN23" i="1"/>
  <c r="CZ23" i="1" s="1"/>
  <c r="CK23" i="1"/>
  <c r="CH23" i="1"/>
  <c r="CG23" i="1"/>
  <c r="CF23" i="1"/>
  <c r="AA23" i="1"/>
  <c r="W23" i="1"/>
  <c r="T23" i="1"/>
  <c r="CW23" i="1" s="1"/>
  <c r="P23" i="1"/>
  <c r="L23" i="1"/>
  <c r="I23" i="1"/>
  <c r="DC22" i="1"/>
  <c r="DB22" i="1"/>
  <c r="DA22" i="1"/>
  <c r="CZ22" i="1"/>
  <c r="CY22" i="1"/>
  <c r="CX22" i="1"/>
  <c r="CV22" i="1"/>
  <c r="CU22" i="1"/>
  <c r="CR22" i="1"/>
  <c r="CN22" i="1"/>
  <c r="CK22" i="1"/>
  <c r="CW22" i="1" s="1"/>
  <c r="CH22" i="1"/>
  <c r="CG22" i="1"/>
  <c r="CF22" i="1"/>
  <c r="AA22" i="1"/>
  <c r="DD22" i="1" s="1"/>
  <c r="W22" i="1"/>
  <c r="T22" i="1"/>
  <c r="P22" i="1"/>
  <c r="L22" i="1"/>
  <c r="I22" i="1"/>
  <c r="DC21" i="1"/>
  <c r="DB21" i="1"/>
  <c r="DA21" i="1"/>
  <c r="CY21" i="1"/>
  <c r="CX21" i="1"/>
  <c r="CV21" i="1"/>
  <c r="CU21" i="1"/>
  <c r="CR21" i="1"/>
  <c r="DD21" i="1" s="1"/>
  <c r="CN21" i="1"/>
  <c r="CZ21" i="1" s="1"/>
  <c r="CK21" i="1"/>
  <c r="CW21" i="1" s="1"/>
  <c r="CH21" i="1"/>
  <c r="CG21" i="1"/>
  <c r="CF21" i="1"/>
  <c r="AA21" i="1"/>
  <c r="W21" i="1"/>
  <c r="T21" i="1"/>
  <c r="P21" i="1"/>
  <c r="L21" i="1"/>
  <c r="I21" i="1"/>
  <c r="DC20" i="1"/>
  <c r="DB20" i="1"/>
  <c r="DA20" i="1"/>
  <c r="CZ20" i="1"/>
  <c r="CY20" i="1"/>
  <c r="CX20" i="1"/>
  <c r="CV20" i="1"/>
  <c r="CU20" i="1"/>
  <c r="CR20" i="1"/>
  <c r="CN20" i="1"/>
  <c r="CK20" i="1"/>
  <c r="CW20" i="1" s="1"/>
  <c r="CH20" i="1"/>
  <c r="CG20" i="1"/>
  <c r="CF20" i="1"/>
  <c r="AA20" i="1"/>
  <c r="DD20" i="1" s="1"/>
  <c r="W20" i="1"/>
  <c r="T20" i="1"/>
  <c r="P20" i="1"/>
  <c r="L20" i="1"/>
  <c r="I20" i="1"/>
  <c r="DC19" i="1"/>
  <c r="DB19" i="1"/>
  <c r="DA19" i="1"/>
  <c r="CY19" i="1"/>
  <c r="CX19" i="1"/>
  <c r="CV19" i="1"/>
  <c r="CU19" i="1"/>
  <c r="CR19" i="1"/>
  <c r="DD19" i="1" s="1"/>
  <c r="CN19" i="1"/>
  <c r="CZ19" i="1" s="1"/>
  <c r="CK19" i="1"/>
  <c r="CW19" i="1" s="1"/>
  <c r="CH19" i="1"/>
  <c r="CG19" i="1"/>
  <c r="CF19" i="1"/>
  <c r="AA19" i="1"/>
  <c r="W19" i="1"/>
  <c r="T19" i="1"/>
  <c r="P19" i="1"/>
  <c r="L19" i="1"/>
  <c r="I19" i="1"/>
  <c r="DC18" i="1"/>
  <c r="DB18" i="1"/>
  <c r="DA18" i="1"/>
  <c r="CZ18" i="1"/>
  <c r="CY18" i="1"/>
  <c r="CX18" i="1"/>
  <c r="CV18" i="1"/>
  <c r="CU18" i="1"/>
  <c r="CR18" i="1"/>
  <c r="CN18" i="1"/>
  <c r="CK18" i="1"/>
  <c r="CW18" i="1" s="1"/>
  <c r="CH18" i="1"/>
  <c r="CG18" i="1"/>
  <c r="CF18" i="1"/>
  <c r="AA18" i="1"/>
  <c r="DD18" i="1" s="1"/>
  <c r="W18" i="1"/>
  <c r="T18" i="1"/>
  <c r="P18" i="1"/>
  <c r="L18" i="1"/>
  <c r="I18" i="1"/>
  <c r="DC17" i="1"/>
  <c r="DB17" i="1"/>
  <c r="DA17" i="1"/>
  <c r="CY17" i="1"/>
  <c r="CX17" i="1"/>
  <c r="CV17" i="1"/>
  <c r="CU17" i="1"/>
  <c r="CR17" i="1"/>
  <c r="DD17" i="1" s="1"/>
  <c r="CN17" i="1"/>
  <c r="CZ17" i="1" s="1"/>
  <c r="CK17" i="1"/>
  <c r="CW17" i="1" s="1"/>
  <c r="CH17" i="1"/>
  <c r="CG17" i="1"/>
  <c r="CF17" i="1"/>
  <c r="AA17" i="1"/>
  <c r="W17" i="1"/>
  <c r="T17" i="1"/>
  <c r="P17" i="1"/>
  <c r="L17" i="1"/>
  <c r="I17" i="1"/>
  <c r="DC16" i="1"/>
  <c r="DB16" i="1"/>
  <c r="DA16" i="1"/>
  <c r="CZ16" i="1"/>
  <c r="CY16" i="1"/>
  <c r="CX16" i="1"/>
  <c r="CV16" i="1"/>
  <c r="CU16" i="1"/>
  <c r="CR16" i="1"/>
  <c r="CN16" i="1"/>
  <c r="CK16" i="1"/>
  <c r="CW16" i="1" s="1"/>
  <c r="CH16" i="1"/>
  <c r="CG16" i="1"/>
  <c r="CF16" i="1"/>
  <c r="AA16" i="1"/>
  <c r="DD16" i="1" s="1"/>
  <c r="W16" i="1"/>
  <c r="T16" i="1"/>
  <c r="P16" i="1"/>
  <c r="L16" i="1"/>
  <c r="I16" i="1"/>
  <c r="DC15" i="1"/>
  <c r="DB15" i="1"/>
  <c r="DA15" i="1"/>
  <c r="CY15" i="1"/>
  <c r="CX15" i="1"/>
  <c r="CV15" i="1"/>
  <c r="CU15" i="1"/>
  <c r="CR15" i="1"/>
  <c r="DD15" i="1" s="1"/>
  <c r="CN15" i="1"/>
  <c r="CZ15" i="1" s="1"/>
  <c r="CK15" i="1"/>
  <c r="CW15" i="1" s="1"/>
  <c r="CH15" i="1"/>
  <c r="CG15" i="1"/>
  <c r="CF15" i="1"/>
  <c r="AA15" i="1"/>
  <c r="W15" i="1"/>
  <c r="T15" i="1"/>
  <c r="P15" i="1"/>
  <c r="L15" i="1"/>
  <c r="I15" i="1"/>
  <c r="DC14" i="1"/>
  <c r="DB14" i="1"/>
  <c r="DA14" i="1"/>
  <c r="CZ14" i="1"/>
  <c r="CY14" i="1"/>
  <c r="CX14" i="1"/>
  <c r="CV14" i="1"/>
  <c r="CU14" i="1"/>
  <c r="CR14" i="1"/>
  <c r="CN14" i="1"/>
  <c r="CK14" i="1"/>
  <c r="CW14" i="1" s="1"/>
  <c r="CH14" i="1"/>
  <c r="CG14" i="1"/>
  <c r="CF14" i="1"/>
  <c r="AA14" i="1"/>
  <c r="DD14" i="1" s="1"/>
  <c r="W14" i="1"/>
  <c r="T14" i="1"/>
  <c r="P14" i="1"/>
  <c r="L14" i="1"/>
  <c r="I14" i="1"/>
  <c r="DC13" i="1"/>
  <c r="DB13" i="1"/>
  <c r="DA13" i="1"/>
  <c r="CY13" i="1"/>
  <c r="CX13" i="1"/>
  <c r="CV13" i="1"/>
  <c r="CU13" i="1"/>
  <c r="CR13" i="1"/>
  <c r="DD13" i="1" s="1"/>
  <c r="CN13" i="1"/>
  <c r="CZ13" i="1" s="1"/>
  <c r="CK13" i="1"/>
  <c r="CW13" i="1" s="1"/>
  <c r="CH13" i="1"/>
  <c r="CG13" i="1"/>
  <c r="CF13" i="1"/>
  <c r="AA13" i="1"/>
  <c r="W13" i="1"/>
  <c r="T13" i="1"/>
  <c r="P13" i="1"/>
  <c r="L13" i="1"/>
  <c r="I13" i="1"/>
  <c r="DC12" i="1"/>
  <c r="DB12" i="1"/>
  <c r="DA12" i="1"/>
  <c r="CZ12" i="1"/>
  <c r="CY12" i="1"/>
  <c r="CX12" i="1"/>
  <c r="CV12" i="1"/>
  <c r="CU12" i="1"/>
  <c r="CR12" i="1"/>
  <c r="CN12" i="1"/>
  <c r="CK12" i="1"/>
  <c r="CW12" i="1" s="1"/>
  <c r="CH12" i="1"/>
  <c r="CG12" i="1"/>
  <c r="CF12" i="1"/>
  <c r="AA12" i="1"/>
  <c r="DD12" i="1" s="1"/>
  <c r="W12" i="1"/>
  <c r="T12" i="1"/>
  <c r="P12" i="1"/>
  <c r="L12" i="1"/>
  <c r="I12" i="1"/>
  <c r="DC11" i="1"/>
  <c r="DB11" i="1"/>
  <c r="DA11" i="1"/>
  <c r="CY11" i="1"/>
  <c r="CX11" i="1"/>
  <c r="CV11" i="1"/>
  <c r="CU11" i="1"/>
  <c r="CR11" i="1"/>
  <c r="DD11" i="1" s="1"/>
  <c r="CN11" i="1"/>
  <c r="CZ11" i="1" s="1"/>
  <c r="CK11" i="1"/>
  <c r="CW11" i="1" s="1"/>
  <c r="CH11" i="1"/>
  <c r="CG11" i="1"/>
  <c r="CF11" i="1"/>
  <c r="AA11" i="1"/>
  <c r="W11" i="1"/>
  <c r="T11" i="1"/>
  <c r="P11" i="1"/>
  <c r="L11" i="1"/>
  <c r="I11" i="1"/>
  <c r="DC10" i="1"/>
  <c r="DB10" i="1"/>
  <c r="DA10" i="1"/>
  <c r="CZ10" i="1"/>
  <c r="CY10" i="1"/>
  <c r="CX10" i="1"/>
  <c r="CV10" i="1"/>
  <c r="CU10" i="1"/>
  <c r="CR10" i="1"/>
  <c r="CN10" i="1"/>
  <c r="CK10" i="1"/>
  <c r="CW10" i="1" s="1"/>
  <c r="CH10" i="1"/>
  <c r="CG10" i="1"/>
  <c r="CF10" i="1"/>
  <c r="AA10" i="1"/>
  <c r="DD10" i="1" s="1"/>
  <c r="W10" i="1"/>
  <c r="T10" i="1"/>
  <c r="P10" i="1"/>
  <c r="L10" i="1"/>
  <c r="I10" i="1"/>
  <c r="DC9" i="1"/>
  <c r="DB9" i="1"/>
  <c r="DA9" i="1"/>
  <c r="CY9" i="1"/>
  <c r="CX9" i="1"/>
  <c r="CV9" i="1"/>
  <c r="CU9" i="1"/>
  <c r="CR9" i="1"/>
  <c r="DD9" i="1" s="1"/>
  <c r="CN9" i="1"/>
  <c r="CZ9" i="1" s="1"/>
  <c r="CK9" i="1"/>
  <c r="CW9" i="1" s="1"/>
  <c r="CH9" i="1"/>
  <c r="CG9" i="1"/>
  <c r="CF9" i="1"/>
  <c r="AA9" i="1"/>
  <c r="W9" i="1"/>
  <c r="T9" i="1"/>
  <c r="P9" i="1"/>
  <c r="L9" i="1"/>
  <c r="I9" i="1"/>
  <c r="DC8" i="1"/>
  <c r="DB8" i="1"/>
  <c r="DA8" i="1"/>
  <c r="CZ8" i="1"/>
  <c r="CY8" i="1"/>
  <c r="CX8" i="1"/>
  <c r="CV8" i="1"/>
  <c r="CU8" i="1"/>
  <c r="CR8" i="1"/>
  <c r="CN8" i="1"/>
  <c r="CK8" i="1"/>
  <c r="CW8" i="1" s="1"/>
  <c r="CH8" i="1"/>
  <c r="CG8" i="1"/>
  <c r="CF8" i="1"/>
  <c r="AA8" i="1"/>
  <c r="DD8" i="1" s="1"/>
  <c r="W8" i="1"/>
  <c r="T8" i="1"/>
  <c r="P8" i="1"/>
  <c r="L8" i="1"/>
  <c r="I8" i="1"/>
  <c r="DC7" i="1"/>
  <c r="DB7" i="1"/>
  <c r="DA7" i="1"/>
  <c r="CY7" i="1"/>
  <c r="CX7" i="1"/>
  <c r="CV7" i="1"/>
  <c r="CU7" i="1"/>
  <c r="CR7" i="1"/>
  <c r="DD7" i="1" s="1"/>
  <c r="CN7" i="1"/>
  <c r="CZ7" i="1" s="1"/>
  <c r="CK7" i="1"/>
  <c r="CW7" i="1" s="1"/>
  <c r="CH7" i="1"/>
  <c r="CG7" i="1"/>
  <c r="CF7" i="1"/>
  <c r="AA7" i="1"/>
  <c r="W7" i="1"/>
  <c r="T7" i="1"/>
  <c r="P7" i="1"/>
  <c r="L7" i="1"/>
  <c r="I7" i="1"/>
  <c r="DC6" i="1"/>
  <c r="DB6" i="1"/>
  <c r="DA6" i="1"/>
  <c r="CZ6" i="1"/>
  <c r="CY6" i="1"/>
  <c r="CX6" i="1"/>
  <c r="CV6" i="1"/>
  <c r="CU6" i="1"/>
  <c r="CR6" i="1"/>
  <c r="CN6" i="1"/>
  <c r="CK6" i="1"/>
  <c r="CW6" i="1" s="1"/>
  <c r="CH6" i="1"/>
  <c r="CG6" i="1"/>
  <c r="CF6" i="1"/>
  <c r="AA6" i="1"/>
  <c r="DD6" i="1" s="1"/>
  <c r="W6" i="1"/>
  <c r="T6" i="1"/>
  <c r="P6" i="1"/>
  <c r="L6" i="1"/>
  <c r="I6" i="1"/>
  <c r="DC5" i="1"/>
  <c r="DB5" i="1"/>
  <c r="DA5" i="1"/>
  <c r="CY5" i="1"/>
  <c r="CX5" i="1"/>
  <c r="CV5" i="1"/>
  <c r="CU5" i="1"/>
  <c r="CR5" i="1"/>
  <c r="DD5" i="1" s="1"/>
  <c r="CN5" i="1"/>
  <c r="CZ5" i="1" s="1"/>
  <c r="CK5" i="1"/>
  <c r="CW5" i="1" s="1"/>
  <c r="CH5" i="1"/>
  <c r="CG5" i="1"/>
  <c r="CF5" i="1"/>
  <c r="AA5" i="1"/>
  <c r="W5" i="1"/>
  <c r="T5" i="1"/>
  <c r="P5" i="1"/>
  <c r="L5" i="1"/>
  <c r="I5" i="1"/>
  <c r="DC4" i="1"/>
  <c r="DB4" i="1"/>
  <c r="DA4" i="1"/>
  <c r="CZ4" i="1"/>
  <c r="CY4" i="1"/>
  <c r="CX4" i="1"/>
  <c r="CV4" i="1"/>
  <c r="CU4" i="1"/>
  <c r="CR4" i="1"/>
  <c r="CN4" i="1"/>
  <c r="CK4" i="1"/>
  <c r="CW4" i="1" s="1"/>
  <c r="CH4" i="1"/>
  <c r="CG4" i="1"/>
  <c r="CF4" i="1"/>
  <c r="AA4" i="1"/>
  <c r="DD4" i="1" s="1"/>
  <c r="W4" i="1"/>
  <c r="T4" i="1"/>
  <c r="P4" i="1"/>
  <c r="L4" i="1"/>
  <c r="I4" i="1"/>
  <c r="DC3" i="1"/>
  <c r="DB3" i="1"/>
  <c r="DA3" i="1"/>
  <c r="CY3" i="1"/>
  <c r="CX3" i="1"/>
  <c r="CV3" i="1"/>
  <c r="CU3" i="1"/>
  <c r="CR3" i="1"/>
  <c r="DD3" i="1" s="1"/>
  <c r="CN3" i="1"/>
  <c r="CZ3" i="1" s="1"/>
  <c r="CK3" i="1"/>
  <c r="CW3" i="1" s="1"/>
  <c r="CH3" i="1"/>
  <c r="CG3" i="1"/>
  <c r="CF3" i="1"/>
  <c r="AA3" i="1"/>
  <c r="W3" i="1"/>
  <c r="T3" i="1"/>
  <c r="P3" i="1"/>
  <c r="L3" i="1"/>
  <c r="I3" i="1"/>
  <c r="DC2" i="1"/>
  <c r="DB2" i="1"/>
  <c r="DA2" i="1"/>
  <c r="CZ2" i="1"/>
  <c r="CY2" i="1"/>
  <c r="CX2" i="1"/>
  <c r="CV2" i="1"/>
  <c r="CU2" i="1"/>
  <c r="CR2" i="1"/>
  <c r="CN2" i="1"/>
  <c r="CK2" i="1"/>
  <c r="CW2" i="1" s="1"/>
  <c r="CH2" i="1"/>
  <c r="CG2" i="1"/>
  <c r="AA2" i="1"/>
  <c r="DD2" i="1" s="1"/>
  <c r="W2" i="1"/>
  <c r="T2" i="1"/>
  <c r="P2" i="1"/>
  <c r="L2" i="1"/>
  <c r="I2" i="1"/>
</calcChain>
</file>

<file path=xl/sharedStrings.xml><?xml version="1.0" encoding="utf-8"?>
<sst xmlns="http://schemas.openxmlformats.org/spreadsheetml/2006/main" count="497" uniqueCount="217">
  <si>
    <t>no</t>
  </si>
  <si>
    <t>prov</t>
  </si>
  <si>
    <t>kabkot</t>
  </si>
  <si>
    <t>id_kab</t>
  </si>
  <si>
    <t>rse</t>
  </si>
  <si>
    <t>tidak_sekolah</t>
  </si>
  <si>
    <t>jml_sd</t>
  </si>
  <si>
    <t>jml_mi</t>
  </si>
  <si>
    <t>jml_sd_sdrjt</t>
  </si>
  <si>
    <t>jml_smp</t>
  </si>
  <si>
    <t>jml_mts</t>
  </si>
  <si>
    <t>jml_smp_sdrjt</t>
  </si>
  <si>
    <t>jml_sma</t>
  </si>
  <si>
    <t>jml_ma</t>
  </si>
  <si>
    <t>jml_smk</t>
  </si>
  <si>
    <t>jml_sma_sdrjt</t>
  </si>
  <si>
    <t>jml_sekolah</t>
  </si>
  <si>
    <t>guru_sd</t>
  </si>
  <si>
    <t>guru_mi</t>
  </si>
  <si>
    <t>guru_sd_sdrjt</t>
  </si>
  <si>
    <t>guru_smp</t>
  </si>
  <si>
    <t>guru_mts</t>
  </si>
  <si>
    <t>guru_smp_sdrjt</t>
  </si>
  <si>
    <t>guru_sma</t>
  </si>
  <si>
    <t>guru_smk</t>
  </si>
  <si>
    <t>guru_ma</t>
  </si>
  <si>
    <t>guru_sma_sdrjt</t>
  </si>
  <si>
    <t>jml_guru</t>
  </si>
  <si>
    <t>jarak_sd</t>
  </si>
  <si>
    <t>jarak_mi</t>
  </si>
  <si>
    <t>jarak_smp</t>
  </si>
  <si>
    <t>jarak_mts</t>
  </si>
  <si>
    <t>jarak_sma</t>
  </si>
  <si>
    <t>jarak_ma</t>
  </si>
  <si>
    <t>jarak_smk</t>
  </si>
  <si>
    <t>pdrb_perkapita</t>
  </si>
  <si>
    <t>sktm</t>
  </si>
  <si>
    <t>persen_non_listrik</t>
  </si>
  <si>
    <t>jml_lokasi_kumuh</t>
  </si>
  <si>
    <t>jml_rmh_kumuh</t>
  </si>
  <si>
    <t>jml_klg_kumuh</t>
  </si>
  <si>
    <t>longsor</t>
  </si>
  <si>
    <t>banjir</t>
  </si>
  <si>
    <t>banjir_bandang</t>
  </si>
  <si>
    <t>kebakaran_hutan</t>
  </si>
  <si>
    <t>jml_penduduk</t>
  </si>
  <si>
    <t>padat_penduduk</t>
  </si>
  <si>
    <t>elevasi</t>
  </si>
  <si>
    <t>ntl</t>
  </si>
  <si>
    <t>jml_bts</t>
  </si>
  <si>
    <t>kip_sd</t>
  </si>
  <si>
    <t>kip_smp</t>
  </si>
  <si>
    <t>kip_sma</t>
  </si>
  <si>
    <t>kip_smk</t>
  </si>
  <si>
    <t>jml_kip</t>
  </si>
  <si>
    <t>jml_perdesaan</t>
  </si>
  <si>
    <t>jml_tani</t>
  </si>
  <si>
    <t>jml_non_internet</t>
  </si>
  <si>
    <t>jml_non_telp</t>
  </si>
  <si>
    <t>akses_sd_sdrjt</t>
  </si>
  <si>
    <t>akses_smp_sdrjt</t>
  </si>
  <si>
    <t>akses_sma_sdrjt</t>
  </si>
  <si>
    <t>akses_sd</t>
  </si>
  <si>
    <t>akses_mi</t>
  </si>
  <si>
    <t>akses_smp</t>
  </si>
  <si>
    <t>akses_mts</t>
  </si>
  <si>
    <t>akses_sma</t>
  </si>
  <si>
    <t>akses_ma</t>
  </si>
  <si>
    <t>akses_smk</t>
  </si>
  <si>
    <t>persen_perdesaan</t>
  </si>
  <si>
    <t>persen_tani</t>
  </si>
  <si>
    <t>persen_non_internet</t>
  </si>
  <si>
    <t>persen_non_tlp</t>
  </si>
  <si>
    <t>persen_akses_sd_mi</t>
  </si>
  <si>
    <t>persen_akses_smp_mts</t>
  </si>
  <si>
    <t>persen_akses_sma_sdrjt</t>
  </si>
  <si>
    <t>persen_akses_sd</t>
  </si>
  <si>
    <t>persen_akses_mi</t>
  </si>
  <si>
    <t>persen_akses_smp</t>
  </si>
  <si>
    <t>persen_akses_mts</t>
  </si>
  <si>
    <t>persen_akses_sma</t>
  </si>
  <si>
    <t>persen_akses_ma</t>
  </si>
  <si>
    <t>persen_akses_smk</t>
  </si>
  <si>
    <t>jarak_sd_sdrjt</t>
  </si>
  <si>
    <t>jarak_smp_sdrjt</t>
  </si>
  <si>
    <t>jarak_sma_sdrjt</t>
  </si>
  <si>
    <t>murid_sd</t>
  </si>
  <si>
    <t>murid_mi</t>
  </si>
  <si>
    <t>murid_sd_sdrjt</t>
  </si>
  <si>
    <t>murid_smp</t>
  </si>
  <si>
    <t>murid_mts</t>
  </si>
  <si>
    <t>murid_smp_sdrjt</t>
  </si>
  <si>
    <t>murid_sma</t>
  </si>
  <si>
    <t>murid_ma</t>
  </si>
  <si>
    <t>murid_smk</t>
  </si>
  <si>
    <t>murid_sma_sdrjt</t>
  </si>
  <si>
    <t>dau_pendidikan</t>
  </si>
  <si>
    <t>dak_pendidikan</t>
  </si>
  <si>
    <t>rmg_sd</t>
  </si>
  <si>
    <t>rmg_mi</t>
  </si>
  <si>
    <t>rmg_sd_sdrjt</t>
  </si>
  <si>
    <t>rmg_smp</t>
  </si>
  <si>
    <t>rmg_mts</t>
  </si>
  <si>
    <t>rmg_smp_sdrjt</t>
  </si>
  <si>
    <t>rmg_sma</t>
  </si>
  <si>
    <t>rmg_ma</t>
  </si>
  <si>
    <t>rmg_smk</t>
  </si>
  <si>
    <t>rmg_sma_sdrjt</t>
  </si>
  <si>
    <t>KALIMANTAN BARAT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</si>
  <si>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</si>
  <si>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</si>
  <si>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</si>
  <si>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</si>
  <si>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</si>
  <si>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</si>
  <si>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</si>
  <si>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</si>
  <si>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</si>
  <si>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</si>
  <si>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</si>
  <si>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</si>
  <si>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 Pontianak</t>
  </si>
  <si>
    <t>Kota Singkawang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</si>
  <si>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</si>
  <si>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</si>
  <si>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</si>
  <si>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</si>
  <si>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</si>
  <si>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</si>
  <si>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</si>
  <si>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</si>
  <si>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</si>
  <si>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</si>
  <si>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</si>
  <si>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</si>
  <si>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</si>
  <si>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</si>
  <si>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</si>
  <si>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KALIMANTAN SELATAN</t>
  </si>
  <si>
    <t>Tanah Laut</t>
  </si>
  <si>
    <t>Kotabaru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</si>
  <si>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</si>
  <si>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</si>
  <si>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</si>
  <si>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</si>
  <si>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</si>
  <si>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</si>
  <si>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</si>
  <si>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</si>
  <si>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</si>
  <si>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</si>
  <si>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</si>
  <si>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</si>
  <si>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</si>
  <si>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</si>
  <si>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</si>
  <si>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</si>
  <si>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</si>
  <si>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</si>
  <si>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Mahakam Ulu</t>
  </si>
  <si>
    <t>Balikpapan</t>
  </si>
  <si>
    <t>Samarinda</t>
  </si>
  <si>
    <t>Bontang</t>
  </si>
  <si>
    <t>KALIMANTAN UTARA</t>
  </si>
  <si>
    <t>Malinau</t>
  </si>
  <si>
    <t>Bulungan</t>
  </si>
  <si>
    <t>Tana Tidung</t>
  </si>
  <si>
    <t>Nunukan</t>
  </si>
  <si>
    <t>Tarakan</t>
  </si>
  <si>
    <t>Nama variabel</t>
  </si>
  <si>
    <t>Keterangan</t>
  </si>
  <si>
    <t>Korelasi</t>
  </si>
  <si>
    <t>P-value</t>
  </si>
  <si>
    <t>Sig (1%)</t>
  </si>
  <si>
    <t>Sig (5%)</t>
  </si>
  <si>
    <t>Sig (10%)</t>
  </si>
  <si>
    <t>Nama provinsi</t>
  </si>
  <si>
    <t>Nama Kabupaten/Kota</t>
  </si>
  <si>
    <t>Kode Kabupaten/Kota</t>
  </si>
  <si>
    <t>Jumlah sekolah</t>
  </si>
  <si>
    <t>Jumlah guru</t>
  </si>
  <si>
    <t>PDRB perkapita</t>
  </si>
  <si>
    <t>Jumlah SKTM</t>
  </si>
  <si>
    <t>Persentase keluarga bukan pengguna listrik</t>
  </si>
  <si>
    <t>Jumlah lokasi pemukiman kumuh</t>
  </si>
  <si>
    <t>Jumlah bangunan rumah pemukiman kumuh</t>
  </si>
  <si>
    <t>Jumlah keluarga pemukiman kumuh</t>
  </si>
  <si>
    <t>Banyak kejadian tanah longsor</t>
  </si>
  <si>
    <t>Banyak kejadian banjir</t>
  </si>
  <si>
    <t>Banyak kejadian banjir bandang</t>
  </si>
  <si>
    <t>Banyak kejadian kebakaran hutan</t>
  </si>
  <si>
    <t>Jumlah penduduk</t>
  </si>
  <si>
    <t>Kepadatan penduduk</t>
  </si>
  <si>
    <t>Elevasi</t>
  </si>
  <si>
    <t>Night Time Light</t>
  </si>
  <si>
    <t>Jumlah BTS</t>
  </si>
  <si>
    <t>Jumlah penerima KIP</t>
  </si>
  <si>
    <t>Jumlah desa berstatus perdesaan</t>
  </si>
  <si>
    <t>Jumlah desa dengan penghasilan utama pertanian</t>
  </si>
  <si>
    <t>Jumlah desa yang tidak ada internet</t>
  </si>
  <si>
    <t>Jumlah desa yang warganya tidak memiliki telepon seluler</t>
  </si>
  <si>
    <t>Jumlah desa dengan akses SMP sederajat mudah</t>
  </si>
  <si>
    <t>Jumlah desa dengan akses SMA sederajat mudah</t>
  </si>
  <si>
    <t>NA</t>
  </si>
  <si>
    <t>dau_pendidikan_6</t>
  </si>
  <si>
    <t>dak_pendidikan_6</t>
  </si>
  <si>
    <t>namaprov</t>
  </si>
  <si>
    <t>direct</t>
  </si>
  <si>
    <t>indirect.hb</t>
  </si>
  <si>
    <t>indirect.hb.2</t>
  </si>
  <si>
    <t>Kalimantan Barat</t>
  </si>
  <si>
    <t>Kalimantan Tengah</t>
  </si>
  <si>
    <t>Kalimantan Selatan</t>
  </si>
  <si>
    <t>Kalimantan Timur</t>
  </si>
  <si>
    <t>Kalimantan Utara</t>
  </si>
  <si>
    <t>kodeprov</t>
  </si>
  <si>
    <t>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</si>
</sst>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##0.00"/>
  </numFmts>
  <fonts count="1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1" fillId="0" borderId="1"/>
    <xf numFmtId="0" fontId="12" fillId="0" borderId="1"/>
  </cellStyleXfs>
  <cellXfs count="3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3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wrapText="1"/>
    </xf>
    <xf numFmtId="0" fontId="5" fillId="0" borderId="0" xfId="0" applyFont="1"/>
    <xf numFmtId="0" fontId="4" fillId="0" borderId="0" xfId="0" applyFont="1"/>
    <xf numFmtId="4" fontId="4" fillId="0" borderId="0" xfId="0" applyNumberFormat="1" applyFont="1"/>
    <xf numFmtId="3" fontId="5" fillId="0" borderId="0" xfId="0" applyNumberFormat="1" applyFont="1"/>
    <xf numFmtId="0" fontId="6" fillId="3" borderId="1" xfId="0" applyFont="1" applyFill="1" applyBorder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" fillId="4" borderId="0" xfId="0" applyFont="1" applyFill="1"/>
    <xf numFmtId="0" fontId="9" fillId="0" borderId="0" xfId="0" applyFont="1"/>
    <xf numFmtId="164" fontId="9" fillId="0" borderId="0" xfId="0" applyNumberFormat="1" applyFont="1"/>
    <xf numFmtId="164" fontId="5" fillId="0" borderId="0" xfId="0" applyNumberFormat="1" applyFont="1"/>
    <xf numFmtId="0" fontId="5" fillId="5" borderId="0" xfId="0" applyFont="1" applyFill="1"/>
    <xf numFmtId="0" fontId="1" fillId="6" borderId="1" xfId="0" applyFont="1" applyFill="1" applyBorder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10" fillId="0" borderId="1" xfId="0" applyFont="1" applyBorder="1"/>
    <xf numFmtId="0" fontId="10" fillId="0" borderId="0" xfId="0" applyFont="1"/>
    <xf numFmtId="0" fontId="11" fillId="0" borderId="1" xfId="1"/>
    <xf numFmtId="0" fontId="13" fillId="7" borderId="2" xfId="2" applyFont="1" applyFill="1" applyBorder="1" applyAlignment="1">
      <alignment horizontal="left" vertical="top"/>
    </xf>
    <xf numFmtId="165" fontId="13" fillId="0" borderId="3" xfId="2" applyNumberFormat="1" applyFont="1" applyBorder="1" applyAlignment="1">
      <alignment horizontal="right" vertical="top"/>
    </xf>
  </cellXfs>
  <cellStyles count="3">
    <cellStyle name="Normal" xfId="0" builtinId="0"/>
    <cellStyle name="Normal 2" xfId="1" xr:uid="{5109F119-A233-4C26-B2CD-66E4B7375A62}"/>
    <cellStyle name="Normal_Lembar5" xfId="2" xr:uid="{1EAFF8B7-8A8C-4F97-A41E-3C201A25D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00"/>
  <sheetViews>
    <sheetView zoomScale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W11" sqref="BW11"/>
    </sheetView>
  </sheetViews>
  <sheetFormatPr defaultColWidth="14.453125" defaultRowHeight="15" customHeight="1" x14ac:dyDescent="0.35"/>
  <cols>
    <col min="1" max="1" width="3.26953125" customWidth="1"/>
    <col min="2" max="2" width="19.08984375" customWidth="1"/>
    <col min="3" max="3" width="15" customWidth="1"/>
    <col min="4" max="4" width="6.7265625" customWidth="1"/>
    <col min="5" max="5" width="5.81640625" customWidth="1"/>
    <col min="6" max="6" width="13.08984375" customWidth="1"/>
    <col min="7" max="7" width="6.81640625" customWidth="1"/>
    <col min="8" max="8" width="7.08984375" customWidth="1"/>
    <col min="9" max="9" width="11.81640625" customWidth="1"/>
    <col min="10" max="10" width="8.54296875" customWidth="1"/>
    <col min="11" max="11" width="8.08984375" customWidth="1"/>
    <col min="12" max="12" width="13.54296875" customWidth="1"/>
    <col min="13" max="13" width="8.54296875" customWidth="1"/>
    <col min="14" max="14" width="7.7265625" customWidth="1"/>
    <col min="15" max="15" width="8.453125" customWidth="1"/>
    <col min="16" max="16" width="13.54296875" customWidth="1"/>
    <col min="17" max="17" width="11.54296875" customWidth="1"/>
    <col min="18" max="18" width="8.08984375" customWidth="1"/>
    <col min="19" max="19" width="8.453125" customWidth="1"/>
    <col min="20" max="20" width="13.08984375" customWidth="1"/>
    <col min="21" max="21" width="9.81640625" customWidth="1"/>
    <col min="22" max="22" width="9.453125" customWidth="1"/>
    <col min="23" max="23" width="14.81640625" customWidth="1"/>
    <col min="24" max="25" width="9.7265625" customWidth="1"/>
    <col min="26" max="26" width="8.81640625" customWidth="1"/>
    <col min="27" max="27" width="14.7265625" customWidth="1"/>
    <col min="28" max="28" width="8.81640625" customWidth="1"/>
    <col min="29" max="29" width="8.453125" customWidth="1"/>
    <col min="30" max="30" width="8.7265625" customWidth="1"/>
    <col min="31" max="31" width="10.08984375" customWidth="1"/>
    <col min="32" max="32" width="9.7265625" customWidth="1"/>
    <col min="33" max="33" width="10" customWidth="1"/>
    <col min="34" max="34" width="9.26953125" customWidth="1"/>
    <col min="35" max="35" width="10" customWidth="1"/>
    <col min="36" max="36" width="14.54296875" customWidth="1"/>
    <col min="37" max="37" width="9.54296875" customWidth="1"/>
    <col min="38" max="38" width="17.26953125" customWidth="1"/>
    <col min="39" max="39" width="17" customWidth="1"/>
    <col min="40" max="40" width="15.54296875" customWidth="1"/>
    <col min="41" max="41" width="14.54296875" customWidth="1"/>
    <col min="42" max="42" width="7.54296875" customWidth="1"/>
    <col min="43" max="43" width="6.26953125" customWidth="1"/>
    <col min="44" max="44" width="14.81640625" customWidth="1"/>
    <col min="45" max="45" width="16.26953125" customWidth="1"/>
    <col min="46" max="46" width="13.7265625" customWidth="1"/>
    <col min="47" max="47" width="16" customWidth="1"/>
    <col min="48" max="48" width="7.08984375" customWidth="1"/>
    <col min="49" max="49" width="5.81640625" customWidth="1"/>
    <col min="50" max="50" width="7.54296875" customWidth="1"/>
    <col min="51" max="51" width="7" customWidth="1"/>
    <col min="52" max="54" width="8.453125" customWidth="1"/>
    <col min="55" max="55" width="7.54296875" customWidth="1"/>
    <col min="56" max="56" width="14" customWidth="1"/>
    <col min="57" max="57" width="8.26953125" customWidth="1"/>
    <col min="58" max="58" width="16.453125" customWidth="1"/>
    <col min="59" max="59" width="12.7265625" customWidth="1"/>
    <col min="60" max="60" width="13.81640625" customWidth="1"/>
    <col min="61" max="61" width="15.54296875" customWidth="1"/>
    <col min="62" max="62" width="10" customWidth="1"/>
    <col min="63" max="63" width="8.81640625" customWidth="1"/>
    <col min="64" max="64" width="9.08984375" customWidth="1"/>
    <col min="65" max="65" width="10.54296875" customWidth="1"/>
    <col min="66" max="66" width="10.08984375" customWidth="1"/>
    <col min="67" max="67" width="10.54296875" customWidth="1"/>
    <col min="68" max="68" width="9.7265625" customWidth="1"/>
    <col min="69" max="69" width="10.453125" customWidth="1"/>
    <col min="70" max="70" width="17.08984375" customWidth="1"/>
    <col min="71" max="71" width="11.453125" customWidth="1"/>
    <col min="72" max="72" width="19.54296875" customWidth="1"/>
    <col min="73" max="73" width="14.81640625" customWidth="1"/>
    <col min="74" max="78" width="17.453125" customWidth="1"/>
    <col min="79" max="79" width="17.54296875" customWidth="1"/>
    <col min="80" max="110" width="17.453125" customWidth="1"/>
  </cols>
  <sheetData>
    <row r="1" spans="1:11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4" t="s">
        <v>59</v>
      </c>
      <c r="BI1" s="4" t="s">
        <v>60</v>
      </c>
      <c r="BJ1" s="4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204</v>
      </c>
      <c r="DF1" s="2" t="s">
        <v>205</v>
      </c>
    </row>
    <row r="2" spans="1:110" ht="14.25" customHeight="1" x14ac:dyDescent="0.35">
      <c r="A2" s="6">
        <v>1</v>
      </c>
      <c r="B2" s="6" t="s">
        <v>108</v>
      </c>
      <c r="C2" s="6" t="s">
        <v>109</v>
      </c>
      <c r="D2" s="6">
        <v>6101</v>
      </c>
      <c r="E2" s="7">
        <v>15.72</v>
      </c>
      <c r="F2" s="8">
        <v>7.69</v>
      </c>
      <c r="G2" s="6">
        <v>405</v>
      </c>
      <c r="H2" s="6">
        <v>51</v>
      </c>
      <c r="I2" s="6">
        <f t="shared" ref="I2:I57" si="0">G2+H2</f>
        <v>456</v>
      </c>
      <c r="J2" s="6">
        <v>130</v>
      </c>
      <c r="K2" s="6">
        <v>31</v>
      </c>
      <c r="L2" s="6">
        <f t="shared" ref="L2:L57" si="1">J2+K2</f>
        <v>161</v>
      </c>
      <c r="M2" s="6">
        <v>36</v>
      </c>
      <c r="N2" s="6">
        <v>13</v>
      </c>
      <c r="O2" s="6">
        <v>24</v>
      </c>
      <c r="P2" s="6">
        <f t="shared" ref="P2:P57" si="2">SUM(M2:O2)</f>
        <v>73</v>
      </c>
      <c r="Q2" s="6">
        <v>690</v>
      </c>
      <c r="R2" s="6">
        <v>3697</v>
      </c>
      <c r="S2" s="6">
        <v>592</v>
      </c>
      <c r="T2" s="6">
        <f t="shared" ref="T2:T57" si="3">SUM(R2:S2)</f>
        <v>4289</v>
      </c>
      <c r="U2" s="6">
        <v>1737</v>
      </c>
      <c r="V2" s="6">
        <v>445</v>
      </c>
      <c r="W2" s="6">
        <f t="shared" ref="W2:W57" si="4">SUM(U2:V2)</f>
        <v>2182</v>
      </c>
      <c r="X2" s="6">
        <v>693</v>
      </c>
      <c r="Y2" s="6">
        <v>479</v>
      </c>
      <c r="Z2" s="6">
        <v>208</v>
      </c>
      <c r="AA2" s="6">
        <f t="shared" ref="AA2:AA57" si="5">SUM(X2:Z2)</f>
        <v>1380</v>
      </c>
      <c r="AB2" s="6">
        <v>4289</v>
      </c>
      <c r="AC2" s="9">
        <v>0.02</v>
      </c>
      <c r="AD2" s="9">
        <v>8.3800000000000008</v>
      </c>
      <c r="AE2" s="9">
        <v>1.49</v>
      </c>
      <c r="AF2" s="9">
        <v>7.27</v>
      </c>
      <c r="AG2" s="9">
        <v>5.74</v>
      </c>
      <c r="AH2" s="9">
        <v>12.51</v>
      </c>
      <c r="AI2" s="9">
        <v>8.56</v>
      </c>
      <c r="AJ2" s="9">
        <v>23.571000000000002</v>
      </c>
      <c r="AK2" s="10">
        <v>7537</v>
      </c>
      <c r="AL2" s="11">
        <v>0.2968004686323189</v>
      </c>
      <c r="AM2" s="10">
        <v>17</v>
      </c>
      <c r="AN2" s="10">
        <v>1083</v>
      </c>
      <c r="AO2" s="10">
        <v>3116</v>
      </c>
      <c r="AP2" s="10">
        <v>1</v>
      </c>
      <c r="AQ2" s="10">
        <v>6</v>
      </c>
      <c r="AR2" s="10">
        <v>2</v>
      </c>
      <c r="AS2" s="10">
        <v>3</v>
      </c>
      <c r="AT2" s="11">
        <v>702761</v>
      </c>
      <c r="AU2" s="11">
        <v>104.631714</v>
      </c>
      <c r="AV2" s="11">
        <v>39.18</v>
      </c>
      <c r="AW2" s="11">
        <v>0.06</v>
      </c>
      <c r="AX2" s="12">
        <v>242</v>
      </c>
      <c r="AY2" s="13">
        <v>13208</v>
      </c>
      <c r="AZ2" s="13">
        <v>8407</v>
      </c>
      <c r="BA2" s="13">
        <v>1257</v>
      </c>
      <c r="BB2" s="13">
        <v>1510</v>
      </c>
      <c r="BC2" s="13">
        <v>24382</v>
      </c>
      <c r="BD2" s="11">
        <v>171</v>
      </c>
      <c r="BE2" s="11">
        <v>182</v>
      </c>
      <c r="BF2" s="11">
        <v>117</v>
      </c>
      <c r="BG2" s="11">
        <v>0</v>
      </c>
      <c r="BH2" s="11">
        <v>193</v>
      </c>
      <c r="BI2" s="11">
        <v>193</v>
      </c>
      <c r="BJ2" s="11">
        <v>189</v>
      </c>
      <c r="BK2" s="9">
        <v>193</v>
      </c>
      <c r="BL2" s="9">
        <v>181</v>
      </c>
      <c r="BM2" s="9">
        <v>193</v>
      </c>
      <c r="BN2" s="9">
        <v>179</v>
      </c>
      <c r="BO2" s="9">
        <v>188</v>
      </c>
      <c r="BP2" s="9">
        <v>174</v>
      </c>
      <c r="BQ2" s="9">
        <v>180</v>
      </c>
      <c r="BR2" s="8">
        <v>88.6</v>
      </c>
      <c r="BS2" s="8">
        <v>94.3</v>
      </c>
      <c r="BT2" s="8">
        <v>60.62</v>
      </c>
      <c r="BU2" s="8">
        <v>0</v>
      </c>
      <c r="BV2" s="8">
        <v>100</v>
      </c>
      <c r="BW2" s="8">
        <v>100</v>
      </c>
      <c r="BX2" s="8">
        <v>97.93</v>
      </c>
      <c r="BY2" s="8">
        <v>100</v>
      </c>
      <c r="BZ2" s="8">
        <v>93.78</v>
      </c>
      <c r="CA2" s="8">
        <v>100</v>
      </c>
      <c r="CB2" s="8">
        <v>92.75</v>
      </c>
      <c r="CC2" s="8">
        <v>97.41</v>
      </c>
      <c r="CD2" s="8">
        <v>90.16</v>
      </c>
      <c r="CE2" s="8">
        <v>93.26</v>
      </c>
      <c r="CF2" s="9">
        <f>AVERAGE(AC2:AD2)</f>
        <v>4.2</v>
      </c>
      <c r="CG2" s="9">
        <f t="shared" ref="CG2:CG57" si="6">AVERAGE(AE2:AF2)</f>
        <v>4.38</v>
      </c>
      <c r="CH2" s="9">
        <f t="shared" ref="CH2:CH57" si="7">AVERAGE(AG2:AI2)</f>
        <v>8.9366666666666674</v>
      </c>
      <c r="CI2" s="14">
        <v>66795</v>
      </c>
      <c r="CJ2" s="14">
        <v>7960</v>
      </c>
      <c r="CK2" s="14">
        <f t="shared" ref="CK2:CK57" si="8">SUM(CI2:CJ2)</f>
        <v>74755</v>
      </c>
      <c r="CL2" s="14">
        <v>27477</v>
      </c>
      <c r="CM2" s="14">
        <v>5669</v>
      </c>
      <c r="CN2" s="14">
        <f t="shared" ref="CN2:CN57" si="9">SUM(CL2:CM2)</f>
        <v>33146</v>
      </c>
      <c r="CO2" s="14">
        <v>12124</v>
      </c>
      <c r="CP2" s="14">
        <v>1391</v>
      </c>
      <c r="CQ2" s="14">
        <v>10537</v>
      </c>
      <c r="CR2" s="14">
        <f t="shared" ref="CR2:CR57" si="10">SUM(CO2:CQ2)</f>
        <v>24052</v>
      </c>
      <c r="CS2" s="9">
        <v>143726877</v>
      </c>
      <c r="CT2" s="9">
        <v>41137749</v>
      </c>
      <c r="CU2" s="9">
        <f t="shared" ref="CU2:DA2" si="11">CI2/R2</f>
        <v>18.067351906951583</v>
      </c>
      <c r="CV2" s="9">
        <f t="shared" si="11"/>
        <v>13.445945945945946</v>
      </c>
      <c r="CW2" s="9">
        <f t="shared" si="11"/>
        <v>17.429470739100022</v>
      </c>
      <c r="CX2" s="9">
        <f t="shared" si="11"/>
        <v>15.818652849740932</v>
      </c>
      <c r="CY2" s="9">
        <f t="shared" si="11"/>
        <v>12.73932584269663</v>
      </c>
      <c r="CZ2" s="9">
        <f t="shared" si="11"/>
        <v>15.190650779101741</v>
      </c>
      <c r="DA2" s="9">
        <f t="shared" si="11"/>
        <v>17.494949494949495</v>
      </c>
      <c r="DB2" s="9">
        <f t="shared" ref="DB2:DB48" si="12">CP2/Z2</f>
        <v>6.6875</v>
      </c>
      <c r="DC2" s="9">
        <f t="shared" ref="DC2:DC57" si="13">CQ2/Y2</f>
        <v>21.997912317327767</v>
      </c>
      <c r="DD2" s="9">
        <f t="shared" ref="DD2:DD57" si="14">CR2/AA2</f>
        <v>17.428985507246377</v>
      </c>
      <c r="DE2" s="9">
        <f>CS2/1000000</f>
        <v>143.726877</v>
      </c>
      <c r="DF2" s="9">
        <f>CT2/1000000</f>
        <v>41.137748999999999</v>
      </c>
    </row>
    <row r="3" spans="1:110" ht="14.25" customHeight="1" x14ac:dyDescent="0.35">
      <c r="A3" s="6">
        <v>2</v>
      </c>
      <c r="B3" s="6" t="s">
        <v>108</v>
      </c>
      <c r="C3" s="6" t="s">
        <v>110</v>
      </c>
      <c r="D3" s="6">
        <v>6102</v>
      </c>
      <c r="E3" s="7">
        <v>22.08</v>
      </c>
      <c r="F3" s="8">
        <v>6.69</v>
      </c>
      <c r="G3" s="6">
        <v>274</v>
      </c>
      <c r="H3" s="6">
        <v>10</v>
      </c>
      <c r="I3" s="6">
        <f t="shared" si="0"/>
        <v>284</v>
      </c>
      <c r="J3" s="6">
        <v>85</v>
      </c>
      <c r="K3" s="6">
        <v>8</v>
      </c>
      <c r="L3" s="6">
        <f t="shared" si="1"/>
        <v>93</v>
      </c>
      <c r="M3" s="6">
        <v>30</v>
      </c>
      <c r="N3" s="6">
        <v>3</v>
      </c>
      <c r="O3" s="6">
        <v>10</v>
      </c>
      <c r="P3" s="6">
        <f t="shared" si="2"/>
        <v>43</v>
      </c>
      <c r="Q3" s="6">
        <v>420</v>
      </c>
      <c r="R3" s="6">
        <v>2321</v>
      </c>
      <c r="S3" s="6">
        <v>80</v>
      </c>
      <c r="T3" s="6">
        <f t="shared" si="3"/>
        <v>2401</v>
      </c>
      <c r="U3" s="6">
        <v>932</v>
      </c>
      <c r="V3" s="6">
        <v>91</v>
      </c>
      <c r="W3" s="6">
        <f t="shared" si="4"/>
        <v>1023</v>
      </c>
      <c r="X3" s="6">
        <v>525</v>
      </c>
      <c r="Y3" s="6">
        <v>203</v>
      </c>
      <c r="Z3" s="6">
        <v>42</v>
      </c>
      <c r="AA3" s="6">
        <f t="shared" si="5"/>
        <v>770</v>
      </c>
      <c r="AB3" s="6">
        <v>6690</v>
      </c>
      <c r="AC3" s="9">
        <v>0.06</v>
      </c>
      <c r="AD3" s="9">
        <v>28.26</v>
      </c>
      <c r="AE3" s="9">
        <v>3.16</v>
      </c>
      <c r="AF3" s="9">
        <v>28.73</v>
      </c>
      <c r="AG3" s="8">
        <v>9.02</v>
      </c>
      <c r="AH3" s="9">
        <v>45.77</v>
      </c>
      <c r="AI3" s="9">
        <v>18.95</v>
      </c>
      <c r="AJ3" s="9">
        <v>21.573</v>
      </c>
      <c r="AK3" s="10">
        <v>5313</v>
      </c>
      <c r="AL3" s="11">
        <v>6.3335658213008443</v>
      </c>
      <c r="AM3" s="10">
        <v>58</v>
      </c>
      <c r="AN3" s="10">
        <v>957</v>
      </c>
      <c r="AO3" s="10">
        <v>973</v>
      </c>
      <c r="AP3" s="10">
        <v>2</v>
      </c>
      <c r="AQ3" s="10">
        <v>5</v>
      </c>
      <c r="AR3" s="10">
        <v>0</v>
      </c>
      <c r="AS3" s="10">
        <v>1</v>
      </c>
      <c r="AT3" s="11">
        <v>254916</v>
      </c>
      <c r="AU3" s="11">
        <v>50.225003350000001</v>
      </c>
      <c r="AV3" s="11">
        <v>147.62</v>
      </c>
      <c r="AW3" s="11">
        <v>0.03</v>
      </c>
      <c r="AX3" s="12">
        <v>127</v>
      </c>
      <c r="AY3" s="13">
        <v>12252</v>
      </c>
      <c r="AZ3" s="13">
        <v>5953</v>
      </c>
      <c r="BA3" s="13">
        <v>1280</v>
      </c>
      <c r="BB3" s="13">
        <v>578</v>
      </c>
      <c r="BC3" s="13">
        <v>20063</v>
      </c>
      <c r="BD3" s="11">
        <v>122</v>
      </c>
      <c r="BE3" s="11">
        <v>121</v>
      </c>
      <c r="BF3" s="11">
        <v>115</v>
      </c>
      <c r="BG3" s="11">
        <v>0</v>
      </c>
      <c r="BH3" s="11">
        <v>124</v>
      </c>
      <c r="BI3" s="11">
        <v>99</v>
      </c>
      <c r="BJ3" s="11">
        <v>86</v>
      </c>
      <c r="BK3" s="9">
        <v>124</v>
      </c>
      <c r="BL3" s="9">
        <v>71</v>
      </c>
      <c r="BM3" s="9">
        <v>99</v>
      </c>
      <c r="BN3" s="9">
        <v>71</v>
      </c>
      <c r="BO3" s="9">
        <v>84</v>
      </c>
      <c r="BP3" s="9">
        <v>51</v>
      </c>
      <c r="BQ3" s="9">
        <v>76</v>
      </c>
      <c r="BR3" s="8">
        <v>98.39</v>
      </c>
      <c r="BS3" s="8">
        <v>97.58</v>
      </c>
      <c r="BT3" s="8">
        <v>92.74</v>
      </c>
      <c r="BU3" s="8">
        <v>0</v>
      </c>
      <c r="BV3" s="8">
        <v>100</v>
      </c>
      <c r="BW3" s="8">
        <v>79.84</v>
      </c>
      <c r="BX3" s="8">
        <v>69.349999999999994</v>
      </c>
      <c r="BY3" s="8">
        <v>100</v>
      </c>
      <c r="BZ3" s="8">
        <v>57.26</v>
      </c>
      <c r="CA3" s="8">
        <v>79.84</v>
      </c>
      <c r="CB3" s="8">
        <v>57.26</v>
      </c>
      <c r="CC3" s="8">
        <v>67.739999999999995</v>
      </c>
      <c r="CD3" s="8">
        <v>41.13</v>
      </c>
      <c r="CE3" s="8">
        <v>61.29</v>
      </c>
      <c r="CF3" s="9">
        <f t="shared" ref="CF3:CF57" si="15">AVERAGE(AC3:AD3)</f>
        <v>14.16</v>
      </c>
      <c r="CG3" s="9">
        <f t="shared" si="6"/>
        <v>15.945</v>
      </c>
      <c r="CH3" s="9">
        <f t="shared" si="7"/>
        <v>24.580000000000002</v>
      </c>
      <c r="CI3" s="14">
        <v>33178</v>
      </c>
      <c r="CJ3" s="14">
        <v>977</v>
      </c>
      <c r="CK3" s="14">
        <f t="shared" si="8"/>
        <v>34155</v>
      </c>
      <c r="CL3" s="14">
        <v>14051</v>
      </c>
      <c r="CM3" s="14">
        <v>970</v>
      </c>
      <c r="CN3" s="14">
        <f t="shared" si="9"/>
        <v>15021</v>
      </c>
      <c r="CO3" s="14">
        <v>7880</v>
      </c>
      <c r="CP3" s="14">
        <v>397</v>
      </c>
      <c r="CQ3" s="14">
        <v>3320</v>
      </c>
      <c r="CR3" s="14">
        <f t="shared" si="10"/>
        <v>11597</v>
      </c>
      <c r="CS3" s="9">
        <v>99657148</v>
      </c>
      <c r="CT3" s="9">
        <v>31838935</v>
      </c>
      <c r="CU3" s="9">
        <f t="shared" ref="CU3:DA3" si="16">CI3/R3</f>
        <v>14.294700560103404</v>
      </c>
      <c r="CV3" s="9">
        <f t="shared" si="16"/>
        <v>12.2125</v>
      </c>
      <c r="CW3" s="9">
        <f t="shared" si="16"/>
        <v>14.225322782174095</v>
      </c>
      <c r="CX3" s="9">
        <f t="shared" si="16"/>
        <v>15.07618025751073</v>
      </c>
      <c r="CY3" s="9">
        <f t="shared" si="16"/>
        <v>10.659340659340659</v>
      </c>
      <c r="CZ3" s="9">
        <f t="shared" si="16"/>
        <v>14.683284457478006</v>
      </c>
      <c r="DA3" s="9">
        <f t="shared" si="16"/>
        <v>15.009523809523809</v>
      </c>
      <c r="DB3" s="9">
        <f t="shared" si="12"/>
        <v>9.4523809523809526</v>
      </c>
      <c r="DC3" s="9">
        <f t="shared" si="13"/>
        <v>16.354679802955665</v>
      </c>
      <c r="DD3" s="9">
        <f t="shared" si="14"/>
        <v>15.06103896103896</v>
      </c>
      <c r="DE3" s="9">
        <f t="shared" ref="DE3:DE57" si="17">CS3/1000000</f>
        <v>99.657148000000007</v>
      </c>
      <c r="DF3" s="9">
        <f t="shared" ref="DF3:DF57" si="18">CT3/1000000</f>
        <v>31.838934999999999</v>
      </c>
    </row>
    <row r="4" spans="1:110" ht="14.25" customHeight="1" x14ac:dyDescent="0.35">
      <c r="A4" s="6">
        <v>3</v>
      </c>
      <c r="B4" s="6" t="s">
        <v>108</v>
      </c>
      <c r="C4" s="6" t="s">
        <v>111</v>
      </c>
      <c r="D4" s="6">
        <v>6103</v>
      </c>
      <c r="E4" s="7">
        <v>23.08</v>
      </c>
      <c r="F4" s="8">
        <v>7.72</v>
      </c>
      <c r="G4" s="6">
        <v>448</v>
      </c>
      <c r="H4" s="6">
        <v>22</v>
      </c>
      <c r="I4" s="6">
        <f t="shared" si="0"/>
        <v>470</v>
      </c>
      <c r="J4" s="6">
        <v>106</v>
      </c>
      <c r="K4" s="6">
        <v>12</v>
      </c>
      <c r="L4" s="6">
        <f t="shared" si="1"/>
        <v>118</v>
      </c>
      <c r="M4" s="6">
        <v>45</v>
      </c>
      <c r="N4" s="6">
        <v>7</v>
      </c>
      <c r="O4" s="6">
        <v>10</v>
      </c>
      <c r="P4" s="6">
        <f t="shared" si="2"/>
        <v>62</v>
      </c>
      <c r="Q4" s="6">
        <v>650</v>
      </c>
      <c r="R4" s="6">
        <v>2918</v>
      </c>
      <c r="S4" s="6">
        <v>204</v>
      </c>
      <c r="T4" s="6">
        <f t="shared" si="3"/>
        <v>3122</v>
      </c>
      <c r="U4" s="6">
        <v>1372</v>
      </c>
      <c r="V4" s="6">
        <v>120</v>
      </c>
      <c r="W4" s="6">
        <f t="shared" si="4"/>
        <v>1492</v>
      </c>
      <c r="X4" s="6">
        <v>731</v>
      </c>
      <c r="Y4" s="6">
        <v>236</v>
      </c>
      <c r="Z4" s="6">
        <v>100</v>
      </c>
      <c r="AA4" s="6">
        <f t="shared" si="5"/>
        <v>1067</v>
      </c>
      <c r="AB4" s="6">
        <v>5523</v>
      </c>
      <c r="AC4" s="9">
        <v>0</v>
      </c>
      <c r="AD4" s="9">
        <v>27.76</v>
      </c>
      <c r="AE4" s="8">
        <v>4.04</v>
      </c>
      <c r="AF4" s="9">
        <v>33.17</v>
      </c>
      <c r="AG4" s="9">
        <v>10.8</v>
      </c>
      <c r="AH4" s="9">
        <v>41.98</v>
      </c>
      <c r="AI4" s="9">
        <v>25.3</v>
      </c>
      <c r="AJ4" s="9">
        <v>19.314</v>
      </c>
      <c r="AK4" s="10">
        <v>13416</v>
      </c>
      <c r="AL4" s="11">
        <v>12.087745121314278</v>
      </c>
      <c r="AM4" s="10">
        <v>74</v>
      </c>
      <c r="AN4" s="10">
        <v>1063</v>
      </c>
      <c r="AO4" s="10">
        <v>3327</v>
      </c>
      <c r="AP4" s="10">
        <v>5</v>
      </c>
      <c r="AQ4" s="10">
        <v>9</v>
      </c>
      <c r="AR4" s="10">
        <v>3</v>
      </c>
      <c r="AS4" s="10">
        <v>2</v>
      </c>
      <c r="AT4" s="11">
        <v>368354</v>
      </c>
      <c r="AU4" s="11">
        <v>41.317988579999998</v>
      </c>
      <c r="AV4" s="11">
        <v>133.21</v>
      </c>
      <c r="AW4" s="11">
        <v>0.02</v>
      </c>
      <c r="AX4" s="12">
        <v>126</v>
      </c>
      <c r="AY4" s="13">
        <v>11065</v>
      </c>
      <c r="AZ4" s="13">
        <v>8107</v>
      </c>
      <c r="BA4" s="13">
        <v>3144</v>
      </c>
      <c r="BB4" s="13">
        <v>808</v>
      </c>
      <c r="BC4" s="13">
        <v>23124</v>
      </c>
      <c r="BD4" s="11">
        <v>151</v>
      </c>
      <c r="BE4" s="11">
        <v>153</v>
      </c>
      <c r="BF4" s="11">
        <v>129</v>
      </c>
      <c r="BG4" s="11">
        <v>1</v>
      </c>
      <c r="BH4" s="11">
        <v>156</v>
      </c>
      <c r="BI4" s="11">
        <v>140</v>
      </c>
      <c r="BJ4" s="11">
        <v>122</v>
      </c>
      <c r="BK4" s="9">
        <v>156</v>
      </c>
      <c r="BL4" s="9">
        <v>95</v>
      </c>
      <c r="BM4" s="9">
        <v>140</v>
      </c>
      <c r="BN4" s="9">
        <v>90</v>
      </c>
      <c r="BO4" s="9">
        <v>120</v>
      </c>
      <c r="BP4" s="9">
        <v>70</v>
      </c>
      <c r="BQ4" s="9">
        <v>99</v>
      </c>
      <c r="BR4" s="8">
        <v>96.79</v>
      </c>
      <c r="BS4" s="8">
        <v>98.08</v>
      </c>
      <c r="BT4" s="8">
        <v>82.69</v>
      </c>
      <c r="BU4" s="8">
        <v>0.64</v>
      </c>
      <c r="BV4" s="8">
        <v>100</v>
      </c>
      <c r="BW4" s="8">
        <v>89.74</v>
      </c>
      <c r="BX4" s="8">
        <v>78.209999999999994</v>
      </c>
      <c r="BY4" s="8">
        <v>100</v>
      </c>
      <c r="BZ4" s="8">
        <v>60.9</v>
      </c>
      <c r="CA4" s="8">
        <v>89.74</v>
      </c>
      <c r="CB4" s="8">
        <v>57.69</v>
      </c>
      <c r="CC4" s="8">
        <v>76.92</v>
      </c>
      <c r="CD4" s="8">
        <v>44.87</v>
      </c>
      <c r="CE4" s="8">
        <v>63.46</v>
      </c>
      <c r="CF4" s="9">
        <f t="shared" si="15"/>
        <v>13.88</v>
      </c>
      <c r="CG4" s="9">
        <f t="shared" si="6"/>
        <v>18.605</v>
      </c>
      <c r="CH4" s="9">
        <f t="shared" si="7"/>
        <v>26.026666666666667</v>
      </c>
      <c r="CI4" s="14">
        <v>43401</v>
      </c>
      <c r="CJ4" s="14">
        <v>2202</v>
      </c>
      <c r="CK4" s="14">
        <f t="shared" si="8"/>
        <v>45603</v>
      </c>
      <c r="CL4" s="14">
        <v>19250</v>
      </c>
      <c r="CM4" s="14">
        <v>1124</v>
      </c>
      <c r="CN4" s="14">
        <f t="shared" si="9"/>
        <v>20374</v>
      </c>
      <c r="CO4" s="14">
        <v>13326</v>
      </c>
      <c r="CP4" s="14">
        <v>704</v>
      </c>
      <c r="CQ4" s="14">
        <v>3887</v>
      </c>
      <c r="CR4" s="14">
        <f t="shared" si="10"/>
        <v>17917</v>
      </c>
      <c r="CS4" s="9">
        <v>107687988</v>
      </c>
      <c r="CT4" s="9">
        <v>27783492</v>
      </c>
      <c r="CU4" s="9">
        <f t="shared" ref="CU4:DA4" si="19">CI4/R4</f>
        <v>14.873543522960933</v>
      </c>
      <c r="CV4" s="9">
        <f t="shared" si="19"/>
        <v>10.794117647058824</v>
      </c>
      <c r="CW4" s="9">
        <f t="shared" si="19"/>
        <v>14.606982703395259</v>
      </c>
      <c r="CX4" s="9">
        <f t="shared" si="19"/>
        <v>14.030612244897959</v>
      </c>
      <c r="CY4" s="9">
        <f t="shared" si="19"/>
        <v>9.3666666666666671</v>
      </c>
      <c r="CZ4" s="9">
        <f t="shared" si="19"/>
        <v>13.655495978552279</v>
      </c>
      <c r="DA4" s="9">
        <f t="shared" si="19"/>
        <v>18.22982216142271</v>
      </c>
      <c r="DB4" s="9">
        <f t="shared" si="12"/>
        <v>7.04</v>
      </c>
      <c r="DC4" s="9">
        <f t="shared" si="13"/>
        <v>16.470338983050848</v>
      </c>
      <c r="DD4" s="9">
        <f t="shared" si="14"/>
        <v>16.791940018744143</v>
      </c>
      <c r="DE4" s="9">
        <f t="shared" si="17"/>
        <v>107.687988</v>
      </c>
      <c r="DF4" s="9">
        <f t="shared" si="18"/>
        <v>27.783491999999999</v>
      </c>
    </row>
    <row r="5" spans="1:110" ht="14.25" customHeight="1" x14ac:dyDescent="0.35">
      <c r="A5" s="6">
        <v>4</v>
      </c>
      <c r="B5" s="6" t="s">
        <v>108</v>
      </c>
      <c r="C5" s="6" t="s">
        <v>112</v>
      </c>
      <c r="D5" s="6">
        <v>6104</v>
      </c>
      <c r="E5" s="7">
        <v>19.010000000000002</v>
      </c>
      <c r="F5" s="8">
        <v>6.23</v>
      </c>
      <c r="G5" s="6">
        <v>188</v>
      </c>
      <c r="H5" s="6">
        <v>52</v>
      </c>
      <c r="I5" s="6">
        <f t="shared" si="0"/>
        <v>240</v>
      </c>
      <c r="J5" s="6">
        <v>48</v>
      </c>
      <c r="K5" s="6">
        <v>48</v>
      </c>
      <c r="L5" s="6">
        <f t="shared" si="1"/>
        <v>96</v>
      </c>
      <c r="M5" s="6">
        <v>12</v>
      </c>
      <c r="N5" s="6">
        <v>28</v>
      </c>
      <c r="O5" s="6">
        <v>11</v>
      </c>
      <c r="P5" s="6">
        <f t="shared" si="2"/>
        <v>51</v>
      </c>
      <c r="Q5" s="6">
        <v>387</v>
      </c>
      <c r="R5" s="6">
        <v>1861</v>
      </c>
      <c r="S5" s="6">
        <v>577</v>
      </c>
      <c r="T5" s="6">
        <f t="shared" si="3"/>
        <v>2438</v>
      </c>
      <c r="U5" s="6">
        <v>659</v>
      </c>
      <c r="V5" s="6">
        <v>553</v>
      </c>
      <c r="W5" s="6">
        <f t="shared" si="4"/>
        <v>1212</v>
      </c>
      <c r="X5" s="6">
        <v>333</v>
      </c>
      <c r="Y5" s="6">
        <v>199</v>
      </c>
      <c r="Z5" s="6">
        <v>344</v>
      </c>
      <c r="AA5" s="6">
        <f t="shared" si="5"/>
        <v>876</v>
      </c>
      <c r="AB5" s="6">
        <v>5560</v>
      </c>
      <c r="AC5" s="9">
        <v>0.03</v>
      </c>
      <c r="AD5" s="8">
        <v>5.0599999999999996</v>
      </c>
      <c r="AE5" s="9">
        <v>1.23</v>
      </c>
      <c r="AF5" s="9">
        <v>5.24</v>
      </c>
      <c r="AG5" s="9">
        <v>5.33</v>
      </c>
      <c r="AH5" s="9">
        <v>7.59</v>
      </c>
      <c r="AI5" s="9">
        <v>8.43</v>
      </c>
      <c r="AJ5" s="9">
        <v>19.228999999999999</v>
      </c>
      <c r="AK5" s="10">
        <v>7332</v>
      </c>
      <c r="AL5" s="11">
        <v>0.55715126137661353</v>
      </c>
      <c r="AM5" s="10">
        <v>6</v>
      </c>
      <c r="AN5" s="10">
        <v>131</v>
      </c>
      <c r="AO5" s="10">
        <v>193</v>
      </c>
      <c r="AP5" s="10">
        <v>1</v>
      </c>
      <c r="AQ5" s="10">
        <v>8</v>
      </c>
      <c r="AR5" s="10">
        <v>0</v>
      </c>
      <c r="AS5" s="10">
        <v>7</v>
      </c>
      <c r="AT5" s="11">
        <v>255718</v>
      </c>
      <c r="AU5" s="11">
        <v>91.397057770000004</v>
      </c>
      <c r="AV5" s="11">
        <v>28.87</v>
      </c>
      <c r="AW5" s="11">
        <v>0.27</v>
      </c>
      <c r="AX5" s="12">
        <v>107</v>
      </c>
      <c r="AY5" s="13">
        <v>6809</v>
      </c>
      <c r="AZ5" s="13">
        <v>3177</v>
      </c>
      <c r="BA5" s="13">
        <v>540</v>
      </c>
      <c r="BB5" s="13">
        <v>422</v>
      </c>
      <c r="BC5" s="13">
        <v>10948</v>
      </c>
      <c r="BD5" s="11">
        <v>60</v>
      </c>
      <c r="BE5" s="11">
        <v>62</v>
      </c>
      <c r="BF5" s="11">
        <v>32</v>
      </c>
      <c r="BG5" s="11">
        <v>0</v>
      </c>
      <c r="BH5" s="11">
        <v>67</v>
      </c>
      <c r="BI5" s="11">
        <v>67</v>
      </c>
      <c r="BJ5" s="11">
        <v>65</v>
      </c>
      <c r="BK5" s="9">
        <v>67</v>
      </c>
      <c r="BL5" s="9">
        <v>61</v>
      </c>
      <c r="BM5" s="9">
        <v>67</v>
      </c>
      <c r="BN5" s="9">
        <v>61</v>
      </c>
      <c r="BO5" s="9">
        <v>63</v>
      </c>
      <c r="BP5" s="9">
        <v>61</v>
      </c>
      <c r="BQ5" s="9">
        <v>61</v>
      </c>
      <c r="BR5" s="8">
        <v>89.55</v>
      </c>
      <c r="BS5" s="8">
        <v>92.54</v>
      </c>
      <c r="BT5" s="8">
        <v>47.76</v>
      </c>
      <c r="BU5" s="8">
        <v>0</v>
      </c>
      <c r="BV5" s="8">
        <v>100</v>
      </c>
      <c r="BW5" s="8">
        <v>100</v>
      </c>
      <c r="BX5" s="8">
        <v>97.01</v>
      </c>
      <c r="BY5" s="8">
        <v>100</v>
      </c>
      <c r="BZ5" s="8">
        <v>91.04</v>
      </c>
      <c r="CA5" s="8">
        <v>100</v>
      </c>
      <c r="CB5" s="8">
        <v>91.04</v>
      </c>
      <c r="CC5" s="8">
        <v>94.03</v>
      </c>
      <c r="CD5" s="8">
        <v>91.04</v>
      </c>
      <c r="CE5" s="8">
        <v>91.04</v>
      </c>
      <c r="CF5" s="9">
        <f t="shared" si="15"/>
        <v>2.5449999999999999</v>
      </c>
      <c r="CG5" s="9">
        <f t="shared" si="6"/>
        <v>3.2350000000000003</v>
      </c>
      <c r="CH5" s="9">
        <f t="shared" si="7"/>
        <v>7.1166666666666671</v>
      </c>
      <c r="CI5" s="14">
        <v>26256</v>
      </c>
      <c r="CJ5" s="14">
        <v>6921</v>
      </c>
      <c r="CK5" s="14">
        <f t="shared" si="8"/>
        <v>33177</v>
      </c>
      <c r="CL5" s="14">
        <v>8209</v>
      </c>
      <c r="CM5" s="14">
        <v>6265</v>
      </c>
      <c r="CN5" s="14">
        <f t="shared" si="9"/>
        <v>14474</v>
      </c>
      <c r="CO5" s="14">
        <v>5731</v>
      </c>
      <c r="CP5" s="14">
        <v>3408</v>
      </c>
      <c r="CQ5" s="14">
        <v>2661</v>
      </c>
      <c r="CR5" s="14">
        <f t="shared" si="10"/>
        <v>11800</v>
      </c>
      <c r="CS5" s="9">
        <v>69369778</v>
      </c>
      <c r="CT5" s="9">
        <v>21871538</v>
      </c>
      <c r="CU5" s="9">
        <f t="shared" ref="CU5:DA5" si="20">CI5/R5</f>
        <v>14.108543793659322</v>
      </c>
      <c r="CV5" s="9">
        <f t="shared" si="20"/>
        <v>11.994800693240901</v>
      </c>
      <c r="CW5" s="9">
        <f t="shared" si="20"/>
        <v>13.608285479901559</v>
      </c>
      <c r="CX5" s="9">
        <f t="shared" si="20"/>
        <v>12.456752655538695</v>
      </c>
      <c r="CY5" s="9">
        <f t="shared" si="20"/>
        <v>11.329113924050633</v>
      </c>
      <c r="CZ5" s="9">
        <f t="shared" si="20"/>
        <v>11.942244224422442</v>
      </c>
      <c r="DA5" s="9">
        <f t="shared" si="20"/>
        <v>17.21021021021021</v>
      </c>
      <c r="DB5" s="9">
        <f t="shared" si="12"/>
        <v>9.9069767441860463</v>
      </c>
      <c r="DC5" s="9">
        <f t="shared" si="13"/>
        <v>13.371859296482413</v>
      </c>
      <c r="DD5" s="9">
        <f t="shared" si="14"/>
        <v>13.470319634703197</v>
      </c>
      <c r="DE5" s="9">
        <f t="shared" si="17"/>
        <v>69.369777999999997</v>
      </c>
      <c r="DF5" s="9">
        <f t="shared" si="18"/>
        <v>21.871538000000001</v>
      </c>
    </row>
    <row r="6" spans="1:110" ht="14.25" customHeight="1" x14ac:dyDescent="0.35">
      <c r="A6" s="6">
        <v>5</v>
      </c>
      <c r="B6" s="6" t="s">
        <v>108</v>
      </c>
      <c r="C6" s="6" t="s">
        <v>113</v>
      </c>
      <c r="D6" s="6">
        <v>6105</v>
      </c>
      <c r="E6" s="7">
        <v>15.15</v>
      </c>
      <c r="F6" s="8">
        <v>11.98</v>
      </c>
      <c r="G6" s="6">
        <v>475</v>
      </c>
      <c r="H6" s="6">
        <v>9</v>
      </c>
      <c r="I6" s="6">
        <f t="shared" si="0"/>
        <v>484</v>
      </c>
      <c r="J6" s="6">
        <v>122</v>
      </c>
      <c r="K6" s="6">
        <v>11</v>
      </c>
      <c r="L6" s="6">
        <f t="shared" si="1"/>
        <v>133</v>
      </c>
      <c r="M6" s="6">
        <v>29</v>
      </c>
      <c r="N6" s="6">
        <v>4</v>
      </c>
      <c r="O6" s="6">
        <v>18</v>
      </c>
      <c r="P6" s="6">
        <f t="shared" si="2"/>
        <v>51</v>
      </c>
      <c r="Q6" s="6">
        <v>668</v>
      </c>
      <c r="R6" s="6">
        <v>3547</v>
      </c>
      <c r="S6" s="6">
        <v>146</v>
      </c>
      <c r="T6" s="6">
        <f t="shared" si="3"/>
        <v>3693</v>
      </c>
      <c r="U6" s="6">
        <v>1334</v>
      </c>
      <c r="V6" s="6">
        <v>148</v>
      </c>
      <c r="W6" s="6">
        <f t="shared" si="4"/>
        <v>1482</v>
      </c>
      <c r="X6" s="6">
        <v>503</v>
      </c>
      <c r="Y6" s="6">
        <v>327</v>
      </c>
      <c r="Z6" s="6">
        <v>55</v>
      </c>
      <c r="AA6" s="6">
        <f t="shared" si="5"/>
        <v>885</v>
      </c>
      <c r="AB6" s="6">
        <v>6131</v>
      </c>
      <c r="AC6" s="9">
        <v>0.01</v>
      </c>
      <c r="AD6" s="9">
        <v>28.49</v>
      </c>
      <c r="AE6" s="9">
        <v>2.71</v>
      </c>
      <c r="AF6" s="9">
        <v>26.24</v>
      </c>
      <c r="AG6" s="9">
        <v>15.36</v>
      </c>
      <c r="AH6" s="9">
        <v>41.1</v>
      </c>
      <c r="AI6" s="9">
        <v>17.3</v>
      </c>
      <c r="AJ6" s="9">
        <v>29.21</v>
      </c>
      <c r="AK6" s="10">
        <v>7375</v>
      </c>
      <c r="AL6" s="11">
        <v>6.526077652975208</v>
      </c>
      <c r="AM6" s="10">
        <v>10</v>
      </c>
      <c r="AN6" s="10">
        <v>112</v>
      </c>
      <c r="AO6" s="10">
        <v>681</v>
      </c>
      <c r="AP6" s="10">
        <v>2</v>
      </c>
      <c r="AQ6" s="10">
        <v>8</v>
      </c>
      <c r="AR6" s="10">
        <v>0</v>
      </c>
      <c r="AS6" s="10">
        <v>1</v>
      </c>
      <c r="AT6" s="11">
        <v>448847</v>
      </c>
      <c r="AU6" s="11">
        <v>34.908538010000001</v>
      </c>
      <c r="AV6" s="11">
        <v>80.17</v>
      </c>
      <c r="AW6" s="11">
        <v>0.03</v>
      </c>
      <c r="AX6" s="12">
        <v>213</v>
      </c>
      <c r="AY6" s="13">
        <v>11178</v>
      </c>
      <c r="AZ6" s="13">
        <v>6685</v>
      </c>
      <c r="BA6" s="13">
        <v>860</v>
      </c>
      <c r="BB6" s="13">
        <v>1083</v>
      </c>
      <c r="BC6" s="13">
        <v>19806</v>
      </c>
      <c r="BD6" s="11">
        <v>161</v>
      </c>
      <c r="BE6" s="11">
        <v>165</v>
      </c>
      <c r="BF6" s="11">
        <v>123</v>
      </c>
      <c r="BG6" s="11">
        <v>0</v>
      </c>
      <c r="BH6" s="11">
        <v>175</v>
      </c>
      <c r="BI6" s="11">
        <v>158</v>
      </c>
      <c r="BJ6" s="11">
        <v>117</v>
      </c>
      <c r="BK6" s="9">
        <v>175</v>
      </c>
      <c r="BL6" s="9">
        <v>101</v>
      </c>
      <c r="BM6" s="9">
        <v>158</v>
      </c>
      <c r="BN6" s="9">
        <v>101</v>
      </c>
      <c r="BO6" s="9">
        <v>113</v>
      </c>
      <c r="BP6" s="9">
        <v>83</v>
      </c>
      <c r="BQ6" s="9">
        <v>105</v>
      </c>
      <c r="BR6" s="8">
        <v>92</v>
      </c>
      <c r="BS6" s="8">
        <v>94.29</v>
      </c>
      <c r="BT6" s="8">
        <v>70.290000000000006</v>
      </c>
      <c r="BU6" s="8">
        <v>0</v>
      </c>
      <c r="BV6" s="8">
        <v>100</v>
      </c>
      <c r="BW6" s="8">
        <v>90.29</v>
      </c>
      <c r="BX6" s="8">
        <v>66.86</v>
      </c>
      <c r="BY6" s="8">
        <v>100</v>
      </c>
      <c r="BZ6" s="8">
        <v>57.71</v>
      </c>
      <c r="CA6" s="8">
        <v>90.29</v>
      </c>
      <c r="CB6" s="8">
        <v>57.71</v>
      </c>
      <c r="CC6" s="8">
        <v>64.569999999999993</v>
      </c>
      <c r="CD6" s="8">
        <v>47.43</v>
      </c>
      <c r="CE6" s="8">
        <v>60</v>
      </c>
      <c r="CF6" s="9">
        <f t="shared" si="15"/>
        <v>14.25</v>
      </c>
      <c r="CG6" s="9">
        <f t="shared" si="6"/>
        <v>14.475</v>
      </c>
      <c r="CH6" s="9">
        <f t="shared" si="7"/>
        <v>24.58666666666667</v>
      </c>
      <c r="CI6" s="14">
        <v>51043</v>
      </c>
      <c r="CJ6" s="14">
        <v>2570</v>
      </c>
      <c r="CK6" s="14">
        <f t="shared" si="8"/>
        <v>53613</v>
      </c>
      <c r="CL6" s="14">
        <v>19986</v>
      </c>
      <c r="CM6" s="14">
        <v>1425</v>
      </c>
      <c r="CN6" s="14">
        <f t="shared" si="9"/>
        <v>21411</v>
      </c>
      <c r="CO6" s="14">
        <v>9637</v>
      </c>
      <c r="CP6" s="14">
        <v>486</v>
      </c>
      <c r="CQ6" s="14">
        <v>6714</v>
      </c>
      <c r="CR6" s="14">
        <f t="shared" si="10"/>
        <v>16837</v>
      </c>
      <c r="CS6" s="9">
        <v>115467573</v>
      </c>
      <c r="CT6" s="9">
        <v>27602596</v>
      </c>
      <c r="CU6" s="9">
        <f t="shared" ref="CU6:DA6" si="21">CI6/R6</f>
        <v>14.390470820411615</v>
      </c>
      <c r="CV6" s="9">
        <f t="shared" si="21"/>
        <v>17.602739726027398</v>
      </c>
      <c r="CW6" s="9">
        <f t="shared" si="21"/>
        <v>14.517465475223396</v>
      </c>
      <c r="CX6" s="9">
        <f t="shared" si="21"/>
        <v>14.982008995502248</v>
      </c>
      <c r="CY6" s="9">
        <f t="shared" si="21"/>
        <v>9.628378378378379</v>
      </c>
      <c r="CZ6" s="9">
        <f t="shared" si="21"/>
        <v>14.447368421052632</v>
      </c>
      <c r="DA6" s="9">
        <f t="shared" si="21"/>
        <v>19.159045725646124</v>
      </c>
      <c r="DB6" s="9">
        <f t="shared" si="12"/>
        <v>8.836363636363636</v>
      </c>
      <c r="DC6" s="9">
        <f t="shared" si="13"/>
        <v>20.532110091743121</v>
      </c>
      <c r="DD6" s="9">
        <f t="shared" si="14"/>
        <v>19.024858757062148</v>
      </c>
      <c r="DE6" s="9">
        <f t="shared" si="17"/>
        <v>115.467573</v>
      </c>
      <c r="DF6" s="9">
        <f t="shared" si="18"/>
        <v>27.602595999999998</v>
      </c>
    </row>
    <row r="7" spans="1:110" ht="14.25" customHeight="1" x14ac:dyDescent="0.35">
      <c r="A7" s="6">
        <v>6</v>
      </c>
      <c r="B7" s="6" t="s">
        <v>108</v>
      </c>
      <c r="C7" s="6" t="s">
        <v>114</v>
      </c>
      <c r="D7" s="6">
        <v>6106</v>
      </c>
      <c r="E7" s="7">
        <v>18.399999999999999</v>
      </c>
      <c r="F7" s="8">
        <v>8.8699999999999992</v>
      </c>
      <c r="G7" s="6">
        <v>534</v>
      </c>
      <c r="H7" s="6">
        <v>24</v>
      </c>
      <c r="I7" s="6">
        <f t="shared" si="0"/>
        <v>558</v>
      </c>
      <c r="J7" s="6">
        <v>155</v>
      </c>
      <c r="K7" s="6">
        <v>20</v>
      </c>
      <c r="L7" s="6">
        <f t="shared" si="1"/>
        <v>175</v>
      </c>
      <c r="M7" s="6">
        <v>36</v>
      </c>
      <c r="N7" s="6">
        <v>14</v>
      </c>
      <c r="O7" s="6">
        <v>22</v>
      </c>
      <c r="P7" s="6">
        <f t="shared" si="2"/>
        <v>72</v>
      </c>
      <c r="Q7" s="6">
        <v>805</v>
      </c>
      <c r="R7" s="6">
        <v>4567</v>
      </c>
      <c r="S7" s="6">
        <v>289</v>
      </c>
      <c r="T7" s="6">
        <f t="shared" si="3"/>
        <v>4856</v>
      </c>
      <c r="U7" s="6">
        <v>2024</v>
      </c>
      <c r="V7" s="6">
        <v>299</v>
      </c>
      <c r="W7" s="6">
        <f t="shared" si="4"/>
        <v>2323</v>
      </c>
      <c r="X7" s="6">
        <v>631</v>
      </c>
      <c r="Y7" s="6">
        <v>445</v>
      </c>
      <c r="Z7" s="6">
        <v>253</v>
      </c>
      <c r="AA7" s="6">
        <f t="shared" si="5"/>
        <v>1329</v>
      </c>
      <c r="AB7" s="6">
        <v>8549</v>
      </c>
      <c r="AC7" s="9">
        <v>0.02</v>
      </c>
      <c r="AD7" s="9">
        <v>56.14</v>
      </c>
      <c r="AE7" s="9">
        <v>5.7</v>
      </c>
      <c r="AF7" s="9">
        <v>49.92</v>
      </c>
      <c r="AG7" s="9">
        <v>19.29</v>
      </c>
      <c r="AH7" s="9">
        <v>59.43</v>
      </c>
      <c r="AI7" s="9">
        <v>26.85</v>
      </c>
      <c r="AJ7" s="9">
        <v>33.902999999999999</v>
      </c>
      <c r="AK7" s="10">
        <v>4947</v>
      </c>
      <c r="AL7" s="11">
        <v>7.0943549204418765</v>
      </c>
      <c r="AM7" s="10">
        <v>44</v>
      </c>
      <c r="AN7" s="10">
        <v>975</v>
      </c>
      <c r="AO7" s="10">
        <v>1172</v>
      </c>
      <c r="AP7" s="10">
        <v>6</v>
      </c>
      <c r="AQ7" s="10">
        <v>9</v>
      </c>
      <c r="AR7" s="10">
        <v>1</v>
      </c>
      <c r="AS7" s="10">
        <v>2</v>
      </c>
      <c r="AT7" s="11">
        <v>507293</v>
      </c>
      <c r="AU7" s="11">
        <v>16.238187700000001</v>
      </c>
      <c r="AV7" s="11">
        <v>93.53</v>
      </c>
      <c r="AW7" s="11">
        <v>0.03</v>
      </c>
      <c r="AX7" s="12">
        <v>217</v>
      </c>
      <c r="AY7" s="13">
        <v>11042</v>
      </c>
      <c r="AZ7" s="13">
        <v>5912</v>
      </c>
      <c r="BA7" s="13">
        <v>813</v>
      </c>
      <c r="BB7" s="13">
        <v>1137</v>
      </c>
      <c r="BC7" s="13">
        <v>18904</v>
      </c>
      <c r="BD7" s="11">
        <v>245</v>
      </c>
      <c r="BE7" s="11">
        <v>249</v>
      </c>
      <c r="BF7" s="11">
        <v>207</v>
      </c>
      <c r="BG7" s="11">
        <v>5</v>
      </c>
      <c r="BH7" s="11">
        <v>262</v>
      </c>
      <c r="BI7" s="11">
        <v>212</v>
      </c>
      <c r="BJ7" s="11">
        <v>171</v>
      </c>
      <c r="BK7" s="9">
        <v>262</v>
      </c>
      <c r="BL7" s="9">
        <v>90</v>
      </c>
      <c r="BM7" s="9">
        <v>212</v>
      </c>
      <c r="BN7" s="9">
        <v>90</v>
      </c>
      <c r="BO7" s="9">
        <v>155</v>
      </c>
      <c r="BP7" s="9">
        <v>73</v>
      </c>
      <c r="BQ7" s="9">
        <v>136</v>
      </c>
      <c r="BR7" s="8">
        <v>93.51</v>
      </c>
      <c r="BS7" s="8">
        <v>95.04</v>
      </c>
      <c r="BT7" s="8">
        <v>79.010000000000005</v>
      </c>
      <c r="BU7" s="8">
        <v>1.91</v>
      </c>
      <c r="BV7" s="8">
        <v>100</v>
      </c>
      <c r="BW7" s="8">
        <v>80.92</v>
      </c>
      <c r="BX7" s="8">
        <v>65.27</v>
      </c>
      <c r="BY7" s="8">
        <v>100</v>
      </c>
      <c r="BZ7" s="8">
        <v>34.35</v>
      </c>
      <c r="CA7" s="8">
        <v>80.92</v>
      </c>
      <c r="CB7" s="8">
        <v>34.35</v>
      </c>
      <c r="CC7" s="8">
        <v>59.16</v>
      </c>
      <c r="CD7" s="8">
        <v>27.86</v>
      </c>
      <c r="CE7" s="8">
        <v>51.91</v>
      </c>
      <c r="CF7" s="9">
        <f t="shared" si="15"/>
        <v>28.080000000000002</v>
      </c>
      <c r="CG7" s="9">
        <f t="shared" si="6"/>
        <v>27.810000000000002</v>
      </c>
      <c r="CH7" s="9">
        <f t="shared" si="7"/>
        <v>35.19</v>
      </c>
      <c r="CI7" s="14">
        <v>59902</v>
      </c>
      <c r="CJ7" s="14">
        <v>3545</v>
      </c>
      <c r="CK7" s="14">
        <f t="shared" si="8"/>
        <v>63447</v>
      </c>
      <c r="CL7" s="14">
        <v>22389</v>
      </c>
      <c r="CM7" s="14">
        <v>3941</v>
      </c>
      <c r="CN7" s="14">
        <f t="shared" si="9"/>
        <v>26330</v>
      </c>
      <c r="CO7" s="14">
        <v>10519</v>
      </c>
      <c r="CP7" s="14">
        <v>1956</v>
      </c>
      <c r="CQ7" s="14">
        <v>7856</v>
      </c>
      <c r="CR7" s="14">
        <f t="shared" si="10"/>
        <v>20331</v>
      </c>
      <c r="CS7" s="9">
        <v>154856304</v>
      </c>
      <c r="CT7" s="9">
        <v>55063933</v>
      </c>
      <c r="CU7" s="9">
        <f t="shared" ref="CU7:DA7" si="22">CI7/R7</f>
        <v>13.116268885482812</v>
      </c>
      <c r="CV7" s="9">
        <f t="shared" si="22"/>
        <v>12.26643598615917</v>
      </c>
      <c r="CW7" s="9">
        <f t="shared" si="22"/>
        <v>13.065691927512356</v>
      </c>
      <c r="CX7" s="9">
        <f t="shared" si="22"/>
        <v>11.061758893280633</v>
      </c>
      <c r="CY7" s="9">
        <f t="shared" si="22"/>
        <v>13.180602006688963</v>
      </c>
      <c r="CZ7" s="9">
        <f t="shared" si="22"/>
        <v>11.334481274214378</v>
      </c>
      <c r="DA7" s="9">
        <f t="shared" si="22"/>
        <v>16.670364500792392</v>
      </c>
      <c r="DB7" s="9">
        <f t="shared" si="12"/>
        <v>7.7312252964426875</v>
      </c>
      <c r="DC7" s="9">
        <f t="shared" si="13"/>
        <v>17.653932584269661</v>
      </c>
      <c r="DD7" s="9">
        <f t="shared" si="14"/>
        <v>15.297968397291196</v>
      </c>
      <c r="DE7" s="9">
        <f t="shared" si="17"/>
        <v>154.85630399999999</v>
      </c>
      <c r="DF7" s="9">
        <f t="shared" si="18"/>
        <v>55.063932999999999</v>
      </c>
    </row>
    <row r="8" spans="1:110" ht="14.25" customHeight="1" x14ac:dyDescent="0.35">
      <c r="A8" s="6">
        <v>7</v>
      </c>
      <c r="B8" s="6" t="s">
        <v>108</v>
      </c>
      <c r="C8" s="6" t="s">
        <v>115</v>
      </c>
      <c r="D8" s="6">
        <v>6107</v>
      </c>
      <c r="E8" s="7">
        <v>20.61</v>
      </c>
      <c r="F8" s="8">
        <v>9.52</v>
      </c>
      <c r="G8" s="6">
        <v>445</v>
      </c>
      <c r="H8" s="6">
        <v>16</v>
      </c>
      <c r="I8" s="6">
        <f t="shared" si="0"/>
        <v>461</v>
      </c>
      <c r="J8" s="6">
        <v>129</v>
      </c>
      <c r="K8" s="6">
        <v>15</v>
      </c>
      <c r="L8" s="6">
        <f t="shared" si="1"/>
        <v>144</v>
      </c>
      <c r="M8" s="6">
        <v>38</v>
      </c>
      <c r="N8" s="6">
        <v>6</v>
      </c>
      <c r="O8" s="6">
        <v>18</v>
      </c>
      <c r="P8" s="6">
        <f t="shared" si="2"/>
        <v>62</v>
      </c>
      <c r="Q8" s="6">
        <v>667</v>
      </c>
      <c r="R8" s="6">
        <v>3536</v>
      </c>
      <c r="S8" s="6">
        <v>183</v>
      </c>
      <c r="T8" s="6">
        <f t="shared" si="3"/>
        <v>3719</v>
      </c>
      <c r="U8" s="6">
        <v>1519</v>
      </c>
      <c r="V8" s="6">
        <v>224</v>
      </c>
      <c r="W8" s="6">
        <f t="shared" si="4"/>
        <v>1743</v>
      </c>
      <c r="X8" s="6">
        <v>621</v>
      </c>
      <c r="Y8" s="6">
        <v>407</v>
      </c>
      <c r="Z8" s="6">
        <v>139</v>
      </c>
      <c r="AA8" s="6">
        <f t="shared" si="5"/>
        <v>1167</v>
      </c>
      <c r="AB8" s="6">
        <v>8575</v>
      </c>
      <c r="AC8" s="9">
        <v>0.27</v>
      </c>
      <c r="AD8" s="9">
        <v>63.35</v>
      </c>
      <c r="AE8" s="9">
        <v>7.25</v>
      </c>
      <c r="AF8" s="9">
        <v>55.6</v>
      </c>
      <c r="AG8" s="9">
        <v>20.14</v>
      </c>
      <c r="AH8" s="9">
        <v>64.94</v>
      </c>
      <c r="AI8" s="9">
        <v>33.94</v>
      </c>
      <c r="AJ8" s="9">
        <v>24.413</v>
      </c>
      <c r="AK8" s="10">
        <v>5841</v>
      </c>
      <c r="AL8" s="11">
        <v>8.805266935005772</v>
      </c>
      <c r="AM8" s="10">
        <v>45</v>
      </c>
      <c r="AN8" s="10">
        <v>725</v>
      </c>
      <c r="AO8" s="10">
        <v>870</v>
      </c>
      <c r="AP8" s="10">
        <v>1</v>
      </c>
      <c r="AQ8" s="10">
        <v>5</v>
      </c>
      <c r="AR8" s="10">
        <v>0</v>
      </c>
      <c r="AS8" s="10">
        <v>2</v>
      </c>
      <c r="AT8" s="11">
        <v>261158</v>
      </c>
      <c r="AU8" s="11">
        <v>12.069303359999999</v>
      </c>
      <c r="AV8" s="11">
        <v>230.96</v>
      </c>
      <c r="AW8" s="11">
        <v>0.01</v>
      </c>
      <c r="AX8" s="12">
        <v>183</v>
      </c>
      <c r="AY8" s="13">
        <v>11051</v>
      </c>
      <c r="AZ8" s="13">
        <v>7463</v>
      </c>
      <c r="BA8" s="13">
        <v>1108</v>
      </c>
      <c r="BB8" s="13">
        <v>1185</v>
      </c>
      <c r="BC8" s="13">
        <v>20807</v>
      </c>
      <c r="BD8" s="11">
        <v>386</v>
      </c>
      <c r="BE8" s="11">
        <v>386</v>
      </c>
      <c r="BF8" s="11">
        <v>307</v>
      </c>
      <c r="BG8" s="11">
        <v>16</v>
      </c>
      <c r="BH8" s="11">
        <v>407</v>
      </c>
      <c r="BI8" s="11">
        <v>277</v>
      </c>
      <c r="BJ8" s="11">
        <v>180</v>
      </c>
      <c r="BK8" s="9">
        <v>407</v>
      </c>
      <c r="BL8" s="9">
        <v>99</v>
      </c>
      <c r="BM8" s="9">
        <v>276</v>
      </c>
      <c r="BN8" s="9">
        <v>107</v>
      </c>
      <c r="BO8" s="9">
        <v>166</v>
      </c>
      <c r="BP8" s="9">
        <v>93</v>
      </c>
      <c r="BQ8" s="9">
        <v>126</v>
      </c>
      <c r="BR8" s="8">
        <v>94.84</v>
      </c>
      <c r="BS8" s="8">
        <v>94.84</v>
      </c>
      <c r="BT8" s="8">
        <v>75.430000000000007</v>
      </c>
      <c r="BU8" s="8">
        <v>3.93</v>
      </c>
      <c r="BV8" s="8">
        <v>100</v>
      </c>
      <c r="BW8" s="8">
        <v>68.06</v>
      </c>
      <c r="BX8" s="8">
        <v>44.23</v>
      </c>
      <c r="BY8" s="8">
        <v>100</v>
      </c>
      <c r="BZ8" s="8">
        <v>24.32</v>
      </c>
      <c r="CA8" s="8">
        <v>67.81</v>
      </c>
      <c r="CB8" s="8">
        <v>26.29</v>
      </c>
      <c r="CC8" s="8">
        <v>40.79</v>
      </c>
      <c r="CD8" s="8">
        <v>22.85</v>
      </c>
      <c r="CE8" s="8">
        <v>30.96</v>
      </c>
      <c r="CF8" s="9">
        <f t="shared" si="15"/>
        <v>31.810000000000002</v>
      </c>
      <c r="CG8" s="9">
        <f t="shared" si="6"/>
        <v>31.425000000000001</v>
      </c>
      <c r="CH8" s="9">
        <f t="shared" si="7"/>
        <v>39.673333333333332</v>
      </c>
      <c r="CI8" s="14">
        <v>52478</v>
      </c>
      <c r="CJ8" s="14">
        <v>2826</v>
      </c>
      <c r="CK8" s="14">
        <f t="shared" si="8"/>
        <v>55304</v>
      </c>
      <c r="CL8" s="14">
        <v>20704</v>
      </c>
      <c r="CM8" s="14">
        <v>2383</v>
      </c>
      <c r="CN8" s="14">
        <f t="shared" si="9"/>
        <v>23087</v>
      </c>
      <c r="CO8" s="14">
        <v>10184</v>
      </c>
      <c r="CP8" s="14">
        <v>1320</v>
      </c>
      <c r="CQ8" s="14">
        <v>7551</v>
      </c>
      <c r="CR8" s="14">
        <f t="shared" si="10"/>
        <v>19055</v>
      </c>
      <c r="CS8" s="9">
        <v>147425846</v>
      </c>
      <c r="CT8" s="9">
        <v>23054373</v>
      </c>
      <c r="CU8" s="9">
        <f t="shared" ref="CU8:DA8" si="23">CI8/R8</f>
        <v>14.84106334841629</v>
      </c>
      <c r="CV8" s="9">
        <f t="shared" si="23"/>
        <v>15.442622950819672</v>
      </c>
      <c r="CW8" s="9">
        <f t="shared" si="23"/>
        <v>14.870664157031459</v>
      </c>
      <c r="CX8" s="9">
        <f t="shared" si="23"/>
        <v>13.630019749835418</v>
      </c>
      <c r="CY8" s="9">
        <f t="shared" si="23"/>
        <v>10.638392857142858</v>
      </c>
      <c r="CZ8" s="9">
        <f t="shared" si="23"/>
        <v>13.245553643144005</v>
      </c>
      <c r="DA8" s="9">
        <f t="shared" si="23"/>
        <v>16.399355877616749</v>
      </c>
      <c r="DB8" s="9">
        <f t="shared" si="12"/>
        <v>9.4964028776978413</v>
      </c>
      <c r="DC8" s="9">
        <f t="shared" si="13"/>
        <v>18.552825552825553</v>
      </c>
      <c r="DD8" s="9">
        <f t="shared" si="14"/>
        <v>16.328191945158526</v>
      </c>
      <c r="DE8" s="9">
        <f t="shared" si="17"/>
        <v>147.42584600000001</v>
      </c>
      <c r="DF8" s="9">
        <f t="shared" si="18"/>
        <v>23.054372999999998</v>
      </c>
    </row>
    <row r="9" spans="1:110" ht="14.25" customHeight="1" x14ac:dyDescent="0.35">
      <c r="A9" s="6">
        <v>8</v>
      </c>
      <c r="B9" s="6" t="s">
        <v>108</v>
      </c>
      <c r="C9" s="6" t="s">
        <v>116</v>
      </c>
      <c r="D9" s="6">
        <v>6108</v>
      </c>
      <c r="E9" s="7">
        <v>20.58</v>
      </c>
      <c r="F9" s="8">
        <v>10.25</v>
      </c>
      <c r="G9" s="6">
        <v>407</v>
      </c>
      <c r="H9" s="6">
        <v>19</v>
      </c>
      <c r="I9" s="6">
        <f t="shared" si="0"/>
        <v>426</v>
      </c>
      <c r="J9" s="6">
        <v>101</v>
      </c>
      <c r="K9" s="6">
        <v>18</v>
      </c>
      <c r="L9" s="6">
        <f t="shared" si="1"/>
        <v>119</v>
      </c>
      <c r="M9" s="6">
        <v>31</v>
      </c>
      <c r="N9" s="6">
        <v>6</v>
      </c>
      <c r="O9" s="6">
        <v>5</v>
      </c>
      <c r="P9" s="6">
        <f t="shared" si="2"/>
        <v>42</v>
      </c>
      <c r="Q9" s="6">
        <v>587</v>
      </c>
      <c r="R9" s="6">
        <v>2773</v>
      </c>
      <c r="S9" s="6">
        <v>195</v>
      </c>
      <c r="T9" s="6">
        <f t="shared" si="3"/>
        <v>2968</v>
      </c>
      <c r="U9" s="6">
        <v>1243</v>
      </c>
      <c r="V9" s="6">
        <v>227</v>
      </c>
      <c r="W9" s="6">
        <f t="shared" si="4"/>
        <v>1470</v>
      </c>
      <c r="X9" s="6">
        <v>515</v>
      </c>
      <c r="Y9" s="6">
        <v>93</v>
      </c>
      <c r="Z9" s="6">
        <v>99</v>
      </c>
      <c r="AA9" s="6">
        <f t="shared" si="5"/>
        <v>707</v>
      </c>
      <c r="AB9" s="6">
        <v>6687</v>
      </c>
      <c r="AC9" s="9">
        <v>0.37</v>
      </c>
      <c r="AD9" s="9">
        <v>47.74</v>
      </c>
      <c r="AE9" s="9">
        <v>6.8</v>
      </c>
      <c r="AF9" s="9">
        <v>41.33</v>
      </c>
      <c r="AG9" s="9">
        <v>15.99</v>
      </c>
      <c r="AH9" s="9">
        <v>49.1</v>
      </c>
      <c r="AI9" s="9">
        <v>55.1</v>
      </c>
      <c r="AJ9" s="9">
        <v>27.129000000000001</v>
      </c>
      <c r="AK9" s="10">
        <v>2768</v>
      </c>
      <c r="AL9" s="11">
        <v>2.8954067237639034</v>
      </c>
      <c r="AM9" s="10">
        <v>33</v>
      </c>
      <c r="AN9" s="10">
        <v>309</v>
      </c>
      <c r="AO9" s="10">
        <v>328</v>
      </c>
      <c r="AP9" s="10">
        <v>2</v>
      </c>
      <c r="AQ9" s="10">
        <v>6</v>
      </c>
      <c r="AR9" s="10">
        <v>0</v>
      </c>
      <c r="AS9" s="10">
        <v>1</v>
      </c>
      <c r="AT9" s="11">
        <v>262728</v>
      </c>
      <c r="AU9" s="11">
        <v>8.8039675620000004</v>
      </c>
      <c r="AV9" s="11">
        <v>325.13</v>
      </c>
      <c r="AW9" s="11">
        <v>0</v>
      </c>
      <c r="AX9" s="12">
        <v>108</v>
      </c>
      <c r="AY9" s="13">
        <v>7744</v>
      </c>
      <c r="AZ9" s="13">
        <v>3836</v>
      </c>
      <c r="BA9" s="13">
        <v>837</v>
      </c>
      <c r="BB9" s="13">
        <v>207</v>
      </c>
      <c r="BC9" s="13">
        <v>12624</v>
      </c>
      <c r="BD9" s="11">
        <v>276</v>
      </c>
      <c r="BE9" s="11">
        <v>271</v>
      </c>
      <c r="BF9" s="11">
        <v>222</v>
      </c>
      <c r="BG9" s="11">
        <v>2</v>
      </c>
      <c r="BH9" s="11">
        <v>282</v>
      </c>
      <c r="BI9" s="11">
        <v>217</v>
      </c>
      <c r="BJ9" s="11">
        <v>167</v>
      </c>
      <c r="BK9" s="9">
        <v>282</v>
      </c>
      <c r="BL9" s="9">
        <v>117</v>
      </c>
      <c r="BM9" s="9">
        <v>212</v>
      </c>
      <c r="BN9" s="9">
        <v>128</v>
      </c>
      <c r="BO9" s="9">
        <v>164</v>
      </c>
      <c r="BP9" s="9">
        <v>109</v>
      </c>
      <c r="BQ9" s="9">
        <v>93</v>
      </c>
      <c r="BR9" s="8">
        <v>97.87</v>
      </c>
      <c r="BS9" s="8">
        <v>96.1</v>
      </c>
      <c r="BT9" s="8">
        <v>78.72</v>
      </c>
      <c r="BU9" s="8">
        <v>0.71</v>
      </c>
      <c r="BV9" s="8">
        <v>100</v>
      </c>
      <c r="BW9" s="8">
        <v>76.95</v>
      </c>
      <c r="BX9" s="8">
        <v>59.22</v>
      </c>
      <c r="BY9" s="8">
        <v>100</v>
      </c>
      <c r="BZ9" s="8">
        <v>41.49</v>
      </c>
      <c r="CA9" s="8">
        <v>75.180000000000007</v>
      </c>
      <c r="CB9" s="8">
        <v>45.39</v>
      </c>
      <c r="CC9" s="8">
        <v>58.16</v>
      </c>
      <c r="CD9" s="8">
        <v>38.65</v>
      </c>
      <c r="CE9" s="8">
        <v>32.979999999999997</v>
      </c>
      <c r="CF9" s="9">
        <f t="shared" si="15"/>
        <v>24.055</v>
      </c>
      <c r="CG9" s="9">
        <f t="shared" si="6"/>
        <v>24.064999999999998</v>
      </c>
      <c r="CH9" s="9">
        <f t="shared" si="7"/>
        <v>40.063333333333333</v>
      </c>
      <c r="CI9" s="14">
        <v>29104</v>
      </c>
      <c r="CJ9" s="14">
        <v>2275</v>
      </c>
      <c r="CK9" s="14">
        <f t="shared" si="8"/>
        <v>31379</v>
      </c>
      <c r="CL9" s="14">
        <v>11547</v>
      </c>
      <c r="CM9" s="14">
        <v>1954</v>
      </c>
      <c r="CN9" s="14">
        <f t="shared" si="9"/>
        <v>13501</v>
      </c>
      <c r="CO9" s="14">
        <v>7819</v>
      </c>
      <c r="CP9" s="14">
        <v>969</v>
      </c>
      <c r="CQ9" s="14">
        <v>1554</v>
      </c>
      <c r="CR9" s="14">
        <f t="shared" si="10"/>
        <v>10342</v>
      </c>
      <c r="CS9" s="9">
        <v>140686661</v>
      </c>
      <c r="CT9" s="9">
        <v>8560856</v>
      </c>
      <c r="CU9" s="9">
        <f t="shared" ref="CU9:DA9" si="24">CI9/R9</f>
        <v>10.495492246664263</v>
      </c>
      <c r="CV9" s="9">
        <f t="shared" si="24"/>
        <v>11.666666666666666</v>
      </c>
      <c r="CW9" s="9">
        <f t="shared" si="24"/>
        <v>10.57243935309973</v>
      </c>
      <c r="CX9" s="9">
        <f t="shared" si="24"/>
        <v>9.289621882542237</v>
      </c>
      <c r="CY9" s="9">
        <f t="shared" si="24"/>
        <v>8.6079295154185029</v>
      </c>
      <c r="CZ9" s="9">
        <f t="shared" si="24"/>
        <v>9.184353741496599</v>
      </c>
      <c r="DA9" s="9">
        <f t="shared" si="24"/>
        <v>15.18252427184466</v>
      </c>
      <c r="DB9" s="9">
        <f t="shared" si="12"/>
        <v>9.7878787878787872</v>
      </c>
      <c r="DC9" s="9">
        <f t="shared" si="13"/>
        <v>16.70967741935484</v>
      </c>
      <c r="DD9" s="9">
        <f t="shared" si="14"/>
        <v>14.628005657708629</v>
      </c>
      <c r="DE9" s="9">
        <f t="shared" si="17"/>
        <v>140.68666099999999</v>
      </c>
      <c r="DF9" s="9">
        <f t="shared" si="18"/>
        <v>8.5608559999999994</v>
      </c>
    </row>
    <row r="10" spans="1:110" ht="14.25" customHeight="1" x14ac:dyDescent="0.35">
      <c r="A10" s="6">
        <v>9</v>
      </c>
      <c r="B10" s="6" t="s">
        <v>108</v>
      </c>
      <c r="C10" s="6" t="s">
        <v>117</v>
      </c>
      <c r="D10" s="6">
        <v>6109</v>
      </c>
      <c r="E10" s="7">
        <v>17.53</v>
      </c>
      <c r="F10" s="8">
        <v>9.7799999999999994</v>
      </c>
      <c r="G10" s="6">
        <v>237</v>
      </c>
      <c r="H10" s="6">
        <v>4</v>
      </c>
      <c r="I10" s="6">
        <f t="shared" si="0"/>
        <v>241</v>
      </c>
      <c r="J10" s="6">
        <v>63</v>
      </c>
      <c r="K10" s="6">
        <v>6</v>
      </c>
      <c r="L10" s="6">
        <f t="shared" si="1"/>
        <v>69</v>
      </c>
      <c r="M10" s="6">
        <v>21</v>
      </c>
      <c r="N10" s="6">
        <v>2</v>
      </c>
      <c r="O10" s="6">
        <v>6</v>
      </c>
      <c r="P10" s="6">
        <f t="shared" si="2"/>
        <v>29</v>
      </c>
      <c r="Q10" s="6">
        <v>339</v>
      </c>
      <c r="R10" s="6">
        <v>1572</v>
      </c>
      <c r="S10" s="6">
        <v>51</v>
      </c>
      <c r="T10" s="6">
        <f t="shared" si="3"/>
        <v>1623</v>
      </c>
      <c r="U10" s="6">
        <v>619</v>
      </c>
      <c r="V10" s="6">
        <v>88</v>
      </c>
      <c r="W10" s="6">
        <f t="shared" si="4"/>
        <v>707</v>
      </c>
      <c r="X10" s="6">
        <v>307</v>
      </c>
      <c r="Y10" s="6">
        <v>154</v>
      </c>
      <c r="Z10" s="6">
        <v>27</v>
      </c>
      <c r="AA10" s="6">
        <f t="shared" si="5"/>
        <v>488</v>
      </c>
      <c r="AB10" s="6">
        <v>4591</v>
      </c>
      <c r="AC10" s="9">
        <v>0</v>
      </c>
      <c r="AD10" s="9">
        <v>41.7</v>
      </c>
      <c r="AE10" s="9">
        <v>2.4300000000000002</v>
      </c>
      <c r="AF10" s="9">
        <v>33.119999999999997</v>
      </c>
      <c r="AG10" s="9">
        <v>9.85</v>
      </c>
      <c r="AH10" s="9">
        <v>50.72</v>
      </c>
      <c r="AI10" s="8">
        <v>20.010000000000002</v>
      </c>
      <c r="AJ10" s="9">
        <v>22.210999999999999</v>
      </c>
      <c r="AK10" s="10">
        <v>4639</v>
      </c>
      <c r="AL10" s="11">
        <v>5.8182059977392111</v>
      </c>
      <c r="AM10" s="10">
        <v>18</v>
      </c>
      <c r="AN10" s="10">
        <v>698</v>
      </c>
      <c r="AO10" s="10">
        <v>774</v>
      </c>
      <c r="AP10" s="10">
        <v>3</v>
      </c>
      <c r="AQ10" s="10">
        <v>9</v>
      </c>
      <c r="AR10" s="10">
        <v>0</v>
      </c>
      <c r="AS10" s="10">
        <v>0</v>
      </c>
      <c r="AT10" s="11">
        <v>207152</v>
      </c>
      <c r="AU10" s="11">
        <v>38.0500349</v>
      </c>
      <c r="AV10" s="11">
        <v>128.13999999999999</v>
      </c>
      <c r="AW10" s="11">
        <v>0.02</v>
      </c>
      <c r="AX10" s="12">
        <v>81</v>
      </c>
      <c r="AY10" s="13">
        <v>1993</v>
      </c>
      <c r="AZ10" s="13">
        <v>2393</v>
      </c>
      <c r="BA10" s="13">
        <v>631</v>
      </c>
      <c r="BB10" s="13">
        <v>478</v>
      </c>
      <c r="BC10" s="13">
        <v>5495</v>
      </c>
      <c r="BD10" s="11">
        <v>84</v>
      </c>
      <c r="BE10" s="11">
        <v>86</v>
      </c>
      <c r="BF10" s="11">
        <v>74</v>
      </c>
      <c r="BG10" s="11">
        <v>0</v>
      </c>
      <c r="BH10" s="11">
        <v>87</v>
      </c>
      <c r="BI10" s="11">
        <v>87</v>
      </c>
      <c r="BJ10" s="11">
        <v>83</v>
      </c>
      <c r="BK10" s="9">
        <v>87</v>
      </c>
      <c r="BL10" s="9">
        <v>39</v>
      </c>
      <c r="BM10" s="9">
        <v>87</v>
      </c>
      <c r="BN10" s="9">
        <v>42</v>
      </c>
      <c r="BO10" s="9">
        <v>81</v>
      </c>
      <c r="BP10" s="9">
        <v>28</v>
      </c>
      <c r="BQ10" s="9">
        <v>64</v>
      </c>
      <c r="BR10" s="8">
        <v>96.55</v>
      </c>
      <c r="BS10" s="8">
        <v>98.85</v>
      </c>
      <c r="BT10" s="8">
        <v>85.06</v>
      </c>
      <c r="BU10" s="8">
        <v>0</v>
      </c>
      <c r="BV10" s="8">
        <v>100</v>
      </c>
      <c r="BW10" s="8">
        <v>100</v>
      </c>
      <c r="BX10" s="8">
        <v>95.4</v>
      </c>
      <c r="BY10" s="8">
        <v>100</v>
      </c>
      <c r="BZ10" s="8">
        <v>44.83</v>
      </c>
      <c r="CA10" s="8">
        <v>100</v>
      </c>
      <c r="CB10" s="8">
        <v>48.28</v>
      </c>
      <c r="CC10" s="8">
        <v>93.1</v>
      </c>
      <c r="CD10" s="8">
        <v>32.18</v>
      </c>
      <c r="CE10" s="8">
        <v>73.56</v>
      </c>
      <c r="CF10" s="9">
        <f t="shared" si="15"/>
        <v>20.85</v>
      </c>
      <c r="CG10" s="9">
        <f t="shared" si="6"/>
        <v>17.774999999999999</v>
      </c>
      <c r="CH10" s="9">
        <f t="shared" si="7"/>
        <v>26.86</v>
      </c>
      <c r="CI10" s="14">
        <v>24476</v>
      </c>
      <c r="CJ10" s="14">
        <v>879</v>
      </c>
      <c r="CK10" s="14">
        <f t="shared" si="8"/>
        <v>25355</v>
      </c>
      <c r="CL10" s="14">
        <v>9469</v>
      </c>
      <c r="CM10" s="14">
        <v>837</v>
      </c>
      <c r="CN10" s="14">
        <f t="shared" si="9"/>
        <v>10306</v>
      </c>
      <c r="CO10" s="14">
        <v>5610</v>
      </c>
      <c r="CP10" s="14">
        <v>169</v>
      </c>
      <c r="CQ10" s="14">
        <v>2782</v>
      </c>
      <c r="CR10" s="14">
        <f t="shared" si="10"/>
        <v>8561</v>
      </c>
      <c r="CS10" s="9">
        <v>85403963</v>
      </c>
      <c r="CT10" s="9">
        <v>4714595</v>
      </c>
      <c r="CU10" s="9">
        <f t="shared" ref="CU10:DA10" si="25">CI10/R10</f>
        <v>15.569974554707379</v>
      </c>
      <c r="CV10" s="9">
        <f t="shared" si="25"/>
        <v>17.235294117647058</v>
      </c>
      <c r="CW10" s="9">
        <f t="shared" si="25"/>
        <v>15.622304374614911</v>
      </c>
      <c r="CX10" s="9">
        <f t="shared" si="25"/>
        <v>15.297253634894991</v>
      </c>
      <c r="CY10" s="9">
        <f t="shared" si="25"/>
        <v>9.5113636363636367</v>
      </c>
      <c r="CZ10" s="9">
        <f t="shared" si="25"/>
        <v>14.577086280056577</v>
      </c>
      <c r="DA10" s="9">
        <f t="shared" si="25"/>
        <v>18.273615635179151</v>
      </c>
      <c r="DB10" s="9">
        <f t="shared" si="12"/>
        <v>6.2592592592592595</v>
      </c>
      <c r="DC10" s="9">
        <f t="shared" si="13"/>
        <v>18.064935064935064</v>
      </c>
      <c r="DD10" s="9">
        <f t="shared" si="14"/>
        <v>17.543032786885245</v>
      </c>
      <c r="DE10" s="9">
        <f t="shared" si="17"/>
        <v>85.403963000000005</v>
      </c>
      <c r="DF10" s="9">
        <f t="shared" si="18"/>
        <v>4.7145950000000001</v>
      </c>
    </row>
    <row r="11" spans="1:110" ht="14.25" customHeight="1" x14ac:dyDescent="0.35">
      <c r="A11" s="6">
        <v>10</v>
      </c>
      <c r="B11" s="6" t="s">
        <v>108</v>
      </c>
      <c r="C11" s="6" t="s">
        <v>118</v>
      </c>
      <c r="D11" s="6">
        <v>6110</v>
      </c>
      <c r="E11" s="7">
        <v>31.1</v>
      </c>
      <c r="F11" s="8">
        <v>10.029999999999999</v>
      </c>
      <c r="G11" s="6">
        <v>255</v>
      </c>
      <c r="H11" s="6">
        <v>10</v>
      </c>
      <c r="I11" s="6">
        <f t="shared" si="0"/>
        <v>265</v>
      </c>
      <c r="J11" s="6">
        <v>114</v>
      </c>
      <c r="K11" s="6">
        <v>10</v>
      </c>
      <c r="L11" s="6">
        <f t="shared" si="1"/>
        <v>124</v>
      </c>
      <c r="M11" s="6">
        <v>21</v>
      </c>
      <c r="N11" s="6">
        <v>8</v>
      </c>
      <c r="O11" s="6">
        <v>12</v>
      </c>
      <c r="P11" s="6">
        <f t="shared" si="2"/>
        <v>41</v>
      </c>
      <c r="Q11" s="6">
        <v>430</v>
      </c>
      <c r="R11" s="6">
        <v>2195</v>
      </c>
      <c r="S11" s="6">
        <v>114</v>
      </c>
      <c r="T11" s="6">
        <f t="shared" si="3"/>
        <v>2309</v>
      </c>
      <c r="U11" s="6">
        <v>1034</v>
      </c>
      <c r="V11" s="6">
        <v>118</v>
      </c>
      <c r="W11" s="6">
        <f t="shared" si="4"/>
        <v>1152</v>
      </c>
      <c r="X11" s="6">
        <v>360</v>
      </c>
      <c r="Y11" s="6">
        <v>196</v>
      </c>
      <c r="Z11" s="6">
        <v>129</v>
      </c>
      <c r="AA11" s="6">
        <f t="shared" si="5"/>
        <v>685</v>
      </c>
      <c r="AB11" s="6">
        <v>3932</v>
      </c>
      <c r="AC11" s="9">
        <v>0.09</v>
      </c>
      <c r="AD11" s="8">
        <v>24.03</v>
      </c>
      <c r="AE11" s="8">
        <v>3.04</v>
      </c>
      <c r="AF11" s="9">
        <v>20.420000000000002</v>
      </c>
      <c r="AG11" s="9">
        <v>16.760000000000002</v>
      </c>
      <c r="AH11" s="9">
        <v>34.85</v>
      </c>
      <c r="AI11" s="9">
        <v>21.81</v>
      </c>
      <c r="AJ11" s="9">
        <v>16.029</v>
      </c>
      <c r="AK11" s="10">
        <v>4700</v>
      </c>
      <c r="AL11" s="11">
        <v>9.0593774445412016</v>
      </c>
      <c r="AM11" s="10">
        <v>18</v>
      </c>
      <c r="AN11" s="10">
        <v>223</v>
      </c>
      <c r="AO11" s="10">
        <v>271</v>
      </c>
      <c r="AP11" s="10">
        <v>4</v>
      </c>
      <c r="AQ11" s="10">
        <v>9</v>
      </c>
      <c r="AR11" s="10">
        <v>3</v>
      </c>
      <c r="AS11" s="10">
        <v>2</v>
      </c>
      <c r="AT11" s="11">
        <v>223732</v>
      </c>
      <c r="AU11" s="11">
        <v>21.025862719999999</v>
      </c>
      <c r="AV11" s="11">
        <v>236.53</v>
      </c>
      <c r="AW11" s="11">
        <v>0.01</v>
      </c>
      <c r="AX11" s="12">
        <v>57</v>
      </c>
      <c r="AY11" s="13">
        <v>6686</v>
      </c>
      <c r="AZ11" s="13">
        <v>3622</v>
      </c>
      <c r="BA11" s="13">
        <v>687</v>
      </c>
      <c r="BB11" s="13">
        <v>522</v>
      </c>
      <c r="BC11" s="13">
        <v>11517</v>
      </c>
      <c r="BD11" s="11">
        <v>164</v>
      </c>
      <c r="BE11" s="11">
        <v>165</v>
      </c>
      <c r="BF11" s="11">
        <v>131</v>
      </c>
      <c r="BG11" s="11">
        <v>3</v>
      </c>
      <c r="BH11" s="11">
        <v>169</v>
      </c>
      <c r="BI11" s="11">
        <v>145</v>
      </c>
      <c r="BJ11" s="11">
        <v>79</v>
      </c>
      <c r="BK11" s="9">
        <v>169</v>
      </c>
      <c r="BL11" s="9">
        <v>69</v>
      </c>
      <c r="BM11" s="9">
        <v>144</v>
      </c>
      <c r="BN11" s="9">
        <v>74</v>
      </c>
      <c r="BO11" s="9">
        <v>78</v>
      </c>
      <c r="BP11" s="9">
        <v>64</v>
      </c>
      <c r="BQ11" s="9">
        <v>72</v>
      </c>
      <c r="BR11" s="8">
        <v>97.04</v>
      </c>
      <c r="BS11" s="8">
        <v>97.63</v>
      </c>
      <c r="BT11" s="8">
        <v>77.510000000000005</v>
      </c>
      <c r="BU11" s="8">
        <v>1.78</v>
      </c>
      <c r="BV11" s="8">
        <v>100</v>
      </c>
      <c r="BW11" s="8">
        <v>85.8</v>
      </c>
      <c r="BX11" s="8">
        <v>46.75</v>
      </c>
      <c r="BY11" s="8">
        <v>100</v>
      </c>
      <c r="BZ11" s="8">
        <v>40.83</v>
      </c>
      <c r="CA11" s="8">
        <v>85.21</v>
      </c>
      <c r="CB11" s="8">
        <v>43.79</v>
      </c>
      <c r="CC11" s="8">
        <v>46.15</v>
      </c>
      <c r="CD11" s="8">
        <v>37.869999999999997</v>
      </c>
      <c r="CE11" s="8">
        <v>42.6</v>
      </c>
      <c r="CF11" s="9">
        <f t="shared" si="15"/>
        <v>12.06</v>
      </c>
      <c r="CG11" s="9">
        <f t="shared" si="6"/>
        <v>11.73</v>
      </c>
      <c r="CH11" s="9">
        <f t="shared" si="7"/>
        <v>24.473333333333333</v>
      </c>
      <c r="CI11" s="14">
        <v>23464</v>
      </c>
      <c r="CJ11" s="14">
        <v>1157</v>
      </c>
      <c r="CK11" s="14">
        <f t="shared" si="8"/>
        <v>24621</v>
      </c>
      <c r="CL11" s="14">
        <v>9574</v>
      </c>
      <c r="CM11" s="14">
        <v>850</v>
      </c>
      <c r="CN11" s="14">
        <f t="shared" si="9"/>
        <v>10424</v>
      </c>
      <c r="CO11" s="14">
        <v>5524</v>
      </c>
      <c r="CP11" s="14">
        <v>898</v>
      </c>
      <c r="CQ11" s="14">
        <v>2601</v>
      </c>
      <c r="CR11" s="14">
        <f t="shared" si="10"/>
        <v>9023</v>
      </c>
      <c r="CS11" s="9">
        <v>96949684</v>
      </c>
      <c r="CT11" s="9">
        <v>28048430</v>
      </c>
      <c r="CU11" s="9">
        <f t="shared" ref="CU11:DA11" si="26">CI11/R11</f>
        <v>10.689749430523918</v>
      </c>
      <c r="CV11" s="9">
        <f t="shared" si="26"/>
        <v>10.149122807017545</v>
      </c>
      <c r="CW11" s="9">
        <f t="shared" si="26"/>
        <v>10.663057600692941</v>
      </c>
      <c r="CX11" s="9">
        <f t="shared" si="26"/>
        <v>9.2591876208897492</v>
      </c>
      <c r="CY11" s="9">
        <f t="shared" si="26"/>
        <v>7.2033898305084749</v>
      </c>
      <c r="CZ11" s="9">
        <f t="shared" si="26"/>
        <v>9.0486111111111107</v>
      </c>
      <c r="DA11" s="9">
        <f t="shared" si="26"/>
        <v>15.344444444444445</v>
      </c>
      <c r="DB11" s="9">
        <f t="shared" si="12"/>
        <v>6.9612403100775193</v>
      </c>
      <c r="DC11" s="9">
        <f t="shared" si="13"/>
        <v>13.270408163265307</v>
      </c>
      <c r="DD11" s="9">
        <f t="shared" si="14"/>
        <v>13.172262773722627</v>
      </c>
      <c r="DE11" s="9">
        <f t="shared" si="17"/>
        <v>96.949684000000005</v>
      </c>
      <c r="DF11" s="9">
        <f t="shared" si="18"/>
        <v>28.04843</v>
      </c>
    </row>
    <row r="12" spans="1:110" ht="14.25" customHeight="1" x14ac:dyDescent="0.35">
      <c r="A12" s="6">
        <v>11</v>
      </c>
      <c r="B12" s="6" t="s">
        <v>108</v>
      </c>
      <c r="C12" s="6" t="s">
        <v>119</v>
      </c>
      <c r="D12" s="6">
        <v>6111</v>
      </c>
      <c r="E12" s="7">
        <v>31.62</v>
      </c>
      <c r="F12" s="8">
        <v>7.51</v>
      </c>
      <c r="G12" s="6">
        <v>104</v>
      </c>
      <c r="H12" s="6">
        <v>10</v>
      </c>
      <c r="I12" s="6">
        <f t="shared" si="0"/>
        <v>114</v>
      </c>
      <c r="J12" s="6">
        <v>41</v>
      </c>
      <c r="K12" s="6">
        <v>7</v>
      </c>
      <c r="L12" s="6">
        <f t="shared" si="1"/>
        <v>48</v>
      </c>
      <c r="M12" s="6">
        <v>13</v>
      </c>
      <c r="N12" s="6">
        <v>3</v>
      </c>
      <c r="O12" s="6">
        <v>5</v>
      </c>
      <c r="P12" s="6">
        <f t="shared" si="2"/>
        <v>21</v>
      </c>
      <c r="Q12" s="6">
        <v>183</v>
      </c>
      <c r="R12" s="6">
        <v>1110</v>
      </c>
      <c r="S12" s="6">
        <v>105</v>
      </c>
      <c r="T12" s="6">
        <f t="shared" si="3"/>
        <v>1215</v>
      </c>
      <c r="U12" s="6">
        <v>484</v>
      </c>
      <c r="V12" s="6">
        <v>118</v>
      </c>
      <c r="W12" s="6">
        <f t="shared" si="4"/>
        <v>602</v>
      </c>
      <c r="X12" s="6">
        <v>223</v>
      </c>
      <c r="Y12" s="6">
        <v>86</v>
      </c>
      <c r="Z12" s="6">
        <v>34</v>
      </c>
      <c r="AA12" s="6">
        <f t="shared" si="5"/>
        <v>343</v>
      </c>
      <c r="AB12" s="6">
        <v>3524</v>
      </c>
      <c r="AC12" s="9">
        <v>0</v>
      </c>
      <c r="AD12" s="9">
        <v>20.18</v>
      </c>
      <c r="AE12" s="9">
        <v>0.97</v>
      </c>
      <c r="AF12" s="9">
        <v>19.899999999999999</v>
      </c>
      <c r="AG12" s="9">
        <v>13.2</v>
      </c>
      <c r="AH12" s="9">
        <v>27.47</v>
      </c>
      <c r="AI12" s="8">
        <v>24.04</v>
      </c>
      <c r="AJ12" s="9">
        <v>21.748999999999999</v>
      </c>
      <c r="AK12" s="10">
        <v>3396</v>
      </c>
      <c r="AL12" s="11">
        <v>0.80514824718638889</v>
      </c>
      <c r="AM12" s="10">
        <v>0</v>
      </c>
      <c r="AN12" s="10">
        <v>0</v>
      </c>
      <c r="AO12" s="10">
        <v>0</v>
      </c>
      <c r="AP12" s="10">
        <v>0</v>
      </c>
      <c r="AQ12" s="10">
        <v>4</v>
      </c>
      <c r="AR12" s="10">
        <v>2</v>
      </c>
      <c r="AS12" s="10">
        <v>1</v>
      </c>
      <c r="AT12" s="11">
        <v>102676</v>
      </c>
      <c r="AU12" s="11">
        <v>22.475953650000001</v>
      </c>
      <c r="AV12" s="11">
        <v>56.3</v>
      </c>
      <c r="AW12" s="11">
        <v>0.02</v>
      </c>
      <c r="AX12" s="12">
        <v>60</v>
      </c>
      <c r="AY12" s="13">
        <v>3136</v>
      </c>
      <c r="AZ12" s="13">
        <v>1899</v>
      </c>
      <c r="BA12" s="13">
        <v>394</v>
      </c>
      <c r="BB12" s="13">
        <v>203</v>
      </c>
      <c r="BC12" s="13">
        <v>5632</v>
      </c>
      <c r="BD12" s="11">
        <v>40</v>
      </c>
      <c r="BE12" s="11">
        <v>40</v>
      </c>
      <c r="BF12" s="11">
        <v>38</v>
      </c>
      <c r="BG12" s="11">
        <v>0</v>
      </c>
      <c r="BH12" s="11">
        <v>43</v>
      </c>
      <c r="BI12" s="11">
        <v>43</v>
      </c>
      <c r="BJ12" s="11">
        <v>38</v>
      </c>
      <c r="BK12" s="9">
        <v>43</v>
      </c>
      <c r="BL12" s="9">
        <v>34</v>
      </c>
      <c r="BM12" s="9">
        <v>43</v>
      </c>
      <c r="BN12" s="9">
        <v>35</v>
      </c>
      <c r="BO12" s="9">
        <v>38</v>
      </c>
      <c r="BP12" s="9">
        <v>29</v>
      </c>
      <c r="BQ12" s="9">
        <v>33</v>
      </c>
      <c r="BR12" s="8">
        <v>93.02</v>
      </c>
      <c r="BS12" s="8">
        <v>93.02</v>
      </c>
      <c r="BT12" s="8">
        <v>88.37</v>
      </c>
      <c r="BU12" s="8">
        <v>0</v>
      </c>
      <c r="BV12" s="8">
        <v>100</v>
      </c>
      <c r="BW12" s="8">
        <v>100</v>
      </c>
      <c r="BX12" s="8">
        <v>88.37</v>
      </c>
      <c r="BY12" s="8">
        <v>100</v>
      </c>
      <c r="BZ12" s="8">
        <v>79.069999999999993</v>
      </c>
      <c r="CA12" s="8">
        <v>100</v>
      </c>
      <c r="CB12" s="8">
        <v>81.400000000000006</v>
      </c>
      <c r="CC12" s="8">
        <v>88.37</v>
      </c>
      <c r="CD12" s="8">
        <v>67.44</v>
      </c>
      <c r="CE12" s="8">
        <v>76.739999999999995</v>
      </c>
      <c r="CF12" s="9">
        <f t="shared" si="15"/>
        <v>10.09</v>
      </c>
      <c r="CG12" s="9">
        <f t="shared" si="6"/>
        <v>10.434999999999999</v>
      </c>
      <c r="CH12" s="9">
        <f t="shared" si="7"/>
        <v>21.570000000000004</v>
      </c>
      <c r="CI12" s="14">
        <v>12618</v>
      </c>
      <c r="CJ12" s="14">
        <v>1010</v>
      </c>
      <c r="CK12" s="14">
        <f t="shared" si="8"/>
        <v>13628</v>
      </c>
      <c r="CL12" s="14">
        <v>5211</v>
      </c>
      <c r="CM12" s="14">
        <v>834</v>
      </c>
      <c r="CN12" s="14">
        <f t="shared" si="9"/>
        <v>6045</v>
      </c>
      <c r="CO12" s="14">
        <v>3936</v>
      </c>
      <c r="CP12" s="14">
        <v>210</v>
      </c>
      <c r="CQ12" s="14">
        <v>1144</v>
      </c>
      <c r="CR12" s="14">
        <f t="shared" si="10"/>
        <v>5290</v>
      </c>
      <c r="CS12" s="9">
        <v>58002039</v>
      </c>
      <c r="CT12" s="9">
        <v>7845878</v>
      </c>
      <c r="CU12" s="9">
        <f t="shared" ref="CU12:DA12" si="27">CI12/R12</f>
        <v>11.367567567567567</v>
      </c>
      <c r="CV12" s="9">
        <f t="shared" si="27"/>
        <v>9.6190476190476186</v>
      </c>
      <c r="CW12" s="9">
        <f t="shared" si="27"/>
        <v>11.216460905349795</v>
      </c>
      <c r="CX12" s="9">
        <f t="shared" si="27"/>
        <v>10.766528925619834</v>
      </c>
      <c r="CY12" s="9">
        <f t="shared" si="27"/>
        <v>7.0677966101694913</v>
      </c>
      <c r="CZ12" s="9">
        <f t="shared" si="27"/>
        <v>10.041528239202657</v>
      </c>
      <c r="DA12" s="9">
        <f t="shared" si="27"/>
        <v>17.650224215246638</v>
      </c>
      <c r="DB12" s="9">
        <f t="shared" si="12"/>
        <v>6.1764705882352944</v>
      </c>
      <c r="DC12" s="9">
        <f t="shared" si="13"/>
        <v>13.302325581395349</v>
      </c>
      <c r="DD12" s="9">
        <f t="shared" si="14"/>
        <v>15.422740524781341</v>
      </c>
      <c r="DE12" s="9">
        <f t="shared" si="17"/>
        <v>58.002039000000003</v>
      </c>
      <c r="DF12" s="9">
        <f t="shared" si="18"/>
        <v>7.8458779999999999</v>
      </c>
    </row>
    <row r="13" spans="1:110" ht="14.25" customHeight="1" x14ac:dyDescent="0.35">
      <c r="A13" s="6">
        <v>12</v>
      </c>
      <c r="B13" s="6" t="s">
        <v>108</v>
      </c>
      <c r="C13" s="6" t="s">
        <v>120</v>
      </c>
      <c r="D13" s="6">
        <v>6112</v>
      </c>
      <c r="E13" s="7">
        <v>22.26</v>
      </c>
      <c r="F13" s="8">
        <v>5.63</v>
      </c>
      <c r="G13" s="6">
        <v>380</v>
      </c>
      <c r="H13" s="6">
        <v>166</v>
      </c>
      <c r="I13" s="6">
        <f t="shared" si="0"/>
        <v>546</v>
      </c>
      <c r="J13" s="6">
        <v>154</v>
      </c>
      <c r="K13" s="6">
        <v>98</v>
      </c>
      <c r="L13" s="6">
        <f t="shared" si="1"/>
        <v>252</v>
      </c>
      <c r="M13" s="6">
        <v>63</v>
      </c>
      <c r="N13" s="6">
        <v>43</v>
      </c>
      <c r="O13" s="6">
        <v>39</v>
      </c>
      <c r="P13" s="6">
        <f t="shared" si="2"/>
        <v>145</v>
      </c>
      <c r="Q13" s="6">
        <v>943</v>
      </c>
      <c r="R13" s="6">
        <v>3528</v>
      </c>
      <c r="S13" s="6">
        <v>1636</v>
      </c>
      <c r="T13" s="6">
        <f t="shared" si="3"/>
        <v>5164</v>
      </c>
      <c r="U13" s="6">
        <v>1583</v>
      </c>
      <c r="V13" s="6">
        <v>1007</v>
      </c>
      <c r="W13" s="6">
        <f t="shared" si="4"/>
        <v>2590</v>
      </c>
      <c r="X13" s="6">
        <v>893</v>
      </c>
      <c r="Y13" s="6">
        <v>448</v>
      </c>
      <c r="Z13" s="6">
        <v>511</v>
      </c>
      <c r="AA13" s="6">
        <f t="shared" si="5"/>
        <v>1852</v>
      </c>
      <c r="AB13" s="6">
        <v>6379</v>
      </c>
      <c r="AC13" s="9">
        <v>0.04</v>
      </c>
      <c r="AD13" s="9">
        <v>15.84</v>
      </c>
      <c r="AE13" s="9">
        <v>2.19</v>
      </c>
      <c r="AF13" s="9">
        <v>12.95</v>
      </c>
      <c r="AG13" s="8">
        <v>9.0500000000000007</v>
      </c>
      <c r="AH13" s="9">
        <v>20.8</v>
      </c>
      <c r="AI13" s="9">
        <v>18.18</v>
      </c>
      <c r="AJ13" s="9">
        <v>32.488</v>
      </c>
      <c r="AK13" s="10">
        <v>9610</v>
      </c>
      <c r="AL13" s="11">
        <v>0.52102048149478974</v>
      </c>
      <c r="AM13" s="10">
        <v>0</v>
      </c>
      <c r="AN13" s="10">
        <v>0</v>
      </c>
      <c r="AO13" s="10">
        <v>0</v>
      </c>
      <c r="AP13" s="10">
        <v>0</v>
      </c>
      <c r="AQ13" s="10">
        <v>4</v>
      </c>
      <c r="AR13" s="10">
        <v>0</v>
      </c>
      <c r="AS13" s="10">
        <v>7</v>
      </c>
      <c r="AT13" s="15">
        <v>779888</v>
      </c>
      <c r="AU13" s="11">
        <v>112.0815381</v>
      </c>
      <c r="AV13" s="11">
        <v>13.55</v>
      </c>
      <c r="AW13" s="11">
        <v>0.18</v>
      </c>
      <c r="AX13" s="12">
        <v>169</v>
      </c>
      <c r="AY13" s="13">
        <v>13839</v>
      </c>
      <c r="AZ13" s="13">
        <v>6425</v>
      </c>
      <c r="BA13" s="13">
        <v>1693</v>
      </c>
      <c r="BB13" s="13">
        <v>1066</v>
      </c>
      <c r="BC13" s="13">
        <v>23023</v>
      </c>
      <c r="BD13" s="11">
        <v>118</v>
      </c>
      <c r="BE13" s="11">
        <v>117</v>
      </c>
      <c r="BF13" s="11">
        <v>87</v>
      </c>
      <c r="BG13" s="11">
        <v>0</v>
      </c>
      <c r="BH13" s="11">
        <v>128</v>
      </c>
      <c r="BI13" s="11">
        <v>126</v>
      </c>
      <c r="BJ13" s="11">
        <v>107</v>
      </c>
      <c r="BK13" s="9">
        <v>128</v>
      </c>
      <c r="BL13" s="9">
        <v>86</v>
      </c>
      <c r="BM13" s="9">
        <v>124</v>
      </c>
      <c r="BN13" s="9">
        <v>101</v>
      </c>
      <c r="BO13" s="9">
        <v>99</v>
      </c>
      <c r="BP13" s="9">
        <v>78</v>
      </c>
      <c r="BQ13" s="9">
        <v>79</v>
      </c>
      <c r="BR13" s="8">
        <v>92.19</v>
      </c>
      <c r="BS13" s="8">
        <v>91.41</v>
      </c>
      <c r="BT13" s="8">
        <v>67.97</v>
      </c>
      <c r="BU13" s="8">
        <v>0</v>
      </c>
      <c r="BV13" s="8">
        <v>100</v>
      </c>
      <c r="BW13" s="8">
        <v>98.44</v>
      </c>
      <c r="BX13" s="8">
        <v>83.59</v>
      </c>
      <c r="BY13" s="8">
        <v>100</v>
      </c>
      <c r="BZ13" s="8">
        <v>67.19</v>
      </c>
      <c r="CA13" s="8">
        <v>96.88</v>
      </c>
      <c r="CB13" s="8">
        <v>78.91</v>
      </c>
      <c r="CC13" s="8">
        <v>77.34</v>
      </c>
      <c r="CD13" s="8">
        <v>60.94</v>
      </c>
      <c r="CE13" s="8">
        <v>61.72</v>
      </c>
      <c r="CF13" s="9">
        <f t="shared" si="15"/>
        <v>7.9399999999999995</v>
      </c>
      <c r="CG13" s="9">
        <f t="shared" si="6"/>
        <v>7.5699999999999994</v>
      </c>
      <c r="CH13" s="9">
        <f t="shared" si="7"/>
        <v>16.010000000000002</v>
      </c>
      <c r="CI13" s="14">
        <v>56000</v>
      </c>
      <c r="CJ13" s="14">
        <v>16813</v>
      </c>
      <c r="CK13" s="14">
        <f t="shared" si="8"/>
        <v>72813</v>
      </c>
      <c r="CL13" s="14">
        <v>22383</v>
      </c>
      <c r="CM13" s="14">
        <v>10679</v>
      </c>
      <c r="CN13" s="14">
        <f t="shared" si="9"/>
        <v>33062</v>
      </c>
      <c r="CO13" s="14">
        <v>13365</v>
      </c>
      <c r="CP13" s="14">
        <v>5348</v>
      </c>
      <c r="CQ13" s="14">
        <v>6734</v>
      </c>
      <c r="CR13" s="14">
        <f t="shared" si="10"/>
        <v>25447</v>
      </c>
      <c r="CS13" s="9">
        <v>93532388</v>
      </c>
      <c r="CT13" s="9">
        <v>36080874</v>
      </c>
      <c r="CU13" s="9">
        <f t="shared" ref="CU13:DA13" si="28">CI13/R13</f>
        <v>15.873015873015873</v>
      </c>
      <c r="CV13" s="9">
        <f t="shared" si="28"/>
        <v>10.276894865525673</v>
      </c>
      <c r="CW13" s="9">
        <f t="shared" si="28"/>
        <v>14.100116189000774</v>
      </c>
      <c r="CX13" s="9">
        <f t="shared" si="28"/>
        <v>14.139608338597599</v>
      </c>
      <c r="CY13" s="9">
        <f t="shared" si="28"/>
        <v>10.604766633565045</v>
      </c>
      <c r="CZ13" s="9">
        <f t="shared" si="28"/>
        <v>12.765250965250965</v>
      </c>
      <c r="DA13" s="9">
        <f t="shared" si="28"/>
        <v>14.966405375139978</v>
      </c>
      <c r="DB13" s="9">
        <f t="shared" si="12"/>
        <v>10.465753424657533</v>
      </c>
      <c r="DC13" s="9">
        <f t="shared" si="13"/>
        <v>15.03125</v>
      </c>
      <c r="DD13" s="9">
        <f t="shared" si="14"/>
        <v>13.740280777537796</v>
      </c>
      <c r="DE13" s="9">
        <f t="shared" si="17"/>
        <v>93.532387999999997</v>
      </c>
      <c r="DF13" s="9">
        <f t="shared" si="18"/>
        <v>36.080874000000001</v>
      </c>
    </row>
    <row r="14" spans="1:110" ht="14.25" customHeight="1" x14ac:dyDescent="0.35">
      <c r="A14" s="6">
        <v>13</v>
      </c>
      <c r="B14" s="6" t="s">
        <v>108</v>
      </c>
      <c r="C14" s="6" t="s">
        <v>121</v>
      </c>
      <c r="D14" s="6">
        <v>6171</v>
      </c>
      <c r="E14" s="7">
        <v>24</v>
      </c>
      <c r="F14" s="8">
        <v>5.8</v>
      </c>
      <c r="G14" s="6">
        <v>168</v>
      </c>
      <c r="H14" s="6">
        <v>37</v>
      </c>
      <c r="I14" s="6">
        <f t="shared" si="0"/>
        <v>205</v>
      </c>
      <c r="J14" s="6">
        <v>80</v>
      </c>
      <c r="K14" s="6">
        <v>39</v>
      </c>
      <c r="L14" s="6">
        <f t="shared" si="1"/>
        <v>119</v>
      </c>
      <c r="M14" s="6">
        <v>53</v>
      </c>
      <c r="N14" s="6">
        <v>22</v>
      </c>
      <c r="O14" s="6">
        <v>30</v>
      </c>
      <c r="P14" s="6">
        <f t="shared" si="2"/>
        <v>105</v>
      </c>
      <c r="Q14" s="6">
        <v>429</v>
      </c>
      <c r="R14" s="6">
        <v>3027</v>
      </c>
      <c r="S14" s="6">
        <v>476</v>
      </c>
      <c r="T14" s="6">
        <f t="shared" si="3"/>
        <v>3503</v>
      </c>
      <c r="U14" s="6">
        <v>1520</v>
      </c>
      <c r="V14" s="6">
        <v>586</v>
      </c>
      <c r="W14" s="6">
        <f t="shared" si="4"/>
        <v>2106</v>
      </c>
      <c r="X14" s="6">
        <v>1172</v>
      </c>
      <c r="Y14" s="6">
        <v>920</v>
      </c>
      <c r="Z14" s="6">
        <v>374</v>
      </c>
      <c r="AA14" s="6">
        <f t="shared" si="5"/>
        <v>2466</v>
      </c>
      <c r="AB14" s="6">
        <v>8667</v>
      </c>
      <c r="AC14" s="9">
        <v>0</v>
      </c>
      <c r="AD14" s="9">
        <v>0.94</v>
      </c>
      <c r="AE14" s="9">
        <v>0.34</v>
      </c>
      <c r="AF14" s="9">
        <v>1.1599999999999999</v>
      </c>
      <c r="AG14" s="9">
        <v>0.49</v>
      </c>
      <c r="AH14" s="9">
        <v>1.47</v>
      </c>
      <c r="AI14" s="9">
        <v>1.2</v>
      </c>
      <c r="AJ14" s="9">
        <v>40.572000000000003</v>
      </c>
      <c r="AK14" s="10">
        <v>8343</v>
      </c>
      <c r="AL14" s="11">
        <v>0</v>
      </c>
      <c r="AM14" s="10">
        <v>60</v>
      </c>
      <c r="AN14" s="10">
        <v>1386</v>
      </c>
      <c r="AO14" s="10">
        <v>2026</v>
      </c>
      <c r="AP14" s="10">
        <v>0</v>
      </c>
      <c r="AQ14" s="10">
        <v>4</v>
      </c>
      <c r="AR14" s="10">
        <v>0</v>
      </c>
      <c r="AS14" s="10">
        <v>5</v>
      </c>
      <c r="AT14" s="15">
        <v>408547</v>
      </c>
      <c r="AU14" s="11">
        <v>3789.8608530000001</v>
      </c>
      <c r="AV14" s="11">
        <v>4.1399999999999997</v>
      </c>
      <c r="AW14" s="11">
        <v>16.2</v>
      </c>
      <c r="AX14" s="12">
        <v>112</v>
      </c>
      <c r="AY14" s="13">
        <v>6076</v>
      </c>
      <c r="AZ14" s="13">
        <v>4240</v>
      </c>
      <c r="BA14" s="13">
        <v>735</v>
      </c>
      <c r="BB14" s="13">
        <v>1260</v>
      </c>
      <c r="BC14" s="13">
        <v>12311</v>
      </c>
      <c r="BD14" s="11">
        <v>0</v>
      </c>
      <c r="BE14" s="11">
        <v>0</v>
      </c>
      <c r="BF14" s="11">
        <v>2</v>
      </c>
      <c r="BG14" s="11">
        <v>0</v>
      </c>
      <c r="BH14" s="11">
        <v>29</v>
      </c>
      <c r="BI14" s="11">
        <v>29</v>
      </c>
      <c r="BJ14" s="11">
        <v>29</v>
      </c>
      <c r="BK14" s="9">
        <v>29</v>
      </c>
      <c r="BL14" s="9">
        <v>29</v>
      </c>
      <c r="BM14" s="9">
        <v>29</v>
      </c>
      <c r="BN14" s="9">
        <v>29</v>
      </c>
      <c r="BO14" s="9">
        <v>29</v>
      </c>
      <c r="BP14" s="9">
        <v>29</v>
      </c>
      <c r="BQ14" s="9">
        <v>29</v>
      </c>
      <c r="BR14" s="8">
        <v>0</v>
      </c>
      <c r="BS14" s="8">
        <v>0</v>
      </c>
      <c r="BT14" s="8">
        <v>6.9</v>
      </c>
      <c r="BU14" s="8">
        <v>0</v>
      </c>
      <c r="BV14" s="8">
        <v>100</v>
      </c>
      <c r="BW14" s="8">
        <v>100</v>
      </c>
      <c r="BX14" s="8">
        <v>100</v>
      </c>
      <c r="BY14" s="8">
        <v>100</v>
      </c>
      <c r="BZ14" s="8">
        <v>100</v>
      </c>
      <c r="CA14" s="8">
        <v>100</v>
      </c>
      <c r="CB14" s="8">
        <v>100</v>
      </c>
      <c r="CC14" s="8">
        <v>100</v>
      </c>
      <c r="CD14" s="8">
        <v>100</v>
      </c>
      <c r="CE14" s="8">
        <v>100</v>
      </c>
      <c r="CF14" s="9">
        <f t="shared" si="15"/>
        <v>0.47</v>
      </c>
      <c r="CG14" s="9">
        <f t="shared" si="6"/>
        <v>0.75</v>
      </c>
      <c r="CH14" s="9">
        <f t="shared" si="7"/>
        <v>1.0533333333333335</v>
      </c>
      <c r="CI14" s="14">
        <v>61365</v>
      </c>
      <c r="CJ14" s="14">
        <v>9652</v>
      </c>
      <c r="CK14" s="14">
        <f t="shared" si="8"/>
        <v>71017</v>
      </c>
      <c r="CL14" s="14">
        <v>27116</v>
      </c>
      <c r="CM14" s="14">
        <v>7188</v>
      </c>
      <c r="CN14" s="14">
        <f t="shared" si="9"/>
        <v>34304</v>
      </c>
      <c r="CO14" s="14">
        <v>19415</v>
      </c>
      <c r="CP14" s="14">
        <v>4493</v>
      </c>
      <c r="CQ14" s="14">
        <v>12908</v>
      </c>
      <c r="CR14" s="14">
        <f t="shared" si="10"/>
        <v>36816</v>
      </c>
      <c r="CS14" s="9">
        <v>79515912</v>
      </c>
      <c r="CT14" s="9">
        <v>8128357</v>
      </c>
      <c r="CU14" s="9">
        <f t="shared" ref="CU14:DA14" si="29">CI14/R14</f>
        <v>20.272547076313181</v>
      </c>
      <c r="CV14" s="9">
        <f t="shared" si="29"/>
        <v>20.277310924369747</v>
      </c>
      <c r="CW14" s="9">
        <f t="shared" si="29"/>
        <v>20.273194404795888</v>
      </c>
      <c r="CX14" s="9">
        <f t="shared" si="29"/>
        <v>17.839473684210525</v>
      </c>
      <c r="CY14" s="9">
        <f t="shared" si="29"/>
        <v>12.266211604095563</v>
      </c>
      <c r="CZ14" s="9">
        <f t="shared" si="29"/>
        <v>16.288698955365621</v>
      </c>
      <c r="DA14" s="9">
        <f t="shared" si="29"/>
        <v>16.565699658703071</v>
      </c>
      <c r="DB14" s="9">
        <f t="shared" si="12"/>
        <v>12.01336898395722</v>
      </c>
      <c r="DC14" s="9">
        <f t="shared" si="13"/>
        <v>14.030434782608696</v>
      </c>
      <c r="DD14" s="9">
        <f t="shared" si="14"/>
        <v>14.929440389294404</v>
      </c>
      <c r="DE14" s="9">
        <f t="shared" si="17"/>
        <v>79.515912</v>
      </c>
      <c r="DF14" s="9">
        <f t="shared" si="18"/>
        <v>8.1283569999999994</v>
      </c>
    </row>
    <row r="15" spans="1:110" ht="14.25" customHeight="1" x14ac:dyDescent="0.35">
      <c r="A15" s="6">
        <v>14</v>
      </c>
      <c r="B15" s="6" t="s">
        <v>108</v>
      </c>
      <c r="C15" s="6" t="s">
        <v>122</v>
      </c>
      <c r="D15" s="6">
        <v>6172</v>
      </c>
      <c r="E15" s="7">
        <v>20.71</v>
      </c>
      <c r="F15" s="8">
        <v>7.1</v>
      </c>
      <c r="G15" s="6">
        <v>98</v>
      </c>
      <c r="H15" s="6">
        <v>9</v>
      </c>
      <c r="I15" s="6">
        <f t="shared" si="0"/>
        <v>107</v>
      </c>
      <c r="J15" s="6">
        <v>35</v>
      </c>
      <c r="K15" s="6">
        <v>12</v>
      </c>
      <c r="L15" s="6">
        <f t="shared" si="1"/>
        <v>47</v>
      </c>
      <c r="M15" s="6">
        <v>18</v>
      </c>
      <c r="N15" s="6">
        <v>8</v>
      </c>
      <c r="O15" s="6">
        <v>11</v>
      </c>
      <c r="P15" s="6">
        <f t="shared" si="2"/>
        <v>37</v>
      </c>
      <c r="Q15" s="6">
        <v>191</v>
      </c>
      <c r="R15" s="6">
        <v>1354</v>
      </c>
      <c r="S15" s="6">
        <v>167</v>
      </c>
      <c r="T15" s="6">
        <f t="shared" si="3"/>
        <v>1521</v>
      </c>
      <c r="U15" s="6">
        <v>658</v>
      </c>
      <c r="V15" s="6">
        <v>178</v>
      </c>
      <c r="W15" s="6">
        <f t="shared" si="4"/>
        <v>836</v>
      </c>
      <c r="X15" s="6">
        <v>350</v>
      </c>
      <c r="Y15" s="6">
        <v>333</v>
      </c>
      <c r="Z15" s="6">
        <v>170</v>
      </c>
      <c r="AA15" s="6">
        <f t="shared" si="5"/>
        <v>853</v>
      </c>
      <c r="AB15" s="6">
        <v>5024</v>
      </c>
      <c r="AC15" s="9">
        <v>0</v>
      </c>
      <c r="AD15" s="9">
        <v>4.68</v>
      </c>
      <c r="AE15" s="9">
        <v>0.99</v>
      </c>
      <c r="AF15" s="9">
        <v>4.53</v>
      </c>
      <c r="AG15" s="9">
        <v>1.85</v>
      </c>
      <c r="AH15" s="9">
        <v>4.92</v>
      </c>
      <c r="AI15" s="9">
        <v>4.62</v>
      </c>
      <c r="AJ15" s="9">
        <v>31.265999999999998</v>
      </c>
      <c r="AK15" s="10">
        <v>4361</v>
      </c>
      <c r="AL15" s="11">
        <v>0.33788746878213605</v>
      </c>
      <c r="AM15" s="10">
        <v>21</v>
      </c>
      <c r="AN15" s="10">
        <v>1641</v>
      </c>
      <c r="AO15" s="10">
        <v>2010</v>
      </c>
      <c r="AP15" s="10">
        <v>0</v>
      </c>
      <c r="AQ15" s="10">
        <v>2</v>
      </c>
      <c r="AR15" s="10">
        <v>0</v>
      </c>
      <c r="AS15" s="10">
        <v>1</v>
      </c>
      <c r="AT15" s="15">
        <v>270681</v>
      </c>
      <c r="AU15" s="11">
        <v>537.06547620000003</v>
      </c>
      <c r="AV15" s="11">
        <v>36.29</v>
      </c>
      <c r="AW15" s="11">
        <v>0.96</v>
      </c>
      <c r="AX15" s="12">
        <v>76</v>
      </c>
      <c r="AY15" s="13">
        <v>5514</v>
      </c>
      <c r="AZ15" s="13">
        <v>3637</v>
      </c>
      <c r="BA15" s="13">
        <v>425</v>
      </c>
      <c r="BB15" s="13">
        <v>926</v>
      </c>
      <c r="BC15" s="13">
        <v>10502</v>
      </c>
      <c r="BD15" s="11">
        <v>15</v>
      </c>
      <c r="BE15" s="11">
        <v>15</v>
      </c>
      <c r="BF15" s="11">
        <v>13</v>
      </c>
      <c r="BG15" s="11">
        <v>0</v>
      </c>
      <c r="BH15" s="11">
        <v>26</v>
      </c>
      <c r="BI15" s="11">
        <v>26</v>
      </c>
      <c r="BJ15" s="11">
        <v>25</v>
      </c>
      <c r="BK15" s="9">
        <v>26</v>
      </c>
      <c r="BL15" s="9">
        <v>25</v>
      </c>
      <c r="BM15" s="9">
        <v>26</v>
      </c>
      <c r="BN15" s="9">
        <v>25</v>
      </c>
      <c r="BO15" s="9">
        <v>25</v>
      </c>
      <c r="BP15" s="9">
        <v>25</v>
      </c>
      <c r="BQ15" s="9">
        <v>25</v>
      </c>
      <c r="BR15" s="8">
        <v>57.69</v>
      </c>
      <c r="BS15" s="8">
        <v>57.69</v>
      </c>
      <c r="BT15" s="8">
        <v>50</v>
      </c>
      <c r="BU15" s="8">
        <v>0</v>
      </c>
      <c r="BV15" s="8">
        <v>100</v>
      </c>
      <c r="BW15" s="8">
        <v>100</v>
      </c>
      <c r="BX15" s="8">
        <v>96.15</v>
      </c>
      <c r="BY15" s="8">
        <v>100</v>
      </c>
      <c r="BZ15" s="8">
        <v>96.15</v>
      </c>
      <c r="CA15" s="8">
        <v>100</v>
      </c>
      <c r="CB15" s="8">
        <v>96.15</v>
      </c>
      <c r="CC15" s="8">
        <v>96.15</v>
      </c>
      <c r="CD15" s="8">
        <v>96.15</v>
      </c>
      <c r="CE15" s="8">
        <v>96.15</v>
      </c>
      <c r="CF15" s="9">
        <f t="shared" si="15"/>
        <v>2.34</v>
      </c>
      <c r="CG15" s="9">
        <f t="shared" si="6"/>
        <v>2.7600000000000002</v>
      </c>
      <c r="CH15" s="9">
        <f t="shared" si="7"/>
        <v>3.7966666666666669</v>
      </c>
      <c r="CI15" s="14">
        <v>25568</v>
      </c>
      <c r="CJ15" s="14">
        <v>2704</v>
      </c>
      <c r="CK15" s="14">
        <f t="shared" si="8"/>
        <v>28272</v>
      </c>
      <c r="CL15" s="14">
        <v>10709</v>
      </c>
      <c r="CM15" s="14">
        <v>2971</v>
      </c>
      <c r="CN15" s="14">
        <f t="shared" si="9"/>
        <v>13680</v>
      </c>
      <c r="CO15" s="14">
        <v>5170</v>
      </c>
      <c r="CP15" s="14">
        <v>1974</v>
      </c>
      <c r="CQ15" s="14">
        <v>5671</v>
      </c>
      <c r="CR15" s="14">
        <f t="shared" si="10"/>
        <v>12815</v>
      </c>
      <c r="CS15" s="9">
        <v>64188376</v>
      </c>
      <c r="CT15" s="9">
        <v>14723512</v>
      </c>
      <c r="CU15" s="9">
        <f t="shared" ref="CU15:DA15" si="30">CI15/R15</f>
        <v>18.883308714918758</v>
      </c>
      <c r="CV15" s="9">
        <f t="shared" si="30"/>
        <v>16.191616766467067</v>
      </c>
      <c r="CW15" s="9">
        <f t="shared" si="30"/>
        <v>18.587771203155818</v>
      </c>
      <c r="CX15" s="9">
        <f t="shared" si="30"/>
        <v>16.275075987841944</v>
      </c>
      <c r="CY15" s="9">
        <f t="shared" si="30"/>
        <v>16.691011235955056</v>
      </c>
      <c r="CZ15" s="9">
        <f t="shared" si="30"/>
        <v>16.363636363636363</v>
      </c>
      <c r="DA15" s="9">
        <f t="shared" si="30"/>
        <v>14.771428571428572</v>
      </c>
      <c r="DB15" s="9">
        <f t="shared" si="12"/>
        <v>11.611764705882353</v>
      </c>
      <c r="DC15" s="9">
        <f t="shared" si="13"/>
        <v>17.03003003003003</v>
      </c>
      <c r="DD15" s="9">
        <f t="shared" si="14"/>
        <v>15.023446658851114</v>
      </c>
      <c r="DE15" s="9">
        <f t="shared" si="17"/>
        <v>64.188376000000005</v>
      </c>
      <c r="DF15" s="9">
        <f t="shared" si="18"/>
        <v>14.723511999999999</v>
      </c>
    </row>
    <row r="16" spans="1:110" ht="14.25" customHeight="1" x14ac:dyDescent="0.35">
      <c r="A16" s="6">
        <v>15</v>
      </c>
      <c r="B16" s="6" t="s">
        <v>123</v>
      </c>
      <c r="C16" s="6" t="s">
        <v>124</v>
      </c>
      <c r="D16" s="6">
        <v>6201</v>
      </c>
      <c r="E16" s="7">
        <v>20.59</v>
      </c>
      <c r="F16" s="8">
        <v>7.96</v>
      </c>
      <c r="G16" s="6">
        <v>196</v>
      </c>
      <c r="H16" s="6">
        <v>17</v>
      </c>
      <c r="I16" s="6">
        <f t="shared" si="0"/>
        <v>213</v>
      </c>
      <c r="J16" s="6">
        <v>67</v>
      </c>
      <c r="K16" s="6">
        <v>16</v>
      </c>
      <c r="L16" s="6">
        <f t="shared" si="1"/>
        <v>83</v>
      </c>
      <c r="M16" s="6">
        <v>11</v>
      </c>
      <c r="N16" s="6">
        <v>12</v>
      </c>
      <c r="O16" s="6">
        <v>17</v>
      </c>
      <c r="P16" s="6">
        <f t="shared" si="2"/>
        <v>40</v>
      </c>
      <c r="Q16" s="6">
        <v>336</v>
      </c>
      <c r="R16" s="6">
        <v>1838</v>
      </c>
      <c r="S16" s="6">
        <v>221</v>
      </c>
      <c r="T16" s="6">
        <f t="shared" si="3"/>
        <v>2059</v>
      </c>
      <c r="U16" s="6">
        <v>817</v>
      </c>
      <c r="V16" s="6">
        <v>231</v>
      </c>
      <c r="W16" s="6">
        <f t="shared" si="4"/>
        <v>1048</v>
      </c>
      <c r="X16" s="6">
        <v>323</v>
      </c>
      <c r="Y16" s="6">
        <v>400</v>
      </c>
      <c r="Z16" s="6">
        <v>146</v>
      </c>
      <c r="AA16" s="6">
        <f t="shared" si="5"/>
        <v>869</v>
      </c>
      <c r="AB16" s="6">
        <v>3580</v>
      </c>
      <c r="AC16" s="9">
        <v>0.02</v>
      </c>
      <c r="AD16" s="10">
        <v>24.76</v>
      </c>
      <c r="AE16" s="7">
        <v>3.06</v>
      </c>
      <c r="AF16" s="10">
        <v>17.87</v>
      </c>
      <c r="AG16" s="7">
        <v>17.09</v>
      </c>
      <c r="AH16" s="10">
        <v>23.78</v>
      </c>
      <c r="AI16" s="10">
        <v>19.62</v>
      </c>
      <c r="AJ16" s="11">
        <v>55.71</v>
      </c>
      <c r="AK16" s="10">
        <v>6731</v>
      </c>
      <c r="AL16" s="11">
        <v>0.30454990215264188</v>
      </c>
      <c r="AM16" s="10">
        <v>51</v>
      </c>
      <c r="AN16" s="10">
        <v>785</v>
      </c>
      <c r="AO16" s="10">
        <v>975</v>
      </c>
      <c r="AP16" s="10">
        <v>0</v>
      </c>
      <c r="AQ16" s="10">
        <v>5</v>
      </c>
      <c r="AR16" s="10">
        <v>0</v>
      </c>
      <c r="AS16" s="10">
        <v>2</v>
      </c>
      <c r="AT16" s="15">
        <v>282529</v>
      </c>
      <c r="AU16" s="11">
        <v>26.259782510000001</v>
      </c>
      <c r="AV16" s="11">
        <v>37.369999999999997</v>
      </c>
      <c r="AW16" s="11">
        <v>0.09</v>
      </c>
      <c r="AX16" s="12">
        <v>123</v>
      </c>
      <c r="AY16" s="13">
        <v>3350</v>
      </c>
      <c r="AZ16" s="13">
        <v>1550</v>
      </c>
      <c r="BA16" s="13">
        <v>223</v>
      </c>
      <c r="BB16" s="13">
        <v>421</v>
      </c>
      <c r="BC16" s="13">
        <v>5544</v>
      </c>
      <c r="BD16" s="11">
        <v>81</v>
      </c>
      <c r="BE16" s="11">
        <v>84</v>
      </c>
      <c r="BF16" s="11">
        <v>71</v>
      </c>
      <c r="BG16" s="11">
        <v>1</v>
      </c>
      <c r="BH16" s="11">
        <v>94</v>
      </c>
      <c r="BI16" s="11">
        <v>87</v>
      </c>
      <c r="BJ16" s="11">
        <v>74</v>
      </c>
      <c r="BK16" s="9">
        <v>94</v>
      </c>
      <c r="BL16" s="9">
        <v>63</v>
      </c>
      <c r="BM16" s="9">
        <v>86</v>
      </c>
      <c r="BN16" s="9">
        <v>73</v>
      </c>
      <c r="BO16" s="9">
        <v>71</v>
      </c>
      <c r="BP16" s="9">
        <v>68</v>
      </c>
      <c r="BQ16" s="9">
        <v>72</v>
      </c>
      <c r="BR16" s="8">
        <v>86.17</v>
      </c>
      <c r="BS16" s="8">
        <v>89.36</v>
      </c>
      <c r="BT16" s="8">
        <v>75.53</v>
      </c>
      <c r="BU16" s="9">
        <v>45444</v>
      </c>
      <c r="BV16" s="8">
        <v>100</v>
      </c>
      <c r="BW16" s="8">
        <v>92.55</v>
      </c>
      <c r="BX16" s="8">
        <v>78.72</v>
      </c>
      <c r="BY16" s="8">
        <v>100</v>
      </c>
      <c r="BZ16" s="8">
        <v>67.02</v>
      </c>
      <c r="CA16" s="8">
        <v>91.49</v>
      </c>
      <c r="CB16" s="8">
        <v>77.66</v>
      </c>
      <c r="CC16" s="8">
        <v>75.53</v>
      </c>
      <c r="CD16" s="8">
        <v>72.34</v>
      </c>
      <c r="CE16" s="8">
        <v>76.599999999999994</v>
      </c>
      <c r="CF16" s="9">
        <f t="shared" si="15"/>
        <v>12.39</v>
      </c>
      <c r="CG16" s="9">
        <f t="shared" si="6"/>
        <v>10.465</v>
      </c>
      <c r="CH16" s="9">
        <f t="shared" si="7"/>
        <v>20.163333333333338</v>
      </c>
      <c r="CI16" s="14">
        <v>30584</v>
      </c>
      <c r="CJ16" s="14">
        <v>3566</v>
      </c>
      <c r="CK16" s="14">
        <f t="shared" si="8"/>
        <v>34150</v>
      </c>
      <c r="CL16" s="14">
        <v>11440</v>
      </c>
      <c r="CM16" s="14">
        <v>3045</v>
      </c>
      <c r="CN16" s="14">
        <f t="shared" si="9"/>
        <v>14485</v>
      </c>
      <c r="CO16" s="14">
        <v>5451</v>
      </c>
      <c r="CP16" s="16">
        <v>1058</v>
      </c>
      <c r="CQ16" s="14">
        <v>5198</v>
      </c>
      <c r="CR16" s="14">
        <f t="shared" si="10"/>
        <v>11707</v>
      </c>
      <c r="CS16" s="9">
        <v>56902566</v>
      </c>
      <c r="CT16" s="9">
        <v>18035765</v>
      </c>
      <c r="CU16" s="9">
        <f t="shared" ref="CU16:DA16" si="31">CI16/R16</f>
        <v>16.639825897714907</v>
      </c>
      <c r="CV16" s="9">
        <f t="shared" si="31"/>
        <v>16.135746606334841</v>
      </c>
      <c r="CW16" s="9">
        <f t="shared" si="31"/>
        <v>16.585721223895096</v>
      </c>
      <c r="CX16" s="9">
        <f t="shared" si="31"/>
        <v>14.002447980416157</v>
      </c>
      <c r="CY16" s="9">
        <f t="shared" si="31"/>
        <v>13.181818181818182</v>
      </c>
      <c r="CZ16" s="9">
        <f t="shared" si="31"/>
        <v>13.821564885496183</v>
      </c>
      <c r="DA16" s="9">
        <f t="shared" si="31"/>
        <v>16.876160990712073</v>
      </c>
      <c r="DB16" s="9">
        <f t="shared" si="12"/>
        <v>7.2465753424657535</v>
      </c>
      <c r="DC16" s="9">
        <f t="shared" si="13"/>
        <v>12.994999999999999</v>
      </c>
      <c r="DD16" s="9">
        <f t="shared" si="14"/>
        <v>13.471806674338319</v>
      </c>
      <c r="DE16" s="9">
        <f t="shared" si="17"/>
        <v>56.902566</v>
      </c>
      <c r="DF16" s="9">
        <f t="shared" si="18"/>
        <v>18.035765000000001</v>
      </c>
    </row>
    <row r="17" spans="1:110" ht="14.25" customHeight="1" x14ac:dyDescent="0.35">
      <c r="A17" s="6">
        <v>16</v>
      </c>
      <c r="B17" s="6" t="s">
        <v>123</v>
      </c>
      <c r="C17" s="6" t="s">
        <v>125</v>
      </c>
      <c r="D17" s="6">
        <v>6202</v>
      </c>
      <c r="E17" s="7">
        <v>15.49</v>
      </c>
      <c r="F17" s="8">
        <v>8.5399999999999991</v>
      </c>
      <c r="G17" s="6">
        <v>371</v>
      </c>
      <c r="H17" s="6">
        <v>32</v>
      </c>
      <c r="I17" s="6">
        <f t="shared" si="0"/>
        <v>403</v>
      </c>
      <c r="J17" s="6">
        <v>112</v>
      </c>
      <c r="K17" s="6">
        <v>21</v>
      </c>
      <c r="L17" s="6">
        <f t="shared" si="1"/>
        <v>133</v>
      </c>
      <c r="M17" s="6">
        <v>26</v>
      </c>
      <c r="N17" s="6">
        <v>7</v>
      </c>
      <c r="O17" s="6">
        <v>24</v>
      </c>
      <c r="P17" s="6">
        <f t="shared" si="2"/>
        <v>57</v>
      </c>
      <c r="Q17" s="6">
        <v>593</v>
      </c>
      <c r="R17" s="6">
        <v>3700</v>
      </c>
      <c r="S17" s="6">
        <v>311</v>
      </c>
      <c r="T17" s="6">
        <f t="shared" si="3"/>
        <v>4011</v>
      </c>
      <c r="U17" s="6">
        <v>1357</v>
      </c>
      <c r="V17" s="6">
        <v>325</v>
      </c>
      <c r="W17" s="6">
        <f t="shared" si="4"/>
        <v>1682</v>
      </c>
      <c r="X17" s="6">
        <v>543</v>
      </c>
      <c r="Y17" s="6">
        <v>524</v>
      </c>
      <c r="Z17" s="6">
        <v>130</v>
      </c>
      <c r="AA17" s="6">
        <f t="shared" si="5"/>
        <v>1197</v>
      </c>
      <c r="AB17" s="6">
        <v>6070</v>
      </c>
      <c r="AC17" s="10">
        <v>0.05</v>
      </c>
      <c r="AD17" s="10">
        <v>32.1</v>
      </c>
      <c r="AE17" s="10">
        <v>5.38</v>
      </c>
      <c r="AF17" s="10">
        <v>28.45</v>
      </c>
      <c r="AG17" s="10">
        <v>27.5</v>
      </c>
      <c r="AH17" s="10">
        <v>48.22</v>
      </c>
      <c r="AI17" s="10">
        <v>19.54</v>
      </c>
      <c r="AJ17" s="11">
        <v>45.43</v>
      </c>
      <c r="AK17" s="10">
        <v>6803</v>
      </c>
      <c r="AL17" s="11">
        <v>2.5069769641928006</v>
      </c>
      <c r="AM17" s="10">
        <v>7</v>
      </c>
      <c r="AN17" s="10">
        <v>1605</v>
      </c>
      <c r="AO17" s="10">
        <v>1190</v>
      </c>
      <c r="AP17" s="10">
        <v>2</v>
      </c>
      <c r="AQ17" s="10">
        <v>8</v>
      </c>
      <c r="AR17" s="10">
        <v>0</v>
      </c>
      <c r="AS17" s="10">
        <v>5</v>
      </c>
      <c r="AT17" s="15">
        <v>423408</v>
      </c>
      <c r="AU17" s="11">
        <v>25.20885925</v>
      </c>
      <c r="AV17" s="11">
        <v>56.9</v>
      </c>
      <c r="AW17" s="11">
        <v>7.0000000000000007E-2</v>
      </c>
      <c r="AX17" s="12">
        <v>198</v>
      </c>
      <c r="AY17" s="13">
        <v>5481</v>
      </c>
      <c r="AZ17" s="13">
        <v>3367</v>
      </c>
      <c r="BA17" s="13">
        <v>573</v>
      </c>
      <c r="BB17" s="13">
        <v>634</v>
      </c>
      <c r="BC17" s="13">
        <v>10055</v>
      </c>
      <c r="BD17" s="11">
        <v>168</v>
      </c>
      <c r="BE17" s="11">
        <v>166</v>
      </c>
      <c r="BF17" s="11">
        <v>125</v>
      </c>
      <c r="BG17" s="11">
        <v>0</v>
      </c>
      <c r="BH17" s="11">
        <v>185</v>
      </c>
      <c r="BI17" s="11">
        <v>164</v>
      </c>
      <c r="BJ17" s="11">
        <v>129</v>
      </c>
      <c r="BK17" s="9">
        <v>185</v>
      </c>
      <c r="BL17" s="9">
        <v>105</v>
      </c>
      <c r="BM17" s="9">
        <v>164</v>
      </c>
      <c r="BN17" s="9">
        <v>110</v>
      </c>
      <c r="BO17" s="9">
        <v>103</v>
      </c>
      <c r="BP17" s="9">
        <v>80</v>
      </c>
      <c r="BQ17" s="9">
        <v>121</v>
      </c>
      <c r="BR17" s="8">
        <v>90.81</v>
      </c>
      <c r="BS17" s="8">
        <v>89.73</v>
      </c>
      <c r="BT17" s="8">
        <v>67.569999999999993</v>
      </c>
      <c r="BU17" s="8">
        <v>0</v>
      </c>
      <c r="BV17" s="8">
        <v>100</v>
      </c>
      <c r="BW17" s="8">
        <v>88.65</v>
      </c>
      <c r="BX17" s="8">
        <v>69.73</v>
      </c>
      <c r="BY17" s="8">
        <v>100</v>
      </c>
      <c r="BZ17" s="8">
        <v>56.76</v>
      </c>
      <c r="CA17" s="8">
        <v>88.65</v>
      </c>
      <c r="CB17" s="8">
        <v>59.46</v>
      </c>
      <c r="CC17" s="8">
        <v>55.68</v>
      </c>
      <c r="CD17" s="8">
        <v>43.24</v>
      </c>
      <c r="CE17" s="8">
        <v>65.41</v>
      </c>
      <c r="CF17" s="9">
        <f t="shared" si="15"/>
        <v>16.074999999999999</v>
      </c>
      <c r="CG17" s="9">
        <f t="shared" si="6"/>
        <v>16.914999999999999</v>
      </c>
      <c r="CH17" s="9">
        <f t="shared" si="7"/>
        <v>31.75333333333333</v>
      </c>
      <c r="CI17" s="14">
        <v>52368</v>
      </c>
      <c r="CJ17" s="14">
        <v>3984</v>
      </c>
      <c r="CK17" s="14">
        <f t="shared" si="8"/>
        <v>56352</v>
      </c>
      <c r="CL17" s="14">
        <v>19484</v>
      </c>
      <c r="CM17" s="14">
        <v>3805</v>
      </c>
      <c r="CN17" s="14">
        <f t="shared" si="9"/>
        <v>23289</v>
      </c>
      <c r="CO17" s="14">
        <v>5703</v>
      </c>
      <c r="CP17" s="14">
        <v>1878</v>
      </c>
      <c r="CQ17" s="14">
        <v>7724</v>
      </c>
      <c r="CR17" s="14">
        <f t="shared" si="10"/>
        <v>15305</v>
      </c>
      <c r="CS17" s="9">
        <v>93164104</v>
      </c>
      <c r="CT17" s="9">
        <v>15462756</v>
      </c>
      <c r="CU17" s="9">
        <f t="shared" ref="CU17:DA17" si="32">CI17/R17</f>
        <v>14.153513513513513</v>
      </c>
      <c r="CV17" s="9">
        <f t="shared" si="32"/>
        <v>12.810289389067524</v>
      </c>
      <c r="CW17" s="9">
        <f t="shared" si="32"/>
        <v>14.049364248317127</v>
      </c>
      <c r="CX17" s="9">
        <f t="shared" si="32"/>
        <v>14.358142962417096</v>
      </c>
      <c r="CY17" s="9">
        <f t="shared" si="32"/>
        <v>11.707692307692307</v>
      </c>
      <c r="CZ17" s="9">
        <f t="shared" si="32"/>
        <v>13.846016646848989</v>
      </c>
      <c r="DA17" s="9">
        <f t="shared" si="32"/>
        <v>10.502762430939226</v>
      </c>
      <c r="DB17" s="9">
        <f t="shared" si="12"/>
        <v>14.446153846153846</v>
      </c>
      <c r="DC17" s="9">
        <f t="shared" si="13"/>
        <v>14.740458015267176</v>
      </c>
      <c r="DD17" s="9">
        <f t="shared" si="14"/>
        <v>12.786131996658312</v>
      </c>
      <c r="DE17" s="9">
        <f t="shared" si="17"/>
        <v>93.164103999999995</v>
      </c>
      <c r="DF17" s="9">
        <f t="shared" si="18"/>
        <v>15.462756000000001</v>
      </c>
    </row>
    <row r="18" spans="1:110" ht="14.25" customHeight="1" x14ac:dyDescent="0.35">
      <c r="A18" s="6">
        <v>17</v>
      </c>
      <c r="B18" s="6" t="s">
        <v>123</v>
      </c>
      <c r="C18" s="6" t="s">
        <v>126</v>
      </c>
      <c r="D18" s="6">
        <v>6203</v>
      </c>
      <c r="E18" s="7">
        <v>23.08</v>
      </c>
      <c r="F18" s="8">
        <v>7.15</v>
      </c>
      <c r="G18" s="6">
        <v>397</v>
      </c>
      <c r="H18" s="6">
        <v>106</v>
      </c>
      <c r="I18" s="6">
        <f t="shared" si="0"/>
        <v>503</v>
      </c>
      <c r="J18" s="6">
        <v>126</v>
      </c>
      <c r="K18" s="6">
        <v>45</v>
      </c>
      <c r="L18" s="6">
        <f t="shared" si="1"/>
        <v>171</v>
      </c>
      <c r="M18" s="6">
        <v>20</v>
      </c>
      <c r="N18" s="6">
        <v>24</v>
      </c>
      <c r="O18" s="6">
        <v>19</v>
      </c>
      <c r="P18" s="6">
        <f t="shared" si="2"/>
        <v>63</v>
      </c>
      <c r="Q18" s="6">
        <v>737</v>
      </c>
      <c r="R18" s="6">
        <v>3527</v>
      </c>
      <c r="S18" s="6">
        <v>105</v>
      </c>
      <c r="T18" s="6">
        <f t="shared" si="3"/>
        <v>3632</v>
      </c>
      <c r="U18" s="6">
        <v>1257</v>
      </c>
      <c r="V18" s="6">
        <v>570</v>
      </c>
      <c r="W18" s="6">
        <f t="shared" si="4"/>
        <v>1827</v>
      </c>
      <c r="X18" s="6">
        <v>464</v>
      </c>
      <c r="Y18" s="6">
        <v>391</v>
      </c>
      <c r="Z18" s="6">
        <v>360</v>
      </c>
      <c r="AA18" s="6">
        <f t="shared" si="5"/>
        <v>1215</v>
      </c>
      <c r="AB18" s="6">
        <v>7643</v>
      </c>
      <c r="AC18" s="10">
        <v>0.09</v>
      </c>
      <c r="AD18" s="10">
        <v>31.97</v>
      </c>
      <c r="AE18" s="10">
        <v>3.26</v>
      </c>
      <c r="AF18" s="10">
        <v>31.06</v>
      </c>
      <c r="AG18" s="10">
        <v>16.73</v>
      </c>
      <c r="AH18" s="10">
        <v>35.54</v>
      </c>
      <c r="AI18" s="10">
        <v>22.87</v>
      </c>
      <c r="AJ18" s="11">
        <v>29.74</v>
      </c>
      <c r="AK18" s="10">
        <v>4727</v>
      </c>
      <c r="AL18" s="11">
        <v>2.8442174261706357</v>
      </c>
      <c r="AM18" s="10">
        <v>98</v>
      </c>
      <c r="AN18" s="10">
        <v>5418</v>
      </c>
      <c r="AO18" s="10">
        <v>5437</v>
      </c>
      <c r="AP18" s="10">
        <v>0</v>
      </c>
      <c r="AQ18" s="10">
        <v>9</v>
      </c>
      <c r="AR18" s="10">
        <v>1</v>
      </c>
      <c r="AS18" s="10">
        <v>5</v>
      </c>
      <c r="AT18" s="11">
        <v>290926</v>
      </c>
      <c r="AU18" s="11">
        <v>19.396359759999999</v>
      </c>
      <c r="AV18" s="11">
        <v>63.69</v>
      </c>
      <c r="AW18" s="11">
        <v>0.04</v>
      </c>
      <c r="AX18" s="12">
        <v>108</v>
      </c>
      <c r="AY18" s="13">
        <v>7921</v>
      </c>
      <c r="AZ18" s="13">
        <v>3395</v>
      </c>
      <c r="BA18" s="13">
        <v>655</v>
      </c>
      <c r="BB18" s="13">
        <v>388</v>
      </c>
      <c r="BC18" s="13">
        <v>12359</v>
      </c>
      <c r="BD18" s="11">
        <v>218</v>
      </c>
      <c r="BE18" s="11">
        <v>183</v>
      </c>
      <c r="BF18" s="11">
        <v>202</v>
      </c>
      <c r="BG18" s="11">
        <v>7</v>
      </c>
      <c r="BH18" s="11">
        <v>233</v>
      </c>
      <c r="BI18" s="11">
        <v>198</v>
      </c>
      <c r="BJ18" s="11">
        <v>161</v>
      </c>
      <c r="BK18" s="9">
        <v>233</v>
      </c>
      <c r="BL18" s="9">
        <v>131</v>
      </c>
      <c r="BM18" s="9">
        <v>194</v>
      </c>
      <c r="BN18" s="9">
        <v>128</v>
      </c>
      <c r="BO18" s="9">
        <v>135</v>
      </c>
      <c r="BP18" s="9">
        <v>117</v>
      </c>
      <c r="BQ18" s="9">
        <v>132</v>
      </c>
      <c r="BR18" s="8">
        <v>93.56</v>
      </c>
      <c r="BS18" s="8">
        <v>78.540000000000006</v>
      </c>
      <c r="BT18" s="8">
        <v>86.7</v>
      </c>
      <c r="BU18" s="8">
        <v>3</v>
      </c>
      <c r="BV18" s="8">
        <v>100</v>
      </c>
      <c r="BW18" s="8">
        <v>84.98</v>
      </c>
      <c r="BX18" s="8">
        <v>69.099999999999994</v>
      </c>
      <c r="BY18" s="8">
        <v>100</v>
      </c>
      <c r="BZ18" s="8">
        <v>56.22</v>
      </c>
      <c r="CA18" s="8">
        <v>83.26</v>
      </c>
      <c r="CB18" s="8">
        <v>54.94</v>
      </c>
      <c r="CC18" s="8">
        <v>57.94</v>
      </c>
      <c r="CD18" s="8">
        <v>50.21</v>
      </c>
      <c r="CE18" s="8">
        <v>56.65</v>
      </c>
      <c r="CF18" s="9">
        <f t="shared" si="15"/>
        <v>16.03</v>
      </c>
      <c r="CG18" s="9">
        <f t="shared" si="6"/>
        <v>17.16</v>
      </c>
      <c r="CH18" s="9">
        <f t="shared" si="7"/>
        <v>25.046666666666667</v>
      </c>
      <c r="CI18" s="14">
        <v>32933</v>
      </c>
      <c r="CJ18" s="14">
        <v>9776</v>
      </c>
      <c r="CK18" s="14">
        <f t="shared" si="8"/>
        <v>42709</v>
      </c>
      <c r="CL18" s="14">
        <v>11727</v>
      </c>
      <c r="CM18" s="14">
        <v>5650</v>
      </c>
      <c r="CN18" s="14">
        <f t="shared" si="9"/>
        <v>17377</v>
      </c>
      <c r="CO18" s="14">
        <v>5759</v>
      </c>
      <c r="CP18" s="14">
        <v>3960</v>
      </c>
      <c r="CQ18" s="14">
        <v>3182</v>
      </c>
      <c r="CR18" s="14">
        <f t="shared" si="10"/>
        <v>12901</v>
      </c>
      <c r="CS18" s="9">
        <v>83451729</v>
      </c>
      <c r="CT18" s="9">
        <v>3751872</v>
      </c>
      <c r="CU18" s="9">
        <f t="shared" ref="CU18:DA18" si="33">CI18/R18</f>
        <v>9.3373972214346477</v>
      </c>
      <c r="CV18" s="9">
        <f t="shared" si="33"/>
        <v>93.104761904761901</v>
      </c>
      <c r="CW18" s="9">
        <f t="shared" si="33"/>
        <v>11.759085903083701</v>
      </c>
      <c r="CX18" s="9">
        <f t="shared" si="33"/>
        <v>9.3293556085918858</v>
      </c>
      <c r="CY18" s="9">
        <f t="shared" si="33"/>
        <v>9.9122807017543852</v>
      </c>
      <c r="CZ18" s="9">
        <f t="shared" si="33"/>
        <v>9.5112205801860981</v>
      </c>
      <c r="DA18" s="9">
        <f t="shared" si="33"/>
        <v>12.411637931034482</v>
      </c>
      <c r="DB18" s="9">
        <f t="shared" si="12"/>
        <v>11</v>
      </c>
      <c r="DC18" s="9">
        <f t="shared" si="13"/>
        <v>8.1381074168797962</v>
      </c>
      <c r="DD18" s="9">
        <f t="shared" si="14"/>
        <v>10.618106995884773</v>
      </c>
      <c r="DE18" s="9">
        <f t="shared" si="17"/>
        <v>83.451729</v>
      </c>
      <c r="DF18" s="9">
        <f t="shared" si="18"/>
        <v>3.7518720000000001</v>
      </c>
    </row>
    <row r="19" spans="1:110" ht="14.25" customHeight="1" x14ac:dyDescent="0.35">
      <c r="A19" s="6">
        <v>18</v>
      </c>
      <c r="B19" s="6" t="s">
        <v>123</v>
      </c>
      <c r="C19" s="6" t="s">
        <v>127</v>
      </c>
      <c r="D19" s="6">
        <v>6204</v>
      </c>
      <c r="E19" s="7">
        <v>28.88</v>
      </c>
      <c r="F19" s="8">
        <v>5.18</v>
      </c>
      <c r="G19" s="6">
        <v>162</v>
      </c>
      <c r="H19" s="6">
        <v>21</v>
      </c>
      <c r="I19" s="6">
        <f t="shared" si="0"/>
        <v>183</v>
      </c>
      <c r="J19" s="6">
        <v>60</v>
      </c>
      <c r="K19" s="6">
        <v>17</v>
      </c>
      <c r="L19" s="6">
        <f t="shared" si="1"/>
        <v>77</v>
      </c>
      <c r="M19" s="6">
        <v>23</v>
      </c>
      <c r="N19" s="6">
        <v>10</v>
      </c>
      <c r="O19" s="6">
        <v>6</v>
      </c>
      <c r="P19" s="6">
        <f t="shared" si="2"/>
        <v>39</v>
      </c>
      <c r="Q19" s="6">
        <v>299</v>
      </c>
      <c r="R19" s="6">
        <v>1626</v>
      </c>
      <c r="S19" s="6">
        <v>206</v>
      </c>
      <c r="T19" s="6">
        <f t="shared" si="3"/>
        <v>1832</v>
      </c>
      <c r="U19" s="6">
        <v>577</v>
      </c>
      <c r="V19" s="6">
        <v>193</v>
      </c>
      <c r="W19" s="6">
        <f t="shared" si="4"/>
        <v>770</v>
      </c>
      <c r="X19" s="6">
        <v>390</v>
      </c>
      <c r="Y19" s="6">
        <v>146</v>
      </c>
      <c r="Z19" s="6">
        <v>136</v>
      </c>
      <c r="AA19" s="6">
        <f t="shared" si="5"/>
        <v>672</v>
      </c>
      <c r="AB19" s="6">
        <v>5464</v>
      </c>
      <c r="AC19" s="10">
        <v>0</v>
      </c>
      <c r="AD19" s="10">
        <v>15.75</v>
      </c>
      <c r="AE19" s="10">
        <v>2.6</v>
      </c>
      <c r="AF19" s="10">
        <v>19.55</v>
      </c>
      <c r="AG19" s="10">
        <v>9.4499999999999993</v>
      </c>
      <c r="AH19" s="10">
        <v>25.2</v>
      </c>
      <c r="AI19" s="10">
        <v>27.17</v>
      </c>
      <c r="AJ19" s="11">
        <v>35.92</v>
      </c>
      <c r="AK19" s="10">
        <v>3760</v>
      </c>
      <c r="AL19" s="11">
        <v>1.8643609835179682</v>
      </c>
      <c r="AM19" s="10">
        <v>13</v>
      </c>
      <c r="AN19" s="10">
        <v>749</v>
      </c>
      <c r="AO19" s="10">
        <v>788</v>
      </c>
      <c r="AP19" s="10">
        <v>4</v>
      </c>
      <c r="AQ19" s="10">
        <v>9</v>
      </c>
      <c r="AR19" s="10">
        <v>0</v>
      </c>
      <c r="AS19" s="10">
        <v>2</v>
      </c>
      <c r="AT19" s="11">
        <v>171300</v>
      </c>
      <c r="AU19" s="11">
        <v>19.399773499999998</v>
      </c>
      <c r="AV19" s="11">
        <v>44.55</v>
      </c>
      <c r="AW19" s="11">
        <v>0.04</v>
      </c>
      <c r="AX19" s="12">
        <v>44</v>
      </c>
      <c r="AY19" s="13">
        <v>2325</v>
      </c>
      <c r="AZ19" s="13">
        <v>1138</v>
      </c>
      <c r="BA19" s="13">
        <v>377</v>
      </c>
      <c r="BB19" s="13">
        <v>132</v>
      </c>
      <c r="BC19" s="13">
        <v>3972</v>
      </c>
      <c r="BD19" s="11">
        <v>90</v>
      </c>
      <c r="BE19" s="11">
        <v>93</v>
      </c>
      <c r="BF19" s="11">
        <v>88</v>
      </c>
      <c r="BG19" s="11">
        <v>0</v>
      </c>
      <c r="BH19" s="11">
        <v>93</v>
      </c>
      <c r="BI19" s="11">
        <v>91</v>
      </c>
      <c r="BJ19" s="11">
        <v>79</v>
      </c>
      <c r="BK19" s="9">
        <v>93</v>
      </c>
      <c r="BL19" s="9">
        <v>71</v>
      </c>
      <c r="BM19" s="9">
        <v>88</v>
      </c>
      <c r="BN19" s="9">
        <v>67</v>
      </c>
      <c r="BO19" s="9">
        <v>78</v>
      </c>
      <c r="BP19" s="9">
        <v>64</v>
      </c>
      <c r="BQ19" s="9">
        <v>59</v>
      </c>
      <c r="BR19" s="8">
        <v>96.77</v>
      </c>
      <c r="BS19" s="8">
        <v>100</v>
      </c>
      <c r="BT19" s="8">
        <v>94.62</v>
      </c>
      <c r="BU19" s="8">
        <v>0</v>
      </c>
      <c r="BV19" s="8">
        <v>100</v>
      </c>
      <c r="BW19" s="8">
        <v>97.85</v>
      </c>
      <c r="BX19" s="8">
        <v>84.95</v>
      </c>
      <c r="BY19" s="8">
        <v>100</v>
      </c>
      <c r="BZ19" s="8">
        <v>76.34</v>
      </c>
      <c r="CA19" s="8">
        <v>94.62</v>
      </c>
      <c r="CB19" s="8">
        <v>72.040000000000006</v>
      </c>
      <c r="CC19" s="8">
        <v>83.87</v>
      </c>
      <c r="CD19" s="8">
        <v>68.819999999999993</v>
      </c>
      <c r="CE19" s="8">
        <v>63.44</v>
      </c>
      <c r="CF19" s="9">
        <f t="shared" si="15"/>
        <v>7.875</v>
      </c>
      <c r="CG19" s="9">
        <f t="shared" si="6"/>
        <v>11.075000000000001</v>
      </c>
      <c r="CH19" s="9">
        <f t="shared" si="7"/>
        <v>20.606666666666666</v>
      </c>
      <c r="CI19" s="14">
        <v>9621</v>
      </c>
      <c r="CJ19" s="14">
        <v>2090</v>
      </c>
      <c r="CK19" s="14">
        <f t="shared" si="8"/>
        <v>11711</v>
      </c>
      <c r="CL19" s="14">
        <v>4964</v>
      </c>
      <c r="CM19" s="14">
        <v>1660</v>
      </c>
      <c r="CN19" s="14">
        <f t="shared" si="9"/>
        <v>6624</v>
      </c>
      <c r="CO19" s="14">
        <v>3449</v>
      </c>
      <c r="CP19" s="14">
        <v>1127</v>
      </c>
      <c r="CQ19" s="14">
        <v>1325</v>
      </c>
      <c r="CR19" s="14">
        <f t="shared" si="10"/>
        <v>5901</v>
      </c>
      <c r="CS19" s="9">
        <v>47636177</v>
      </c>
      <c r="CT19" s="9">
        <v>8603521</v>
      </c>
      <c r="CU19" s="9">
        <f t="shared" ref="CU19:DA19" si="34">CI19/R19</f>
        <v>5.9169741697416978</v>
      </c>
      <c r="CV19" s="9">
        <f t="shared" si="34"/>
        <v>10.145631067961165</v>
      </c>
      <c r="CW19" s="9">
        <f t="shared" si="34"/>
        <v>6.3924672489082965</v>
      </c>
      <c r="CX19" s="9">
        <f t="shared" si="34"/>
        <v>8.6031195840554595</v>
      </c>
      <c r="CY19" s="9">
        <f t="shared" si="34"/>
        <v>8.6010362694300522</v>
      </c>
      <c r="CZ19" s="9">
        <f t="shared" si="34"/>
        <v>8.6025974025974019</v>
      </c>
      <c r="DA19" s="9">
        <f t="shared" si="34"/>
        <v>8.8435897435897441</v>
      </c>
      <c r="DB19" s="9">
        <f t="shared" si="12"/>
        <v>8.2867647058823533</v>
      </c>
      <c r="DC19" s="9">
        <f t="shared" si="13"/>
        <v>9.0753424657534243</v>
      </c>
      <c r="DD19" s="9">
        <f t="shared" si="14"/>
        <v>8.78125</v>
      </c>
      <c r="DE19" s="9">
        <f t="shared" si="17"/>
        <v>47.636177000000004</v>
      </c>
      <c r="DF19" s="9">
        <f t="shared" si="18"/>
        <v>8.6035210000000006</v>
      </c>
    </row>
    <row r="20" spans="1:110" ht="14.25" customHeight="1" x14ac:dyDescent="0.35">
      <c r="A20" s="6">
        <v>19</v>
      </c>
      <c r="B20" s="6" t="s">
        <v>123</v>
      </c>
      <c r="C20" s="6" t="s">
        <v>128</v>
      </c>
      <c r="D20" s="6">
        <v>6205</v>
      </c>
      <c r="E20" s="7">
        <v>28.75</v>
      </c>
      <c r="F20" s="8">
        <v>4.54</v>
      </c>
      <c r="G20" s="6">
        <v>177</v>
      </c>
      <c r="H20" s="6">
        <v>13</v>
      </c>
      <c r="I20" s="6">
        <f t="shared" si="0"/>
        <v>190</v>
      </c>
      <c r="J20" s="6">
        <v>41</v>
      </c>
      <c r="K20" s="6">
        <v>6</v>
      </c>
      <c r="L20" s="6">
        <f t="shared" si="1"/>
        <v>47</v>
      </c>
      <c r="M20" s="6">
        <v>15</v>
      </c>
      <c r="N20" s="6">
        <v>3</v>
      </c>
      <c r="O20" s="6">
        <v>8</v>
      </c>
      <c r="P20" s="6">
        <f t="shared" si="2"/>
        <v>26</v>
      </c>
      <c r="Q20" s="6">
        <v>263</v>
      </c>
      <c r="R20" s="6">
        <v>1842</v>
      </c>
      <c r="S20" s="6">
        <v>178</v>
      </c>
      <c r="T20" s="6">
        <f t="shared" si="3"/>
        <v>2020</v>
      </c>
      <c r="U20" s="6">
        <v>636</v>
      </c>
      <c r="V20" s="6">
        <v>115</v>
      </c>
      <c r="W20" s="6">
        <f t="shared" si="4"/>
        <v>751</v>
      </c>
      <c r="X20" s="6">
        <v>343</v>
      </c>
      <c r="Y20" s="6">
        <v>216</v>
      </c>
      <c r="Z20" s="6">
        <v>84</v>
      </c>
      <c r="AA20" s="6">
        <f t="shared" si="5"/>
        <v>643</v>
      </c>
      <c r="AB20" s="6">
        <v>3852</v>
      </c>
      <c r="AC20" s="10">
        <v>0.13</v>
      </c>
      <c r="AD20" s="10">
        <v>31.97</v>
      </c>
      <c r="AE20" s="10">
        <v>6.49</v>
      </c>
      <c r="AF20" s="10">
        <v>39.26</v>
      </c>
      <c r="AG20" s="10">
        <v>18.89</v>
      </c>
      <c r="AH20" s="10">
        <v>49.36</v>
      </c>
      <c r="AI20" s="10">
        <v>25.49</v>
      </c>
      <c r="AJ20" s="11">
        <v>49.1</v>
      </c>
      <c r="AK20" s="10">
        <v>4277</v>
      </c>
      <c r="AL20" s="11">
        <v>0.61219877971115721</v>
      </c>
      <c r="AM20" s="10">
        <v>1</v>
      </c>
      <c r="AN20" s="10">
        <v>5</v>
      </c>
      <c r="AO20" s="10">
        <v>5</v>
      </c>
      <c r="AP20" s="10">
        <v>2</v>
      </c>
      <c r="AQ20" s="10">
        <v>8</v>
      </c>
      <c r="AR20" s="10">
        <v>0</v>
      </c>
      <c r="AS20" s="10">
        <v>1</v>
      </c>
      <c r="AT20" s="11">
        <v>117339</v>
      </c>
      <c r="AU20" s="11">
        <v>14.13722892</v>
      </c>
      <c r="AV20" s="11">
        <v>113.09</v>
      </c>
      <c r="AW20" s="11">
        <v>0.09</v>
      </c>
      <c r="AX20" s="12">
        <v>54</v>
      </c>
      <c r="AY20" s="13">
        <v>2332</v>
      </c>
      <c r="AZ20" s="13">
        <v>1406</v>
      </c>
      <c r="BA20" s="13">
        <v>322</v>
      </c>
      <c r="BB20" s="13">
        <v>205</v>
      </c>
      <c r="BC20" s="13">
        <v>4265</v>
      </c>
      <c r="BD20" s="11">
        <v>100</v>
      </c>
      <c r="BE20" s="11">
        <v>99</v>
      </c>
      <c r="BF20" s="11">
        <v>93</v>
      </c>
      <c r="BG20" s="11">
        <v>2</v>
      </c>
      <c r="BH20" s="11">
        <v>103</v>
      </c>
      <c r="BI20" s="11">
        <v>88</v>
      </c>
      <c r="BJ20" s="11">
        <v>81</v>
      </c>
      <c r="BK20" s="9">
        <v>103</v>
      </c>
      <c r="BL20" s="9">
        <v>60</v>
      </c>
      <c r="BM20" s="9">
        <v>88</v>
      </c>
      <c r="BN20" s="9">
        <v>51</v>
      </c>
      <c r="BO20" s="9">
        <v>72</v>
      </c>
      <c r="BP20" s="9">
        <v>46</v>
      </c>
      <c r="BQ20" s="9">
        <v>68</v>
      </c>
      <c r="BR20" s="8">
        <v>97.09</v>
      </c>
      <c r="BS20" s="8">
        <v>96.12</v>
      </c>
      <c r="BT20" s="8">
        <v>90.29</v>
      </c>
      <c r="BU20" s="8">
        <v>1.94</v>
      </c>
      <c r="BV20" s="8">
        <v>100</v>
      </c>
      <c r="BW20" s="8">
        <v>85.44</v>
      </c>
      <c r="BX20" s="8">
        <v>78.64</v>
      </c>
      <c r="BY20" s="8">
        <v>100</v>
      </c>
      <c r="BZ20" s="8">
        <v>58.25</v>
      </c>
      <c r="CA20" s="8">
        <v>85.44</v>
      </c>
      <c r="CB20" s="8">
        <v>49.51</v>
      </c>
      <c r="CC20" s="8">
        <v>69.900000000000006</v>
      </c>
      <c r="CD20" s="8">
        <v>44.66</v>
      </c>
      <c r="CE20" s="8">
        <v>66.02</v>
      </c>
      <c r="CF20" s="9">
        <f t="shared" si="15"/>
        <v>16.05</v>
      </c>
      <c r="CG20" s="9">
        <f t="shared" si="6"/>
        <v>22.875</v>
      </c>
      <c r="CH20" s="9">
        <f t="shared" si="7"/>
        <v>31.246666666666666</v>
      </c>
      <c r="CI20" s="14">
        <v>13743</v>
      </c>
      <c r="CJ20" s="14">
        <v>2328</v>
      </c>
      <c r="CK20" s="14">
        <f t="shared" si="8"/>
        <v>16071</v>
      </c>
      <c r="CL20" s="14">
        <v>5929</v>
      </c>
      <c r="CM20" s="14">
        <v>1334</v>
      </c>
      <c r="CN20" s="14">
        <f t="shared" si="9"/>
        <v>7263</v>
      </c>
      <c r="CO20" s="14">
        <v>3969</v>
      </c>
      <c r="CP20" s="14">
        <v>740</v>
      </c>
      <c r="CQ20" s="14">
        <v>1812</v>
      </c>
      <c r="CR20" s="14">
        <f t="shared" si="10"/>
        <v>6521</v>
      </c>
      <c r="CS20" s="9">
        <v>35630030</v>
      </c>
      <c r="CT20" s="9">
        <v>19650025</v>
      </c>
      <c r="CU20" s="9">
        <f t="shared" ref="CU20:DA20" si="35">CI20/R20</f>
        <v>7.4609120521172638</v>
      </c>
      <c r="CV20" s="9">
        <f t="shared" si="35"/>
        <v>13.078651685393259</v>
      </c>
      <c r="CW20" s="9">
        <f t="shared" si="35"/>
        <v>7.9559405940594061</v>
      </c>
      <c r="CX20" s="9">
        <f t="shared" si="35"/>
        <v>9.3223270440251564</v>
      </c>
      <c r="CY20" s="9">
        <f t="shared" si="35"/>
        <v>11.6</v>
      </c>
      <c r="CZ20" s="9">
        <f t="shared" si="35"/>
        <v>9.6711051930758991</v>
      </c>
      <c r="DA20" s="9">
        <f t="shared" si="35"/>
        <v>11.571428571428571</v>
      </c>
      <c r="DB20" s="9">
        <f t="shared" si="12"/>
        <v>8.8095238095238102</v>
      </c>
      <c r="DC20" s="9">
        <f t="shared" si="13"/>
        <v>8.3888888888888893</v>
      </c>
      <c r="DD20" s="9">
        <f t="shared" si="14"/>
        <v>10.141524105754277</v>
      </c>
      <c r="DE20" s="9">
        <f t="shared" si="17"/>
        <v>35.630029999999998</v>
      </c>
      <c r="DF20" s="9">
        <f t="shared" si="18"/>
        <v>19.650024999999999</v>
      </c>
    </row>
    <row r="21" spans="1:110" ht="14.25" customHeight="1" x14ac:dyDescent="0.35">
      <c r="A21" s="6">
        <v>20</v>
      </c>
      <c r="B21" s="6" t="s">
        <v>123</v>
      </c>
      <c r="C21" s="6" t="s">
        <v>129</v>
      </c>
      <c r="D21" s="6">
        <v>6206</v>
      </c>
      <c r="E21" s="7">
        <v>25.7</v>
      </c>
      <c r="F21" s="8">
        <v>6.38</v>
      </c>
      <c r="G21" s="6">
        <v>50</v>
      </c>
      <c r="H21" s="6">
        <v>2</v>
      </c>
      <c r="I21" s="6">
        <f t="shared" si="0"/>
        <v>52</v>
      </c>
      <c r="J21" s="6">
        <v>16</v>
      </c>
      <c r="K21" s="6">
        <v>5</v>
      </c>
      <c r="L21" s="6">
        <f t="shared" si="1"/>
        <v>21</v>
      </c>
      <c r="M21" s="6">
        <v>5</v>
      </c>
      <c r="N21" s="6">
        <v>3</v>
      </c>
      <c r="O21" s="6">
        <v>3</v>
      </c>
      <c r="P21" s="6">
        <f t="shared" si="2"/>
        <v>11</v>
      </c>
      <c r="Q21" s="6">
        <v>84</v>
      </c>
      <c r="R21" s="6">
        <v>653</v>
      </c>
      <c r="S21" s="6">
        <v>32</v>
      </c>
      <c r="T21" s="6">
        <f t="shared" si="3"/>
        <v>685</v>
      </c>
      <c r="U21" s="6">
        <v>264</v>
      </c>
      <c r="V21" s="6">
        <v>69</v>
      </c>
      <c r="W21" s="6">
        <f t="shared" si="4"/>
        <v>333</v>
      </c>
      <c r="X21" s="6">
        <v>140</v>
      </c>
      <c r="Y21" s="6">
        <v>74</v>
      </c>
      <c r="Z21" s="6">
        <v>48</v>
      </c>
      <c r="AA21" s="6">
        <f t="shared" si="5"/>
        <v>262</v>
      </c>
      <c r="AB21" s="6">
        <v>2705</v>
      </c>
      <c r="AC21" s="10">
        <v>0</v>
      </c>
      <c r="AD21" s="10">
        <v>23.8</v>
      </c>
      <c r="AE21" s="10">
        <v>5.7</v>
      </c>
      <c r="AF21" s="10">
        <v>15.67</v>
      </c>
      <c r="AG21" s="10">
        <v>12.24</v>
      </c>
      <c r="AH21" s="10">
        <v>20.73</v>
      </c>
      <c r="AI21" s="10">
        <v>17.77</v>
      </c>
      <c r="AJ21" s="11">
        <v>49.37</v>
      </c>
      <c r="AK21" s="10">
        <v>1040</v>
      </c>
      <c r="AL21" s="11">
        <v>0.19736517491488628</v>
      </c>
      <c r="AM21" s="10">
        <v>3</v>
      </c>
      <c r="AN21" s="10">
        <v>36</v>
      </c>
      <c r="AO21" s="10">
        <v>36</v>
      </c>
      <c r="AP21" s="10">
        <v>0</v>
      </c>
      <c r="AQ21" s="10">
        <v>2</v>
      </c>
      <c r="AR21" s="10">
        <v>0</v>
      </c>
      <c r="AS21" s="10">
        <v>2</v>
      </c>
      <c r="AT21" s="11">
        <v>57227</v>
      </c>
      <c r="AU21" s="11">
        <v>14.953488370000001</v>
      </c>
      <c r="AV21" s="11">
        <v>27.83</v>
      </c>
      <c r="AW21" s="11">
        <v>0.04</v>
      </c>
      <c r="AX21" s="12">
        <v>30</v>
      </c>
      <c r="AY21" s="13">
        <v>746</v>
      </c>
      <c r="AZ21" s="13">
        <v>408</v>
      </c>
      <c r="BA21" s="13">
        <v>96</v>
      </c>
      <c r="BB21" s="13">
        <v>39</v>
      </c>
      <c r="BC21" s="13">
        <v>1289</v>
      </c>
      <c r="BD21" s="11">
        <v>29</v>
      </c>
      <c r="BE21" s="11">
        <v>31</v>
      </c>
      <c r="BF21" s="11">
        <v>30</v>
      </c>
      <c r="BG21" s="11">
        <v>1</v>
      </c>
      <c r="BH21" s="11">
        <v>32</v>
      </c>
      <c r="BI21" s="11">
        <v>32</v>
      </c>
      <c r="BJ21" s="11">
        <v>32</v>
      </c>
      <c r="BK21" s="9">
        <v>32</v>
      </c>
      <c r="BL21" s="9">
        <v>26</v>
      </c>
      <c r="BM21" s="9">
        <v>32</v>
      </c>
      <c r="BN21" s="9">
        <v>32</v>
      </c>
      <c r="BO21" s="9">
        <v>32</v>
      </c>
      <c r="BP21" s="9">
        <v>32</v>
      </c>
      <c r="BQ21" s="9">
        <v>32</v>
      </c>
      <c r="BR21" s="8">
        <v>90.63</v>
      </c>
      <c r="BS21" s="8">
        <v>96.88</v>
      </c>
      <c r="BT21" s="8">
        <v>93.75</v>
      </c>
      <c r="BU21" s="8">
        <v>3.13</v>
      </c>
      <c r="BV21" s="8">
        <v>100</v>
      </c>
      <c r="BW21" s="8">
        <v>100</v>
      </c>
      <c r="BX21" s="8">
        <v>100</v>
      </c>
      <c r="BY21" s="8">
        <v>100</v>
      </c>
      <c r="BZ21" s="8">
        <v>81.25</v>
      </c>
      <c r="CA21" s="8">
        <v>100</v>
      </c>
      <c r="CB21" s="8">
        <v>100</v>
      </c>
      <c r="CC21" s="8">
        <v>100</v>
      </c>
      <c r="CD21" s="8">
        <v>100</v>
      </c>
      <c r="CE21" s="8">
        <v>100</v>
      </c>
      <c r="CF21" s="9">
        <f t="shared" si="15"/>
        <v>11.9</v>
      </c>
      <c r="CG21" s="9">
        <f t="shared" si="6"/>
        <v>10.685</v>
      </c>
      <c r="CH21" s="9">
        <f t="shared" si="7"/>
        <v>16.91333333333333</v>
      </c>
      <c r="CI21" s="14">
        <v>6348</v>
      </c>
      <c r="CJ21" s="14">
        <v>390</v>
      </c>
      <c r="CK21" s="14">
        <f t="shared" si="8"/>
        <v>6738</v>
      </c>
      <c r="CL21" s="14">
        <v>2263</v>
      </c>
      <c r="CM21" s="14">
        <v>530</v>
      </c>
      <c r="CN21" s="14">
        <f t="shared" si="9"/>
        <v>2793</v>
      </c>
      <c r="CO21" s="14">
        <v>1236</v>
      </c>
      <c r="CP21" s="14">
        <v>261</v>
      </c>
      <c r="CQ21" s="14">
        <v>721</v>
      </c>
      <c r="CR21" s="14">
        <f t="shared" si="10"/>
        <v>2218</v>
      </c>
      <c r="CS21" s="9">
        <v>42765856</v>
      </c>
      <c r="CT21" s="9">
        <v>4992197</v>
      </c>
      <c r="CU21" s="9">
        <f t="shared" ref="CU21:DA21" si="36">CI21/R21</f>
        <v>9.7212863705972428</v>
      </c>
      <c r="CV21" s="9">
        <f t="shared" si="36"/>
        <v>12.1875</v>
      </c>
      <c r="CW21" s="9">
        <f t="shared" si="36"/>
        <v>9.8364963503649641</v>
      </c>
      <c r="CX21" s="9">
        <f t="shared" si="36"/>
        <v>8.5719696969696972</v>
      </c>
      <c r="CY21" s="9">
        <f t="shared" si="36"/>
        <v>7.6811594202898554</v>
      </c>
      <c r="CZ21" s="9">
        <f t="shared" si="36"/>
        <v>8.3873873873873865</v>
      </c>
      <c r="DA21" s="9">
        <f t="shared" si="36"/>
        <v>8.8285714285714292</v>
      </c>
      <c r="DB21" s="9">
        <f t="shared" si="12"/>
        <v>5.4375</v>
      </c>
      <c r="DC21" s="9">
        <f t="shared" si="13"/>
        <v>9.7432432432432439</v>
      </c>
      <c r="DD21" s="9">
        <f t="shared" si="14"/>
        <v>8.4656488549618327</v>
      </c>
      <c r="DE21" s="9">
        <f t="shared" si="17"/>
        <v>42.765855999999999</v>
      </c>
      <c r="DF21" s="9">
        <f t="shared" si="18"/>
        <v>4.992197</v>
      </c>
    </row>
    <row r="22" spans="1:110" ht="14.25" customHeight="1" x14ac:dyDescent="0.35">
      <c r="A22" s="6">
        <v>21</v>
      </c>
      <c r="B22" s="6" t="s">
        <v>123</v>
      </c>
      <c r="C22" s="6" t="s">
        <v>130</v>
      </c>
      <c r="D22" s="6">
        <v>6207</v>
      </c>
      <c r="E22" s="7">
        <v>35.799999999999997</v>
      </c>
      <c r="F22" s="8">
        <v>6.33</v>
      </c>
      <c r="G22" s="6">
        <v>112</v>
      </c>
      <c r="H22" s="6">
        <v>6</v>
      </c>
      <c r="I22" s="6">
        <f t="shared" si="0"/>
        <v>118</v>
      </c>
      <c r="J22" s="6">
        <v>42</v>
      </c>
      <c r="K22" s="6">
        <v>4</v>
      </c>
      <c r="L22" s="6">
        <f t="shared" si="1"/>
        <v>46</v>
      </c>
      <c r="M22" s="6">
        <v>11</v>
      </c>
      <c r="N22" s="6">
        <v>1</v>
      </c>
      <c r="O22" s="6">
        <v>10</v>
      </c>
      <c r="P22" s="6">
        <f t="shared" si="2"/>
        <v>22</v>
      </c>
      <c r="Q22" s="6">
        <v>186</v>
      </c>
      <c r="R22" s="6">
        <v>927</v>
      </c>
      <c r="S22" s="6">
        <v>84</v>
      </c>
      <c r="T22" s="6">
        <f t="shared" si="3"/>
        <v>1011</v>
      </c>
      <c r="U22" s="6">
        <v>404</v>
      </c>
      <c r="V22" s="6">
        <v>36</v>
      </c>
      <c r="W22" s="6">
        <f t="shared" si="4"/>
        <v>440</v>
      </c>
      <c r="X22" s="6">
        <v>197</v>
      </c>
      <c r="Y22" s="6">
        <v>144</v>
      </c>
      <c r="Z22" s="6">
        <v>16</v>
      </c>
      <c r="AA22" s="6">
        <f t="shared" si="5"/>
        <v>357</v>
      </c>
      <c r="AB22" s="6">
        <v>1696</v>
      </c>
      <c r="AC22" s="10">
        <v>0.02</v>
      </c>
      <c r="AD22" s="10">
        <v>51.64</v>
      </c>
      <c r="AE22" s="10">
        <v>3.91</v>
      </c>
      <c r="AF22" s="10">
        <v>50.75</v>
      </c>
      <c r="AG22" s="10">
        <v>14.89</v>
      </c>
      <c r="AH22" s="10">
        <v>60.67</v>
      </c>
      <c r="AI22" s="10">
        <v>15.54</v>
      </c>
      <c r="AJ22" s="11">
        <v>39.46</v>
      </c>
      <c r="AK22" s="10">
        <v>912</v>
      </c>
      <c r="AL22" s="11">
        <v>4.1143548631069429</v>
      </c>
      <c r="AM22" s="10">
        <v>0</v>
      </c>
      <c r="AN22" s="10">
        <v>0</v>
      </c>
      <c r="AO22" s="10">
        <v>0</v>
      </c>
      <c r="AP22" s="10">
        <v>3</v>
      </c>
      <c r="AQ22" s="10">
        <v>5</v>
      </c>
      <c r="AR22" s="10">
        <v>3</v>
      </c>
      <c r="AS22" s="10">
        <v>2</v>
      </c>
      <c r="AT22" s="11">
        <v>123950</v>
      </c>
      <c r="AU22" s="11">
        <v>19.324914249999999</v>
      </c>
      <c r="AV22" s="11">
        <v>156.28</v>
      </c>
      <c r="AW22" s="11">
        <v>0.02</v>
      </c>
      <c r="AX22" s="12">
        <v>30</v>
      </c>
      <c r="AY22" s="13">
        <v>597</v>
      </c>
      <c r="AZ22" s="13">
        <v>416</v>
      </c>
      <c r="BA22" s="13">
        <v>110</v>
      </c>
      <c r="BB22" s="13">
        <v>77</v>
      </c>
      <c r="BC22" s="13">
        <v>1200</v>
      </c>
      <c r="BD22" s="11">
        <v>86</v>
      </c>
      <c r="BE22" s="11">
        <v>90</v>
      </c>
      <c r="BF22" s="11">
        <v>69</v>
      </c>
      <c r="BG22" s="11">
        <v>0</v>
      </c>
      <c r="BH22" s="11">
        <v>90</v>
      </c>
      <c r="BI22" s="11">
        <v>82</v>
      </c>
      <c r="BJ22" s="11">
        <v>76</v>
      </c>
      <c r="BK22" s="9">
        <v>90</v>
      </c>
      <c r="BL22" s="9">
        <v>48</v>
      </c>
      <c r="BM22" s="9">
        <v>82</v>
      </c>
      <c r="BN22" s="9">
        <v>49</v>
      </c>
      <c r="BO22" s="9">
        <v>74</v>
      </c>
      <c r="BP22" s="9">
        <v>49</v>
      </c>
      <c r="BQ22" s="9">
        <v>71</v>
      </c>
      <c r="BR22" s="8">
        <v>95.56</v>
      </c>
      <c r="BS22" s="8">
        <v>100</v>
      </c>
      <c r="BT22" s="8">
        <v>76.67</v>
      </c>
      <c r="BU22" s="8">
        <v>0</v>
      </c>
      <c r="BV22" s="8">
        <v>100</v>
      </c>
      <c r="BW22" s="8">
        <v>91.11</v>
      </c>
      <c r="BX22" s="8">
        <v>84.44</v>
      </c>
      <c r="BY22" s="8">
        <v>100</v>
      </c>
      <c r="BZ22" s="8">
        <v>53.33</v>
      </c>
      <c r="CA22" s="8">
        <v>91.11</v>
      </c>
      <c r="CB22" s="8">
        <v>54.44</v>
      </c>
      <c r="CC22" s="8">
        <v>82.22</v>
      </c>
      <c r="CD22" s="8">
        <v>54.44</v>
      </c>
      <c r="CE22" s="8">
        <v>78.89</v>
      </c>
      <c r="CF22" s="9">
        <f t="shared" si="15"/>
        <v>25.830000000000002</v>
      </c>
      <c r="CG22" s="9">
        <f t="shared" si="6"/>
        <v>27.33</v>
      </c>
      <c r="CH22" s="9">
        <f t="shared" si="7"/>
        <v>30.366666666666664</v>
      </c>
      <c r="CI22" s="14">
        <v>10101</v>
      </c>
      <c r="CJ22" s="14">
        <v>1428</v>
      </c>
      <c r="CK22" s="14">
        <f t="shared" si="8"/>
        <v>11529</v>
      </c>
      <c r="CL22" s="14">
        <v>3759</v>
      </c>
      <c r="CM22" s="14">
        <v>398</v>
      </c>
      <c r="CN22" s="14">
        <f t="shared" si="9"/>
        <v>4157</v>
      </c>
      <c r="CO22" s="14">
        <v>2160</v>
      </c>
      <c r="CP22" s="14">
        <v>69</v>
      </c>
      <c r="CQ22" s="14">
        <v>1494</v>
      </c>
      <c r="CR22" s="14">
        <f t="shared" si="10"/>
        <v>3723</v>
      </c>
      <c r="CS22" s="9">
        <v>30526822</v>
      </c>
      <c r="CT22" s="9">
        <v>16459152</v>
      </c>
      <c r="CU22" s="9">
        <f t="shared" ref="CU22:DA22" si="37">CI22/R22</f>
        <v>10.896440129449838</v>
      </c>
      <c r="CV22" s="9">
        <f t="shared" si="37"/>
        <v>17</v>
      </c>
      <c r="CW22" s="9">
        <f t="shared" si="37"/>
        <v>11.403560830860535</v>
      </c>
      <c r="CX22" s="9">
        <f t="shared" si="37"/>
        <v>9.3044554455445549</v>
      </c>
      <c r="CY22" s="9">
        <f t="shared" si="37"/>
        <v>11.055555555555555</v>
      </c>
      <c r="CZ22" s="9">
        <f t="shared" si="37"/>
        <v>9.4477272727272723</v>
      </c>
      <c r="DA22" s="9">
        <f t="shared" si="37"/>
        <v>10.964467005076141</v>
      </c>
      <c r="DB22" s="9">
        <f t="shared" si="12"/>
        <v>4.3125</v>
      </c>
      <c r="DC22" s="9">
        <f t="shared" si="13"/>
        <v>10.375</v>
      </c>
      <c r="DD22" s="9">
        <f t="shared" si="14"/>
        <v>10.428571428571429</v>
      </c>
      <c r="DE22" s="9">
        <f t="shared" si="17"/>
        <v>30.526821999999999</v>
      </c>
      <c r="DF22" s="9">
        <f t="shared" si="18"/>
        <v>16.459152</v>
      </c>
    </row>
    <row r="23" spans="1:110" ht="14.25" customHeight="1" x14ac:dyDescent="0.35">
      <c r="A23" s="6">
        <v>22</v>
      </c>
      <c r="B23" s="6" t="s">
        <v>123</v>
      </c>
      <c r="C23" s="6" t="s">
        <v>131</v>
      </c>
      <c r="D23" s="6">
        <v>6208</v>
      </c>
      <c r="E23" s="7">
        <v>23.24</v>
      </c>
      <c r="F23" s="8">
        <v>8.3699999999999992</v>
      </c>
      <c r="G23" s="6">
        <v>168</v>
      </c>
      <c r="H23" s="6">
        <v>8</v>
      </c>
      <c r="I23" s="6">
        <f t="shared" si="0"/>
        <v>176</v>
      </c>
      <c r="J23" s="6">
        <v>64</v>
      </c>
      <c r="K23" s="6">
        <v>7</v>
      </c>
      <c r="L23" s="6">
        <f t="shared" si="1"/>
        <v>71</v>
      </c>
      <c r="M23" s="6">
        <v>13</v>
      </c>
      <c r="N23" s="6">
        <v>4</v>
      </c>
      <c r="O23" s="6">
        <v>8</v>
      </c>
      <c r="P23" s="6">
        <f t="shared" si="2"/>
        <v>25</v>
      </c>
      <c r="Q23" s="6">
        <v>272</v>
      </c>
      <c r="R23" s="6">
        <v>1719</v>
      </c>
      <c r="S23" s="6">
        <v>84</v>
      </c>
      <c r="T23" s="6">
        <f t="shared" si="3"/>
        <v>1803</v>
      </c>
      <c r="U23" s="6">
        <v>702</v>
      </c>
      <c r="V23" s="6">
        <v>77</v>
      </c>
      <c r="W23" s="6">
        <f t="shared" si="4"/>
        <v>779</v>
      </c>
      <c r="X23" s="6">
        <v>234</v>
      </c>
      <c r="Y23" s="6">
        <v>158</v>
      </c>
      <c r="Z23" s="6">
        <v>37</v>
      </c>
      <c r="AA23" s="6">
        <f t="shared" si="5"/>
        <v>429</v>
      </c>
      <c r="AB23" s="6">
        <v>2814</v>
      </c>
      <c r="AC23" s="10">
        <v>0.01</v>
      </c>
      <c r="AD23" s="10">
        <v>59.04</v>
      </c>
      <c r="AE23" s="7">
        <v>5.04</v>
      </c>
      <c r="AF23" s="10">
        <v>52.61</v>
      </c>
      <c r="AG23" s="10">
        <v>25.71</v>
      </c>
      <c r="AH23" s="10">
        <v>71.010000000000005</v>
      </c>
      <c r="AI23" s="10">
        <v>54.91</v>
      </c>
      <c r="AJ23" s="11">
        <v>39.119999999999997</v>
      </c>
      <c r="AK23" s="10">
        <v>5941</v>
      </c>
      <c r="AL23" s="11">
        <v>0.26673440873872728</v>
      </c>
      <c r="AM23" s="10">
        <v>0</v>
      </c>
      <c r="AN23" s="10">
        <v>0</v>
      </c>
      <c r="AO23" s="10">
        <v>0</v>
      </c>
      <c r="AP23" s="10">
        <v>3</v>
      </c>
      <c r="AQ23" s="10">
        <v>7</v>
      </c>
      <c r="AR23" s="10">
        <v>0</v>
      </c>
      <c r="AS23" s="10">
        <v>2</v>
      </c>
      <c r="AT23" s="11">
        <v>223306</v>
      </c>
      <c r="AU23" s="11">
        <v>13.61289929</v>
      </c>
      <c r="AV23" s="11">
        <v>91.1</v>
      </c>
      <c r="AW23" s="11">
        <v>0.02</v>
      </c>
      <c r="AX23" s="12">
        <v>106</v>
      </c>
      <c r="AY23" s="13">
        <v>3698</v>
      </c>
      <c r="AZ23" s="13">
        <v>1728</v>
      </c>
      <c r="BA23" s="13">
        <v>266</v>
      </c>
      <c r="BB23" s="13">
        <v>176</v>
      </c>
      <c r="BC23" s="13">
        <v>5868</v>
      </c>
      <c r="BD23" s="11">
        <v>94</v>
      </c>
      <c r="BE23" s="11">
        <v>100</v>
      </c>
      <c r="BF23" s="11">
        <v>88</v>
      </c>
      <c r="BG23" s="11">
        <v>0</v>
      </c>
      <c r="BH23" s="11">
        <v>100</v>
      </c>
      <c r="BI23" s="11">
        <v>82</v>
      </c>
      <c r="BJ23" s="11">
        <v>63</v>
      </c>
      <c r="BK23" s="9">
        <v>100</v>
      </c>
      <c r="BL23" s="9">
        <v>33</v>
      </c>
      <c r="BM23" s="9">
        <v>82</v>
      </c>
      <c r="BN23" s="9">
        <v>42</v>
      </c>
      <c r="BO23" s="9">
        <v>60</v>
      </c>
      <c r="BP23" s="9">
        <v>20</v>
      </c>
      <c r="BQ23" s="9">
        <v>31</v>
      </c>
      <c r="BR23" s="8">
        <v>94</v>
      </c>
      <c r="BS23" s="8">
        <v>100</v>
      </c>
      <c r="BT23" s="8">
        <v>88</v>
      </c>
      <c r="BU23" s="8">
        <v>0</v>
      </c>
      <c r="BV23" s="8">
        <v>100</v>
      </c>
      <c r="BW23" s="8">
        <v>82</v>
      </c>
      <c r="BX23" s="8">
        <v>63</v>
      </c>
      <c r="BY23" s="8">
        <v>100</v>
      </c>
      <c r="BZ23" s="8">
        <v>33</v>
      </c>
      <c r="CA23" s="8">
        <v>82</v>
      </c>
      <c r="CB23" s="8">
        <v>42</v>
      </c>
      <c r="CC23" s="8">
        <v>60</v>
      </c>
      <c r="CD23" s="8">
        <v>20</v>
      </c>
      <c r="CE23" s="8">
        <v>31</v>
      </c>
      <c r="CF23" s="9">
        <f t="shared" si="15"/>
        <v>29.524999999999999</v>
      </c>
      <c r="CG23" s="9">
        <f t="shared" si="6"/>
        <v>28.824999999999999</v>
      </c>
      <c r="CH23" s="9">
        <f t="shared" si="7"/>
        <v>50.543333333333329</v>
      </c>
      <c r="CI23" s="14">
        <v>20460</v>
      </c>
      <c r="CJ23" s="14">
        <v>766</v>
      </c>
      <c r="CK23" s="14">
        <f t="shared" si="8"/>
        <v>21226</v>
      </c>
      <c r="CL23" s="14">
        <v>7149</v>
      </c>
      <c r="CM23" s="14">
        <v>548</v>
      </c>
      <c r="CN23" s="14">
        <f t="shared" si="9"/>
        <v>7697</v>
      </c>
      <c r="CO23" s="14">
        <v>2705</v>
      </c>
      <c r="CP23" s="14">
        <v>276</v>
      </c>
      <c r="CQ23" s="14">
        <v>1699</v>
      </c>
      <c r="CR23" s="14">
        <f t="shared" si="10"/>
        <v>4680</v>
      </c>
      <c r="CS23" s="9">
        <v>75570524</v>
      </c>
      <c r="CT23" s="9">
        <v>27983798</v>
      </c>
      <c r="CU23" s="9">
        <f t="shared" ref="CU23:DA23" si="38">CI23/R23</f>
        <v>11.902268760907504</v>
      </c>
      <c r="CV23" s="9">
        <f t="shared" si="38"/>
        <v>9.1190476190476186</v>
      </c>
      <c r="CW23" s="9">
        <f t="shared" si="38"/>
        <v>11.772601220188575</v>
      </c>
      <c r="CX23" s="9">
        <f t="shared" si="38"/>
        <v>10.183760683760683</v>
      </c>
      <c r="CY23" s="9">
        <f t="shared" si="38"/>
        <v>7.116883116883117</v>
      </c>
      <c r="CZ23" s="9">
        <f t="shared" si="38"/>
        <v>9.8806161745827978</v>
      </c>
      <c r="DA23" s="9">
        <f t="shared" si="38"/>
        <v>11.55982905982906</v>
      </c>
      <c r="DB23" s="9">
        <f t="shared" si="12"/>
        <v>7.4594594594594597</v>
      </c>
      <c r="DC23" s="9">
        <f t="shared" si="13"/>
        <v>10.753164556962025</v>
      </c>
      <c r="DD23" s="9">
        <f t="shared" si="14"/>
        <v>10.909090909090908</v>
      </c>
      <c r="DE23" s="9">
        <f t="shared" si="17"/>
        <v>75.570524000000006</v>
      </c>
      <c r="DF23" s="9">
        <f t="shared" si="18"/>
        <v>27.983798</v>
      </c>
    </row>
    <row r="24" spans="1:110" ht="14.25" customHeight="1" x14ac:dyDescent="0.35">
      <c r="A24" s="6">
        <v>23</v>
      </c>
      <c r="B24" s="6" t="s">
        <v>123</v>
      </c>
      <c r="C24" s="6" t="s">
        <v>132</v>
      </c>
      <c r="D24" s="6">
        <v>6209</v>
      </c>
      <c r="E24" s="7">
        <v>28.03</v>
      </c>
      <c r="F24" s="8">
        <v>5.17</v>
      </c>
      <c r="G24" s="6">
        <v>214</v>
      </c>
      <c r="H24" s="6">
        <v>6</v>
      </c>
      <c r="I24" s="6">
        <f t="shared" si="0"/>
        <v>220</v>
      </c>
      <c r="J24" s="6">
        <v>81</v>
      </c>
      <c r="K24" s="6">
        <v>9</v>
      </c>
      <c r="L24" s="6">
        <f t="shared" si="1"/>
        <v>90</v>
      </c>
      <c r="M24" s="6">
        <v>23</v>
      </c>
      <c r="N24" s="6">
        <v>5</v>
      </c>
      <c r="O24" s="6">
        <v>9</v>
      </c>
      <c r="P24" s="6">
        <f t="shared" si="2"/>
        <v>37</v>
      </c>
      <c r="Q24" s="6">
        <v>347</v>
      </c>
      <c r="R24" s="6">
        <v>1641</v>
      </c>
      <c r="S24" s="6">
        <v>98</v>
      </c>
      <c r="T24" s="6">
        <f t="shared" si="3"/>
        <v>1739</v>
      </c>
      <c r="U24" s="6">
        <v>806</v>
      </c>
      <c r="V24" s="6">
        <v>95</v>
      </c>
      <c r="W24" s="6">
        <f t="shared" si="4"/>
        <v>901</v>
      </c>
      <c r="X24" s="6">
        <v>395</v>
      </c>
      <c r="Y24" s="6">
        <v>168</v>
      </c>
      <c r="Z24" s="6">
        <v>44</v>
      </c>
      <c r="AA24" s="6">
        <f t="shared" si="5"/>
        <v>607</v>
      </c>
      <c r="AB24" s="6">
        <v>3542</v>
      </c>
      <c r="AC24" s="10">
        <v>0.15</v>
      </c>
      <c r="AD24" s="10">
        <v>55.77</v>
      </c>
      <c r="AE24" s="10">
        <v>3.93</v>
      </c>
      <c r="AF24" s="10">
        <v>51.87</v>
      </c>
      <c r="AG24" s="10">
        <v>15.44</v>
      </c>
      <c r="AH24" s="10">
        <v>52.87</v>
      </c>
      <c r="AI24" s="10">
        <v>46.61</v>
      </c>
      <c r="AJ24" s="11">
        <v>34.56</v>
      </c>
      <c r="AK24" s="10">
        <v>7604</v>
      </c>
      <c r="AL24" s="11">
        <v>1.3477291045755309</v>
      </c>
      <c r="AM24" s="10">
        <v>0</v>
      </c>
      <c r="AN24" s="10">
        <v>0</v>
      </c>
      <c r="AO24" s="10">
        <v>0</v>
      </c>
      <c r="AP24" s="10">
        <v>4</v>
      </c>
      <c r="AQ24" s="10">
        <v>8</v>
      </c>
      <c r="AR24" s="10">
        <v>2</v>
      </c>
      <c r="AS24" s="10">
        <v>1</v>
      </c>
      <c r="AT24" s="11">
        <v>170701</v>
      </c>
      <c r="AU24" s="11">
        <v>9.7543428569999993</v>
      </c>
      <c r="AV24" s="11">
        <v>126.78</v>
      </c>
      <c r="AW24" s="11">
        <v>0.01</v>
      </c>
      <c r="AX24" s="12">
        <v>47</v>
      </c>
      <c r="AY24" s="13">
        <v>3343</v>
      </c>
      <c r="AZ24" s="13">
        <v>1792</v>
      </c>
      <c r="BA24" s="13">
        <v>558</v>
      </c>
      <c r="BB24" s="13">
        <v>269</v>
      </c>
      <c r="BC24" s="13">
        <v>5962</v>
      </c>
      <c r="BD24" s="11">
        <v>154</v>
      </c>
      <c r="BE24" s="11">
        <v>142</v>
      </c>
      <c r="BF24" s="11">
        <v>142</v>
      </c>
      <c r="BG24" s="11">
        <v>5</v>
      </c>
      <c r="BH24" s="11">
        <v>161</v>
      </c>
      <c r="BI24" s="11">
        <v>124</v>
      </c>
      <c r="BJ24" s="11">
        <v>91</v>
      </c>
      <c r="BK24" s="9">
        <v>161</v>
      </c>
      <c r="BL24" s="9">
        <v>54</v>
      </c>
      <c r="BM24" s="9">
        <v>124</v>
      </c>
      <c r="BN24" s="9">
        <v>60</v>
      </c>
      <c r="BO24" s="9">
        <v>84</v>
      </c>
      <c r="BP24" s="9">
        <v>57</v>
      </c>
      <c r="BQ24" s="9">
        <v>65</v>
      </c>
      <c r="BR24" s="8">
        <v>95.65</v>
      </c>
      <c r="BS24" s="8">
        <v>88.2</v>
      </c>
      <c r="BT24" s="8">
        <v>88.2</v>
      </c>
      <c r="BU24" s="9">
        <v>45599</v>
      </c>
      <c r="BV24" s="8">
        <v>100</v>
      </c>
      <c r="BW24" s="8">
        <v>77.02</v>
      </c>
      <c r="BX24" s="8">
        <v>56.52</v>
      </c>
      <c r="BY24" s="8">
        <v>100</v>
      </c>
      <c r="BZ24" s="8">
        <v>33.54</v>
      </c>
      <c r="CA24" s="8">
        <v>77.02</v>
      </c>
      <c r="CB24" s="8">
        <v>37.270000000000003</v>
      </c>
      <c r="CC24" s="8">
        <v>52.17</v>
      </c>
      <c r="CD24" s="8">
        <v>35.4</v>
      </c>
      <c r="CE24" s="8">
        <v>40.369999999999997</v>
      </c>
      <c r="CF24" s="9">
        <f t="shared" si="15"/>
        <v>27.96</v>
      </c>
      <c r="CG24" s="9">
        <f t="shared" si="6"/>
        <v>27.9</v>
      </c>
      <c r="CH24" s="9">
        <f t="shared" si="7"/>
        <v>38.306666666666665</v>
      </c>
      <c r="CI24" s="14">
        <v>19008</v>
      </c>
      <c r="CJ24" s="14">
        <v>1367</v>
      </c>
      <c r="CK24" s="14">
        <f t="shared" si="8"/>
        <v>20375</v>
      </c>
      <c r="CL24" s="14">
        <v>7518</v>
      </c>
      <c r="CM24" s="14">
        <v>1068</v>
      </c>
      <c r="CN24" s="14">
        <f t="shared" si="9"/>
        <v>8586</v>
      </c>
      <c r="CO24" s="14">
        <v>4465</v>
      </c>
      <c r="CP24" s="14">
        <v>460</v>
      </c>
      <c r="CQ24" s="14">
        <v>1977</v>
      </c>
      <c r="CR24" s="14">
        <f t="shared" si="10"/>
        <v>6902</v>
      </c>
      <c r="CS24" s="9">
        <v>77537469</v>
      </c>
      <c r="CT24" s="9">
        <v>18336873</v>
      </c>
      <c r="CU24" s="9">
        <f t="shared" ref="CU24:DA24" si="39">CI24/R24</f>
        <v>11.583180987202924</v>
      </c>
      <c r="CV24" s="9">
        <f t="shared" si="39"/>
        <v>13.948979591836734</v>
      </c>
      <c r="CW24" s="9">
        <f t="shared" si="39"/>
        <v>11.716503737780334</v>
      </c>
      <c r="CX24" s="9">
        <f t="shared" si="39"/>
        <v>9.3275434243176178</v>
      </c>
      <c r="CY24" s="9">
        <f t="shared" si="39"/>
        <v>11.242105263157894</v>
      </c>
      <c r="CZ24" s="9">
        <f t="shared" si="39"/>
        <v>9.5294117647058822</v>
      </c>
      <c r="DA24" s="9">
        <f t="shared" si="39"/>
        <v>11.30379746835443</v>
      </c>
      <c r="DB24" s="9">
        <f t="shared" si="12"/>
        <v>10.454545454545455</v>
      </c>
      <c r="DC24" s="9">
        <f t="shared" si="13"/>
        <v>11.767857142857142</v>
      </c>
      <c r="DD24" s="9">
        <f t="shared" si="14"/>
        <v>11.370675453047776</v>
      </c>
      <c r="DE24" s="9">
        <f t="shared" si="17"/>
        <v>77.537469000000002</v>
      </c>
      <c r="DF24" s="9">
        <f t="shared" si="18"/>
        <v>18.336873000000001</v>
      </c>
    </row>
    <row r="25" spans="1:110" ht="14.25" customHeight="1" x14ac:dyDescent="0.35">
      <c r="A25" s="6">
        <v>24</v>
      </c>
      <c r="B25" s="6" t="s">
        <v>123</v>
      </c>
      <c r="C25" s="6" t="s">
        <v>133</v>
      </c>
      <c r="D25" s="6">
        <v>6210</v>
      </c>
      <c r="E25" s="7">
        <v>21.74</v>
      </c>
      <c r="F25" s="8">
        <v>7.49</v>
      </c>
      <c r="G25" s="6">
        <v>181</v>
      </c>
      <c r="H25" s="6">
        <v>26</v>
      </c>
      <c r="I25" s="6">
        <f t="shared" si="0"/>
        <v>207</v>
      </c>
      <c r="J25" s="6">
        <v>44</v>
      </c>
      <c r="K25" s="6">
        <v>14</v>
      </c>
      <c r="L25" s="6">
        <f t="shared" si="1"/>
        <v>58</v>
      </c>
      <c r="M25" s="6">
        <v>19</v>
      </c>
      <c r="N25" s="6">
        <v>8</v>
      </c>
      <c r="O25" s="6">
        <v>8</v>
      </c>
      <c r="P25" s="6">
        <f t="shared" si="2"/>
        <v>35</v>
      </c>
      <c r="Q25" s="6">
        <v>300</v>
      </c>
      <c r="R25" s="6">
        <v>1572</v>
      </c>
      <c r="S25" s="6">
        <v>263</v>
      </c>
      <c r="T25" s="6">
        <f t="shared" si="3"/>
        <v>1835</v>
      </c>
      <c r="U25" s="6">
        <v>552</v>
      </c>
      <c r="V25" s="6">
        <v>178</v>
      </c>
      <c r="W25" s="6">
        <f t="shared" si="4"/>
        <v>730</v>
      </c>
      <c r="X25" s="6">
        <v>372</v>
      </c>
      <c r="Y25" s="6">
        <v>147</v>
      </c>
      <c r="Z25" s="6">
        <v>127</v>
      </c>
      <c r="AA25" s="6">
        <f t="shared" si="5"/>
        <v>646</v>
      </c>
      <c r="AB25" s="6">
        <v>3574</v>
      </c>
      <c r="AC25" s="10">
        <v>0.01</v>
      </c>
      <c r="AD25" s="7">
        <v>24.02</v>
      </c>
      <c r="AE25" s="10">
        <v>3.41</v>
      </c>
      <c r="AF25" s="10">
        <v>25.68</v>
      </c>
      <c r="AG25" s="10">
        <v>7.48</v>
      </c>
      <c r="AH25" s="7">
        <v>28.01</v>
      </c>
      <c r="AI25" s="10">
        <v>21.63</v>
      </c>
      <c r="AJ25" s="11">
        <v>28.8</v>
      </c>
      <c r="AK25" s="10">
        <v>4168</v>
      </c>
      <c r="AL25" s="11">
        <v>1.1584454409566518</v>
      </c>
      <c r="AM25" s="10">
        <v>0</v>
      </c>
      <c r="AN25" s="10">
        <v>0</v>
      </c>
      <c r="AO25" s="10">
        <v>0</v>
      </c>
      <c r="AP25" s="10">
        <v>0</v>
      </c>
      <c r="AQ25" s="10">
        <v>5</v>
      </c>
      <c r="AR25" s="10">
        <v>0</v>
      </c>
      <c r="AS25" s="10">
        <v>1</v>
      </c>
      <c r="AT25" s="11">
        <v>175964</v>
      </c>
      <c r="AU25" s="11">
        <v>19.558074909999998</v>
      </c>
      <c r="AV25" s="11">
        <v>17.21</v>
      </c>
      <c r="AW25" s="11">
        <v>0.02</v>
      </c>
      <c r="AX25" s="12">
        <v>82</v>
      </c>
      <c r="AY25" s="13">
        <v>3569</v>
      </c>
      <c r="AZ25" s="13">
        <v>1627</v>
      </c>
      <c r="BA25" s="13">
        <v>415</v>
      </c>
      <c r="BB25" s="13">
        <v>122</v>
      </c>
      <c r="BC25" s="13">
        <v>5733</v>
      </c>
      <c r="BD25" s="11">
        <v>92</v>
      </c>
      <c r="BE25" s="11">
        <v>75</v>
      </c>
      <c r="BF25" s="11">
        <v>80</v>
      </c>
      <c r="BG25" s="11">
        <v>0</v>
      </c>
      <c r="BH25" s="11">
        <v>99</v>
      </c>
      <c r="BI25" s="11">
        <v>96</v>
      </c>
      <c r="BJ25" s="11">
        <v>94</v>
      </c>
      <c r="BK25" s="9">
        <v>99</v>
      </c>
      <c r="BL25" s="9">
        <v>72</v>
      </c>
      <c r="BM25" s="9">
        <v>93</v>
      </c>
      <c r="BN25" s="9">
        <v>72</v>
      </c>
      <c r="BO25" s="9">
        <v>90</v>
      </c>
      <c r="BP25" s="9">
        <v>70</v>
      </c>
      <c r="BQ25" s="9">
        <v>71</v>
      </c>
      <c r="BR25" s="8">
        <v>92.93</v>
      </c>
      <c r="BS25" s="8">
        <v>75.760000000000005</v>
      </c>
      <c r="BT25" s="8">
        <v>80.81</v>
      </c>
      <c r="BU25" s="8">
        <v>0</v>
      </c>
      <c r="BV25" s="8">
        <v>100</v>
      </c>
      <c r="BW25" s="8">
        <v>96.97</v>
      </c>
      <c r="BX25" s="8">
        <v>94.95</v>
      </c>
      <c r="BY25" s="8">
        <v>100</v>
      </c>
      <c r="BZ25" s="8">
        <v>72.73</v>
      </c>
      <c r="CA25" s="8">
        <v>93.94</v>
      </c>
      <c r="CB25" s="8">
        <v>72.73</v>
      </c>
      <c r="CC25" s="8">
        <v>90.91</v>
      </c>
      <c r="CD25" s="8">
        <v>70.709999999999994</v>
      </c>
      <c r="CE25" s="8">
        <v>71.72</v>
      </c>
      <c r="CF25" s="9">
        <f t="shared" si="15"/>
        <v>12.015000000000001</v>
      </c>
      <c r="CG25" s="9">
        <f t="shared" si="6"/>
        <v>14.545</v>
      </c>
      <c r="CH25" s="9">
        <f t="shared" si="7"/>
        <v>19.040000000000003</v>
      </c>
      <c r="CI25" s="14">
        <v>13841</v>
      </c>
      <c r="CJ25" s="14">
        <v>2597</v>
      </c>
      <c r="CK25" s="14">
        <f t="shared" si="8"/>
        <v>16438</v>
      </c>
      <c r="CL25" s="14">
        <v>4824</v>
      </c>
      <c r="CM25" s="14">
        <v>1723</v>
      </c>
      <c r="CN25" s="14">
        <f t="shared" si="9"/>
        <v>6547</v>
      </c>
      <c r="CO25" s="14">
        <v>3393</v>
      </c>
      <c r="CP25" s="14">
        <v>1161</v>
      </c>
      <c r="CQ25" s="14">
        <v>804</v>
      </c>
      <c r="CR25" s="14">
        <f t="shared" si="10"/>
        <v>5358</v>
      </c>
      <c r="CS25" s="9">
        <v>51610429</v>
      </c>
      <c r="CT25" s="9">
        <v>14567502</v>
      </c>
      <c r="CU25" s="9">
        <f t="shared" ref="CU25:DA25" si="40">CI25/R25</f>
        <v>8.8047073791348609</v>
      </c>
      <c r="CV25" s="9">
        <f t="shared" si="40"/>
        <v>9.8745247148288975</v>
      </c>
      <c r="CW25" s="9">
        <f t="shared" si="40"/>
        <v>8.9580381471389643</v>
      </c>
      <c r="CX25" s="9">
        <f t="shared" si="40"/>
        <v>8.7391304347826093</v>
      </c>
      <c r="CY25" s="9">
        <f t="shared" si="40"/>
        <v>9.6797752808988768</v>
      </c>
      <c r="CZ25" s="9">
        <f t="shared" si="40"/>
        <v>8.9684931506849317</v>
      </c>
      <c r="DA25" s="9">
        <f t="shared" si="40"/>
        <v>9.120967741935484</v>
      </c>
      <c r="DB25" s="9">
        <f t="shared" si="12"/>
        <v>9.1417322834645667</v>
      </c>
      <c r="DC25" s="9">
        <f t="shared" si="13"/>
        <v>5.4693877551020407</v>
      </c>
      <c r="DD25" s="9">
        <f t="shared" si="14"/>
        <v>8.2941176470588243</v>
      </c>
      <c r="DE25" s="9">
        <f t="shared" si="17"/>
        <v>51.610429000000003</v>
      </c>
      <c r="DF25" s="9">
        <f t="shared" si="18"/>
        <v>14.567501999999999</v>
      </c>
    </row>
    <row r="26" spans="1:110" ht="14.25" customHeight="1" x14ac:dyDescent="0.35">
      <c r="A26" s="6">
        <v>25</v>
      </c>
      <c r="B26" s="6" t="s">
        <v>123</v>
      </c>
      <c r="C26" s="6" t="s">
        <v>134</v>
      </c>
      <c r="D26" s="6">
        <v>6211</v>
      </c>
      <c r="E26" s="7">
        <v>28.11</v>
      </c>
      <c r="F26" s="8">
        <v>9.5</v>
      </c>
      <c r="G26" s="6">
        <v>178</v>
      </c>
      <c r="H26" s="6">
        <v>4</v>
      </c>
      <c r="I26" s="6">
        <f t="shared" si="0"/>
        <v>182</v>
      </c>
      <c r="J26" s="6">
        <v>58</v>
      </c>
      <c r="K26" s="6">
        <v>2</v>
      </c>
      <c r="L26" s="6">
        <f t="shared" si="1"/>
        <v>60</v>
      </c>
      <c r="M26" s="6">
        <v>14</v>
      </c>
      <c r="N26" s="6">
        <v>1</v>
      </c>
      <c r="O26" s="6">
        <v>4</v>
      </c>
      <c r="P26" s="6">
        <f t="shared" si="2"/>
        <v>19</v>
      </c>
      <c r="Q26" s="6">
        <v>261</v>
      </c>
      <c r="R26" s="6">
        <v>1659</v>
      </c>
      <c r="S26" s="6">
        <v>47</v>
      </c>
      <c r="T26" s="6">
        <f t="shared" si="3"/>
        <v>1706</v>
      </c>
      <c r="U26" s="6">
        <v>711</v>
      </c>
      <c r="V26" s="6">
        <v>15</v>
      </c>
      <c r="W26" s="6">
        <f t="shared" si="4"/>
        <v>726</v>
      </c>
      <c r="X26" s="6">
        <v>311</v>
      </c>
      <c r="Y26" s="6">
        <v>87</v>
      </c>
      <c r="Z26" s="6">
        <v>5</v>
      </c>
      <c r="AA26" s="6">
        <f t="shared" si="5"/>
        <v>403</v>
      </c>
      <c r="AB26" s="6">
        <v>3541</v>
      </c>
      <c r="AC26" s="10">
        <v>0.02</v>
      </c>
      <c r="AD26" s="10">
        <v>62.44</v>
      </c>
      <c r="AE26" s="10">
        <v>3.77</v>
      </c>
      <c r="AF26" s="10">
        <v>62.24</v>
      </c>
      <c r="AG26" s="10">
        <v>14.74</v>
      </c>
      <c r="AH26" s="10">
        <v>73.61</v>
      </c>
      <c r="AI26" s="10">
        <v>50.94</v>
      </c>
      <c r="AJ26" s="11">
        <v>28.87</v>
      </c>
      <c r="AK26" s="10">
        <v>3038</v>
      </c>
      <c r="AL26" s="11">
        <v>1.5974154177510544</v>
      </c>
      <c r="AM26" s="10">
        <v>17</v>
      </c>
      <c r="AN26" s="10">
        <v>100</v>
      </c>
      <c r="AO26" s="10">
        <v>80</v>
      </c>
      <c r="AP26" s="10">
        <v>1</v>
      </c>
      <c r="AQ26" s="10">
        <v>9</v>
      </c>
      <c r="AR26" s="10">
        <v>0</v>
      </c>
      <c r="AS26" s="10">
        <v>1</v>
      </c>
      <c r="AT26" s="11">
        <v>173923</v>
      </c>
      <c r="AU26" s="11">
        <v>16.09652938</v>
      </c>
      <c r="AV26" s="11">
        <v>167.94</v>
      </c>
      <c r="AW26" s="11">
        <v>0.02</v>
      </c>
      <c r="AX26" s="12">
        <v>60</v>
      </c>
      <c r="AY26" s="13">
        <v>2398</v>
      </c>
      <c r="AZ26" s="13">
        <v>1288</v>
      </c>
      <c r="BA26" s="13">
        <v>315</v>
      </c>
      <c r="BB26" s="13">
        <v>38</v>
      </c>
      <c r="BC26" s="13">
        <v>4039</v>
      </c>
      <c r="BD26" s="11">
        <v>124</v>
      </c>
      <c r="BE26" s="11">
        <v>53</v>
      </c>
      <c r="BF26" s="11">
        <v>120</v>
      </c>
      <c r="BG26" s="11">
        <v>1</v>
      </c>
      <c r="BH26" s="11">
        <v>128</v>
      </c>
      <c r="BI26" s="11">
        <v>98</v>
      </c>
      <c r="BJ26" s="11">
        <v>74</v>
      </c>
      <c r="BK26" s="9">
        <v>128</v>
      </c>
      <c r="BL26" s="9">
        <v>34</v>
      </c>
      <c r="BM26" s="9">
        <v>98</v>
      </c>
      <c r="BN26" s="9">
        <v>34</v>
      </c>
      <c r="BO26" s="9">
        <v>70</v>
      </c>
      <c r="BP26" s="9">
        <v>31</v>
      </c>
      <c r="BQ26" s="9">
        <v>43</v>
      </c>
      <c r="BR26" s="8">
        <v>96.88</v>
      </c>
      <c r="BS26" s="8">
        <v>41.41</v>
      </c>
      <c r="BT26" s="8">
        <v>93.75</v>
      </c>
      <c r="BU26" s="8">
        <v>0.78</v>
      </c>
      <c r="BV26" s="8">
        <v>100</v>
      </c>
      <c r="BW26" s="8">
        <v>76.56</v>
      </c>
      <c r="BX26" s="8">
        <v>57.81</v>
      </c>
      <c r="BY26" s="8">
        <v>100</v>
      </c>
      <c r="BZ26" s="8">
        <v>26.56</v>
      </c>
      <c r="CA26" s="8">
        <v>76.56</v>
      </c>
      <c r="CB26" s="8">
        <v>26.56</v>
      </c>
      <c r="CC26" s="8">
        <v>54.69</v>
      </c>
      <c r="CD26" s="8">
        <v>24.22</v>
      </c>
      <c r="CE26" s="8">
        <v>33.590000000000003</v>
      </c>
      <c r="CF26" s="9">
        <f t="shared" si="15"/>
        <v>31.23</v>
      </c>
      <c r="CG26" s="9">
        <f t="shared" si="6"/>
        <v>33.005000000000003</v>
      </c>
      <c r="CH26" s="9">
        <f t="shared" si="7"/>
        <v>46.43</v>
      </c>
      <c r="CI26" s="14">
        <v>16503</v>
      </c>
      <c r="CJ26" s="14">
        <v>531</v>
      </c>
      <c r="CK26" s="14">
        <f t="shared" si="8"/>
        <v>17034</v>
      </c>
      <c r="CL26" s="14">
        <v>6423</v>
      </c>
      <c r="CM26" s="14">
        <v>90</v>
      </c>
      <c r="CN26" s="14">
        <f t="shared" si="9"/>
        <v>6513</v>
      </c>
      <c r="CO26" s="14">
        <v>4014</v>
      </c>
      <c r="CP26" s="14">
        <v>27</v>
      </c>
      <c r="CQ26" s="14">
        <v>800</v>
      </c>
      <c r="CR26" s="14">
        <f t="shared" si="10"/>
        <v>4841</v>
      </c>
      <c r="CS26" s="9">
        <v>68778331</v>
      </c>
      <c r="CT26" s="9">
        <v>18238389</v>
      </c>
      <c r="CU26" s="9">
        <f t="shared" ref="CU26:DA26" si="41">CI26/R26</f>
        <v>9.9475587703435799</v>
      </c>
      <c r="CV26" s="9">
        <f t="shared" si="41"/>
        <v>11.297872340425531</v>
      </c>
      <c r="CW26" s="9">
        <f t="shared" si="41"/>
        <v>9.9847596717467759</v>
      </c>
      <c r="CX26" s="9">
        <f t="shared" si="41"/>
        <v>9.033755274261603</v>
      </c>
      <c r="CY26" s="9">
        <f t="shared" si="41"/>
        <v>6</v>
      </c>
      <c r="CZ26" s="9">
        <f t="shared" si="41"/>
        <v>8.9710743801652892</v>
      </c>
      <c r="DA26" s="9">
        <f t="shared" si="41"/>
        <v>12.906752411575562</v>
      </c>
      <c r="DB26" s="9">
        <f t="shared" si="12"/>
        <v>5.4</v>
      </c>
      <c r="DC26" s="9">
        <f t="shared" si="13"/>
        <v>9.1954022988505741</v>
      </c>
      <c r="DD26" s="9">
        <f t="shared" si="14"/>
        <v>12.012406947890819</v>
      </c>
      <c r="DE26" s="9">
        <f t="shared" si="17"/>
        <v>68.778330999999994</v>
      </c>
      <c r="DF26" s="9">
        <f t="shared" si="18"/>
        <v>18.238389000000002</v>
      </c>
    </row>
    <row r="27" spans="1:110" ht="14.25" customHeight="1" x14ac:dyDescent="0.35">
      <c r="A27" s="6">
        <v>26</v>
      </c>
      <c r="B27" s="6" t="s">
        <v>123</v>
      </c>
      <c r="C27" s="6" t="s">
        <v>135</v>
      </c>
      <c r="D27" s="6">
        <v>6212</v>
      </c>
      <c r="E27" s="7">
        <v>26.46</v>
      </c>
      <c r="F27" s="8">
        <v>4.93</v>
      </c>
      <c r="G27" s="6">
        <v>147</v>
      </c>
      <c r="H27" s="6">
        <v>10</v>
      </c>
      <c r="I27" s="6">
        <f t="shared" si="0"/>
        <v>157</v>
      </c>
      <c r="J27" s="6">
        <v>32</v>
      </c>
      <c r="K27" s="6">
        <v>7</v>
      </c>
      <c r="L27" s="6">
        <f t="shared" si="1"/>
        <v>39</v>
      </c>
      <c r="M27" s="6">
        <v>11</v>
      </c>
      <c r="N27" s="6">
        <v>3</v>
      </c>
      <c r="O27" s="6">
        <v>6</v>
      </c>
      <c r="P27" s="6">
        <f t="shared" si="2"/>
        <v>20</v>
      </c>
      <c r="Q27" s="6">
        <v>216</v>
      </c>
      <c r="R27" s="6">
        <v>1569</v>
      </c>
      <c r="S27" s="6">
        <v>164</v>
      </c>
      <c r="T27" s="6">
        <f t="shared" si="3"/>
        <v>1733</v>
      </c>
      <c r="U27" s="6">
        <v>574</v>
      </c>
      <c r="V27" s="6">
        <v>119</v>
      </c>
      <c r="W27" s="6">
        <f t="shared" si="4"/>
        <v>693</v>
      </c>
      <c r="X27" s="6">
        <v>302</v>
      </c>
      <c r="Y27" s="6">
        <v>179</v>
      </c>
      <c r="Z27" s="6">
        <v>59</v>
      </c>
      <c r="AA27" s="6">
        <f t="shared" si="5"/>
        <v>540</v>
      </c>
      <c r="AB27" s="6">
        <v>3439</v>
      </c>
      <c r="AC27" s="10">
        <v>0.09</v>
      </c>
      <c r="AD27" s="10">
        <v>14.28</v>
      </c>
      <c r="AE27" s="10">
        <v>3.74</v>
      </c>
      <c r="AF27" s="10">
        <v>14.17</v>
      </c>
      <c r="AG27" s="10">
        <v>7.39</v>
      </c>
      <c r="AH27" s="10">
        <v>15.69</v>
      </c>
      <c r="AI27" s="7">
        <v>16.12</v>
      </c>
      <c r="AJ27" s="11">
        <v>50.25</v>
      </c>
      <c r="AK27" s="10">
        <v>1662</v>
      </c>
      <c r="AL27" s="11">
        <v>1.5565506107405038</v>
      </c>
      <c r="AM27" s="10">
        <v>1</v>
      </c>
      <c r="AN27" s="10">
        <v>40</v>
      </c>
      <c r="AO27" s="10">
        <v>40</v>
      </c>
      <c r="AP27" s="10">
        <v>0</v>
      </c>
      <c r="AQ27" s="10">
        <v>4</v>
      </c>
      <c r="AR27" s="10">
        <v>0</v>
      </c>
      <c r="AS27" s="10">
        <v>1</v>
      </c>
      <c r="AT27" s="11">
        <v>128503</v>
      </c>
      <c r="AU27" s="11">
        <v>33.516692749999997</v>
      </c>
      <c r="AV27" s="11">
        <v>52.67</v>
      </c>
      <c r="AW27" s="11">
        <v>7.0000000000000007E-2</v>
      </c>
      <c r="AX27" s="12">
        <v>45</v>
      </c>
      <c r="AY27" s="13">
        <v>1860</v>
      </c>
      <c r="AZ27" s="13">
        <v>937</v>
      </c>
      <c r="BA27" s="13">
        <v>224</v>
      </c>
      <c r="BB27" s="13">
        <v>122</v>
      </c>
      <c r="BC27" s="13">
        <v>3143</v>
      </c>
      <c r="BD27" s="11">
        <v>99</v>
      </c>
      <c r="BE27" s="11">
        <v>99</v>
      </c>
      <c r="BF27" s="11">
        <v>91</v>
      </c>
      <c r="BG27" s="11">
        <v>1</v>
      </c>
      <c r="BH27" s="11">
        <v>103</v>
      </c>
      <c r="BI27" s="11">
        <v>102</v>
      </c>
      <c r="BJ27" s="11">
        <v>100</v>
      </c>
      <c r="BK27" s="9">
        <v>103</v>
      </c>
      <c r="BL27" s="9">
        <v>93</v>
      </c>
      <c r="BM27" s="9">
        <v>102</v>
      </c>
      <c r="BN27" s="9">
        <v>94</v>
      </c>
      <c r="BO27" s="9">
        <v>99</v>
      </c>
      <c r="BP27" s="9">
        <v>94</v>
      </c>
      <c r="BQ27" s="9">
        <v>93</v>
      </c>
      <c r="BR27" s="8">
        <v>96.12</v>
      </c>
      <c r="BS27" s="8">
        <v>96.12</v>
      </c>
      <c r="BT27" s="8">
        <v>88.35</v>
      </c>
      <c r="BU27" s="8">
        <v>0.97</v>
      </c>
      <c r="BV27" s="8">
        <v>100</v>
      </c>
      <c r="BW27" s="8">
        <v>99.03</v>
      </c>
      <c r="BX27" s="8">
        <v>97.09</v>
      </c>
      <c r="BY27" s="8">
        <v>100</v>
      </c>
      <c r="BZ27" s="8">
        <v>90.29</v>
      </c>
      <c r="CA27" s="8">
        <v>99.03</v>
      </c>
      <c r="CB27" s="8">
        <v>91.26</v>
      </c>
      <c r="CC27" s="8">
        <v>96.12</v>
      </c>
      <c r="CD27" s="8">
        <v>91.26</v>
      </c>
      <c r="CE27" s="8">
        <v>90.29</v>
      </c>
      <c r="CF27" s="9">
        <f t="shared" si="15"/>
        <v>7.1849999999999996</v>
      </c>
      <c r="CG27" s="9">
        <f t="shared" si="6"/>
        <v>8.9550000000000001</v>
      </c>
      <c r="CH27" s="9">
        <f t="shared" si="7"/>
        <v>13.066666666666668</v>
      </c>
      <c r="CI27" s="14">
        <v>10253</v>
      </c>
      <c r="CJ27" s="14">
        <v>2144</v>
      </c>
      <c r="CK27" s="14">
        <f t="shared" si="8"/>
        <v>12397</v>
      </c>
      <c r="CL27" s="14">
        <v>4060</v>
      </c>
      <c r="CM27" s="14">
        <v>1276</v>
      </c>
      <c r="CN27" s="14">
        <f t="shared" si="9"/>
        <v>5336</v>
      </c>
      <c r="CO27" s="14">
        <v>2681</v>
      </c>
      <c r="CP27" s="14">
        <v>550</v>
      </c>
      <c r="CQ27" s="14">
        <v>1376</v>
      </c>
      <c r="CR27" s="14">
        <f t="shared" si="10"/>
        <v>4607</v>
      </c>
      <c r="CS27" s="9">
        <v>41918154</v>
      </c>
      <c r="CT27" s="9">
        <v>6221345</v>
      </c>
      <c r="CU27" s="9">
        <f t="shared" ref="CU27:DA27" si="42">CI27/R27</f>
        <v>6.534735500318674</v>
      </c>
      <c r="CV27" s="9">
        <f t="shared" si="42"/>
        <v>13.073170731707316</v>
      </c>
      <c r="CW27" s="9">
        <f t="shared" si="42"/>
        <v>7.1534910559723022</v>
      </c>
      <c r="CX27" s="9">
        <f t="shared" si="42"/>
        <v>7.0731707317073171</v>
      </c>
      <c r="CY27" s="9">
        <f t="shared" si="42"/>
        <v>10.722689075630251</v>
      </c>
      <c r="CZ27" s="9">
        <f t="shared" si="42"/>
        <v>7.6998556998557</v>
      </c>
      <c r="DA27" s="9">
        <f t="shared" si="42"/>
        <v>8.8774834437086092</v>
      </c>
      <c r="DB27" s="9">
        <f t="shared" si="12"/>
        <v>9.3220338983050848</v>
      </c>
      <c r="DC27" s="9">
        <f t="shared" si="13"/>
        <v>7.6871508379888267</v>
      </c>
      <c r="DD27" s="9">
        <f t="shared" si="14"/>
        <v>8.5314814814814817</v>
      </c>
      <c r="DE27" s="9">
        <f t="shared" si="17"/>
        <v>41.918154000000001</v>
      </c>
      <c r="DF27" s="9">
        <f t="shared" si="18"/>
        <v>6.2213450000000003</v>
      </c>
    </row>
    <row r="28" spans="1:110" ht="14.25" customHeight="1" x14ac:dyDescent="0.35">
      <c r="A28" s="6">
        <v>27</v>
      </c>
      <c r="B28" s="6" t="s">
        <v>123</v>
      </c>
      <c r="C28" s="6" t="s">
        <v>136</v>
      </c>
      <c r="D28" s="6">
        <v>6213</v>
      </c>
      <c r="E28" s="7">
        <v>27.97</v>
      </c>
      <c r="F28" s="8">
        <v>7.79</v>
      </c>
      <c r="G28" s="6">
        <v>173</v>
      </c>
      <c r="H28" s="6">
        <v>8</v>
      </c>
      <c r="I28" s="6">
        <f t="shared" si="0"/>
        <v>181</v>
      </c>
      <c r="J28" s="6">
        <v>66</v>
      </c>
      <c r="K28" s="6">
        <v>5</v>
      </c>
      <c r="L28" s="6">
        <f t="shared" si="1"/>
        <v>71</v>
      </c>
      <c r="M28" s="6">
        <v>24</v>
      </c>
      <c r="N28" s="6">
        <v>3</v>
      </c>
      <c r="O28" s="6">
        <v>1</v>
      </c>
      <c r="P28" s="6">
        <f t="shared" si="2"/>
        <v>28</v>
      </c>
      <c r="Q28" s="6">
        <v>280</v>
      </c>
      <c r="R28" s="6">
        <v>1444</v>
      </c>
      <c r="S28" s="6">
        <v>117</v>
      </c>
      <c r="T28" s="6">
        <f t="shared" si="3"/>
        <v>1561</v>
      </c>
      <c r="U28" s="6">
        <v>600</v>
      </c>
      <c r="V28" s="6">
        <v>105</v>
      </c>
      <c r="W28" s="6">
        <f t="shared" si="4"/>
        <v>705</v>
      </c>
      <c r="X28" s="6">
        <v>365</v>
      </c>
      <c r="Y28" s="6">
        <v>28</v>
      </c>
      <c r="Z28" s="6">
        <v>83</v>
      </c>
      <c r="AA28" s="6">
        <f t="shared" si="5"/>
        <v>476</v>
      </c>
      <c r="AB28" s="6">
        <v>3294</v>
      </c>
      <c r="AC28" s="10">
        <v>0.04</v>
      </c>
      <c r="AD28" s="10">
        <v>39.56</v>
      </c>
      <c r="AE28" s="10">
        <v>4.49</v>
      </c>
      <c r="AF28" s="10">
        <v>41.33</v>
      </c>
      <c r="AG28" s="10">
        <v>15.68</v>
      </c>
      <c r="AH28" s="10">
        <v>52.82</v>
      </c>
      <c r="AI28" s="10">
        <v>58.26</v>
      </c>
      <c r="AJ28" s="11">
        <v>58.9</v>
      </c>
      <c r="AK28" s="10">
        <v>2473</v>
      </c>
      <c r="AL28" s="11">
        <v>8.1504978412194902</v>
      </c>
      <c r="AM28" s="10">
        <v>58</v>
      </c>
      <c r="AN28" s="10">
        <v>585</v>
      </c>
      <c r="AO28" s="10">
        <v>667</v>
      </c>
      <c r="AP28" s="10">
        <v>4</v>
      </c>
      <c r="AQ28" s="10">
        <v>5</v>
      </c>
      <c r="AR28" s="10">
        <v>1</v>
      </c>
      <c r="AS28" s="10">
        <v>2</v>
      </c>
      <c r="AT28" s="11">
        <v>124469</v>
      </c>
      <c r="AU28" s="11">
        <v>5.2518565400000004</v>
      </c>
      <c r="AV28" s="11">
        <v>419.1</v>
      </c>
      <c r="AW28" s="11">
        <v>0.02</v>
      </c>
      <c r="AX28" s="12">
        <v>42</v>
      </c>
      <c r="AY28" s="13">
        <v>1386</v>
      </c>
      <c r="AZ28" s="13">
        <v>690</v>
      </c>
      <c r="BA28" s="13">
        <v>348</v>
      </c>
      <c r="BB28" s="13">
        <v>48</v>
      </c>
      <c r="BC28" s="13">
        <v>2472</v>
      </c>
      <c r="BD28" s="11">
        <v>124</v>
      </c>
      <c r="BE28" s="11">
        <v>92</v>
      </c>
      <c r="BF28" s="11">
        <v>111</v>
      </c>
      <c r="BG28" s="11">
        <v>4</v>
      </c>
      <c r="BH28" s="11">
        <v>125</v>
      </c>
      <c r="BI28" s="11">
        <v>105</v>
      </c>
      <c r="BJ28" s="11">
        <v>75</v>
      </c>
      <c r="BK28" s="9">
        <v>125</v>
      </c>
      <c r="BL28" s="9">
        <v>49</v>
      </c>
      <c r="BM28" s="9">
        <v>105</v>
      </c>
      <c r="BN28" s="9">
        <v>49</v>
      </c>
      <c r="BO28" s="9">
        <v>75</v>
      </c>
      <c r="BP28" s="9">
        <v>37</v>
      </c>
      <c r="BQ28" s="9">
        <v>32</v>
      </c>
      <c r="BR28" s="8">
        <v>99.2</v>
      </c>
      <c r="BS28" s="8">
        <v>73.599999999999994</v>
      </c>
      <c r="BT28" s="8">
        <v>88.8</v>
      </c>
      <c r="BU28" s="8">
        <v>3.2</v>
      </c>
      <c r="BV28" s="8">
        <v>100</v>
      </c>
      <c r="BW28" s="8">
        <v>84</v>
      </c>
      <c r="BX28" s="8">
        <v>60</v>
      </c>
      <c r="BY28" s="8">
        <v>100</v>
      </c>
      <c r="BZ28" s="8">
        <v>39.200000000000003</v>
      </c>
      <c r="CA28" s="8">
        <v>84</v>
      </c>
      <c r="CB28" s="8">
        <v>39.200000000000003</v>
      </c>
      <c r="CC28" s="8">
        <v>60</v>
      </c>
      <c r="CD28" s="8">
        <v>29.6</v>
      </c>
      <c r="CE28" s="8">
        <v>25.6</v>
      </c>
      <c r="CF28" s="9">
        <f t="shared" si="15"/>
        <v>19.8</v>
      </c>
      <c r="CG28" s="9">
        <f t="shared" si="6"/>
        <v>22.91</v>
      </c>
      <c r="CH28" s="9">
        <f t="shared" si="7"/>
        <v>42.25333333333333</v>
      </c>
      <c r="CI28" s="14">
        <v>13313</v>
      </c>
      <c r="CJ28" s="14">
        <v>2071</v>
      </c>
      <c r="CK28" s="14">
        <f t="shared" si="8"/>
        <v>15384</v>
      </c>
      <c r="CL28" s="14">
        <v>4888</v>
      </c>
      <c r="CM28" s="14">
        <v>1421</v>
      </c>
      <c r="CN28" s="14">
        <f t="shared" si="9"/>
        <v>6309</v>
      </c>
      <c r="CO28" s="14">
        <v>4341</v>
      </c>
      <c r="CP28" s="14">
        <v>888</v>
      </c>
      <c r="CQ28" s="14">
        <v>447</v>
      </c>
      <c r="CR28" s="14">
        <f t="shared" si="10"/>
        <v>5676</v>
      </c>
      <c r="CS28" s="9">
        <v>86077307</v>
      </c>
      <c r="CT28" s="9">
        <v>21051205</v>
      </c>
      <c r="CU28" s="9">
        <f t="shared" ref="CU28:DA28" si="43">CI28/R28</f>
        <v>9.2195290858725762</v>
      </c>
      <c r="CV28" s="9">
        <f t="shared" si="43"/>
        <v>17.700854700854702</v>
      </c>
      <c r="CW28" s="9">
        <f t="shared" si="43"/>
        <v>9.8552210121716843</v>
      </c>
      <c r="CX28" s="9">
        <f t="shared" si="43"/>
        <v>8.1466666666666665</v>
      </c>
      <c r="CY28" s="9">
        <f t="shared" si="43"/>
        <v>13.533333333333333</v>
      </c>
      <c r="CZ28" s="9">
        <f t="shared" si="43"/>
        <v>8.9489361702127663</v>
      </c>
      <c r="DA28" s="9">
        <f t="shared" si="43"/>
        <v>11.893150684931507</v>
      </c>
      <c r="DB28" s="9">
        <f t="shared" si="12"/>
        <v>10.698795180722891</v>
      </c>
      <c r="DC28" s="9">
        <f t="shared" si="13"/>
        <v>15.964285714285714</v>
      </c>
      <c r="DD28" s="9">
        <f t="shared" si="14"/>
        <v>11.92436974789916</v>
      </c>
      <c r="DE28" s="9">
        <f t="shared" si="17"/>
        <v>86.077307000000005</v>
      </c>
      <c r="DF28" s="9">
        <f t="shared" si="18"/>
        <v>21.051205</v>
      </c>
    </row>
    <row r="29" spans="1:110" ht="14.25" customHeight="1" x14ac:dyDescent="0.35">
      <c r="A29" s="6">
        <v>28</v>
      </c>
      <c r="B29" s="6" t="s">
        <v>123</v>
      </c>
      <c r="C29" s="6" t="s">
        <v>137</v>
      </c>
      <c r="D29" s="6">
        <v>6271</v>
      </c>
      <c r="E29" s="7">
        <v>28.91</v>
      </c>
      <c r="F29" s="8">
        <v>7.19</v>
      </c>
      <c r="G29" s="6">
        <v>122</v>
      </c>
      <c r="H29" s="6">
        <v>25</v>
      </c>
      <c r="I29" s="6">
        <f t="shared" si="0"/>
        <v>147</v>
      </c>
      <c r="J29" s="6">
        <v>49</v>
      </c>
      <c r="K29" s="6">
        <v>15</v>
      </c>
      <c r="L29" s="6">
        <f t="shared" si="1"/>
        <v>64</v>
      </c>
      <c r="M29" s="6">
        <v>27</v>
      </c>
      <c r="N29" s="6">
        <v>8</v>
      </c>
      <c r="O29" s="6">
        <v>16</v>
      </c>
      <c r="P29" s="6">
        <f t="shared" si="2"/>
        <v>51</v>
      </c>
      <c r="Q29" s="6">
        <v>262</v>
      </c>
      <c r="R29" s="6">
        <v>1768</v>
      </c>
      <c r="S29" s="6">
        <v>487</v>
      </c>
      <c r="T29" s="6">
        <f t="shared" si="3"/>
        <v>2255</v>
      </c>
      <c r="U29" s="6">
        <v>879</v>
      </c>
      <c r="V29" s="6">
        <v>313</v>
      </c>
      <c r="W29" s="6">
        <f t="shared" si="4"/>
        <v>1192</v>
      </c>
      <c r="X29" s="6">
        <v>745</v>
      </c>
      <c r="Y29" s="6">
        <v>505</v>
      </c>
      <c r="Z29" s="6">
        <v>154</v>
      </c>
      <c r="AA29" s="6">
        <f t="shared" si="5"/>
        <v>1404</v>
      </c>
      <c r="AB29" s="6">
        <v>3816</v>
      </c>
      <c r="AC29" s="10">
        <v>0.03</v>
      </c>
      <c r="AD29" s="10">
        <v>12.86</v>
      </c>
      <c r="AE29" s="10">
        <v>0.73</v>
      </c>
      <c r="AF29" s="10">
        <v>14.6</v>
      </c>
      <c r="AG29" s="10">
        <v>5.52</v>
      </c>
      <c r="AH29" s="10">
        <v>25.32</v>
      </c>
      <c r="AI29" s="7">
        <v>7.08</v>
      </c>
      <c r="AJ29" s="11">
        <v>39.92</v>
      </c>
      <c r="AK29" s="10">
        <v>4348</v>
      </c>
      <c r="AL29" s="11">
        <v>4.1810098532465544E-3</v>
      </c>
      <c r="AM29" s="10">
        <v>8</v>
      </c>
      <c r="AN29" s="10">
        <v>706</v>
      </c>
      <c r="AO29" s="10">
        <v>719</v>
      </c>
      <c r="AP29" s="10">
        <v>0</v>
      </c>
      <c r="AQ29" s="10">
        <v>1</v>
      </c>
      <c r="AR29" s="10">
        <v>0</v>
      </c>
      <c r="AS29" s="10">
        <v>2</v>
      </c>
      <c r="AT29" s="11">
        <v>213863</v>
      </c>
      <c r="AU29" s="11">
        <v>89.128151700000004</v>
      </c>
      <c r="AV29" s="11">
        <v>33.020000000000003</v>
      </c>
      <c r="AW29" s="11">
        <v>0.37</v>
      </c>
      <c r="AX29" s="12">
        <v>55</v>
      </c>
      <c r="AY29" s="13">
        <v>2830</v>
      </c>
      <c r="AZ29" s="13">
        <v>1576</v>
      </c>
      <c r="BA29" s="13">
        <v>499</v>
      </c>
      <c r="BB29" s="13">
        <v>410</v>
      </c>
      <c r="BC29" s="13">
        <v>5315</v>
      </c>
      <c r="BD29" s="11">
        <v>18</v>
      </c>
      <c r="BE29" s="11">
        <v>20</v>
      </c>
      <c r="BF29" s="11">
        <v>15</v>
      </c>
      <c r="BG29" s="11">
        <v>0</v>
      </c>
      <c r="BH29" s="11">
        <v>30</v>
      </c>
      <c r="BI29" s="11">
        <v>29</v>
      </c>
      <c r="BJ29" s="11">
        <v>26</v>
      </c>
      <c r="BK29" s="9">
        <v>30</v>
      </c>
      <c r="BL29" s="9">
        <v>22</v>
      </c>
      <c r="BM29" s="9">
        <v>29</v>
      </c>
      <c r="BN29" s="9">
        <v>22</v>
      </c>
      <c r="BO29" s="9">
        <v>24</v>
      </c>
      <c r="BP29" s="9">
        <v>21</v>
      </c>
      <c r="BQ29" s="9">
        <v>23</v>
      </c>
      <c r="BR29" s="8">
        <v>60</v>
      </c>
      <c r="BS29" s="8">
        <v>66.67</v>
      </c>
      <c r="BT29" s="8">
        <v>50</v>
      </c>
      <c r="BU29" s="8">
        <v>0</v>
      </c>
      <c r="BV29" s="8">
        <v>100</v>
      </c>
      <c r="BW29" s="8">
        <v>96.67</v>
      </c>
      <c r="BX29" s="8">
        <v>86.67</v>
      </c>
      <c r="BY29" s="8">
        <v>100</v>
      </c>
      <c r="BZ29" s="8">
        <v>73.33</v>
      </c>
      <c r="CA29" s="8">
        <v>96.67</v>
      </c>
      <c r="CB29" s="8">
        <v>73.33</v>
      </c>
      <c r="CC29" s="8">
        <v>80</v>
      </c>
      <c r="CD29" s="8">
        <v>70</v>
      </c>
      <c r="CE29" s="8">
        <v>76.67</v>
      </c>
      <c r="CF29" s="9">
        <f t="shared" si="15"/>
        <v>6.4449999999999994</v>
      </c>
      <c r="CG29" s="9">
        <f t="shared" si="6"/>
        <v>7.665</v>
      </c>
      <c r="CH29" s="9">
        <f t="shared" si="7"/>
        <v>12.64</v>
      </c>
      <c r="CI29" s="14">
        <v>23964</v>
      </c>
      <c r="CJ29" s="14">
        <v>7800</v>
      </c>
      <c r="CK29" s="14">
        <f t="shared" si="8"/>
        <v>31764</v>
      </c>
      <c r="CL29" s="14">
        <v>10994</v>
      </c>
      <c r="CM29" s="14">
        <v>4432</v>
      </c>
      <c r="CN29" s="14">
        <f t="shared" si="9"/>
        <v>15426</v>
      </c>
      <c r="CO29" s="14">
        <v>8788</v>
      </c>
      <c r="CP29" s="14">
        <v>2035</v>
      </c>
      <c r="CQ29" s="14">
        <v>5363</v>
      </c>
      <c r="CR29" s="14">
        <f t="shared" si="10"/>
        <v>16186</v>
      </c>
      <c r="CS29" s="9">
        <v>63575904</v>
      </c>
      <c r="CT29" s="9">
        <v>9974873</v>
      </c>
      <c r="CU29" s="9">
        <f t="shared" ref="CU29:DA29" si="44">CI29/R29</f>
        <v>13.554298642533936</v>
      </c>
      <c r="CV29" s="9">
        <f t="shared" si="44"/>
        <v>16.016427104722794</v>
      </c>
      <c r="CW29" s="9">
        <f t="shared" si="44"/>
        <v>14.086031042128603</v>
      </c>
      <c r="CX29" s="9">
        <f t="shared" si="44"/>
        <v>12.507394766780433</v>
      </c>
      <c r="CY29" s="9">
        <f t="shared" si="44"/>
        <v>14.159744408945686</v>
      </c>
      <c r="CZ29" s="9">
        <f t="shared" si="44"/>
        <v>12.941275167785236</v>
      </c>
      <c r="DA29" s="9">
        <f t="shared" si="44"/>
        <v>11.795973154362416</v>
      </c>
      <c r="DB29" s="9">
        <f t="shared" si="12"/>
        <v>13.214285714285714</v>
      </c>
      <c r="DC29" s="9">
        <f t="shared" si="13"/>
        <v>10.619801980198019</v>
      </c>
      <c r="DD29" s="9">
        <f t="shared" si="14"/>
        <v>11.528490028490028</v>
      </c>
      <c r="DE29" s="9">
        <f t="shared" si="17"/>
        <v>63.575904000000001</v>
      </c>
      <c r="DF29" s="9">
        <f t="shared" si="18"/>
        <v>9.9748730000000005</v>
      </c>
    </row>
    <row r="30" spans="1:110" ht="14.25" customHeight="1" x14ac:dyDescent="0.35">
      <c r="A30" s="6">
        <v>29</v>
      </c>
      <c r="B30" s="6" t="s">
        <v>138</v>
      </c>
      <c r="C30" s="6" t="s">
        <v>139</v>
      </c>
      <c r="D30" s="6">
        <v>6301</v>
      </c>
      <c r="E30" s="7">
        <v>27.34</v>
      </c>
      <c r="F30" s="8">
        <v>5.48</v>
      </c>
      <c r="G30" s="6">
        <v>244</v>
      </c>
      <c r="H30" s="6">
        <v>26</v>
      </c>
      <c r="I30" s="6">
        <f t="shared" si="0"/>
        <v>270</v>
      </c>
      <c r="J30" s="6">
        <v>58</v>
      </c>
      <c r="K30" s="6">
        <v>23</v>
      </c>
      <c r="L30" s="6">
        <f t="shared" si="1"/>
        <v>81</v>
      </c>
      <c r="M30" s="6">
        <v>18</v>
      </c>
      <c r="N30" s="6">
        <v>10</v>
      </c>
      <c r="O30" s="6">
        <v>10</v>
      </c>
      <c r="P30" s="6">
        <f t="shared" si="2"/>
        <v>38</v>
      </c>
      <c r="Q30" s="6">
        <v>389</v>
      </c>
      <c r="R30" s="6">
        <v>2511</v>
      </c>
      <c r="S30" s="6">
        <v>384</v>
      </c>
      <c r="T30" s="6">
        <f t="shared" si="3"/>
        <v>2895</v>
      </c>
      <c r="U30" s="6">
        <v>794</v>
      </c>
      <c r="V30" s="6">
        <v>479</v>
      </c>
      <c r="W30" s="6">
        <f t="shared" si="4"/>
        <v>1273</v>
      </c>
      <c r="X30" s="6">
        <v>428</v>
      </c>
      <c r="Y30" s="6">
        <v>280</v>
      </c>
      <c r="Z30" s="6">
        <v>266</v>
      </c>
      <c r="AA30" s="6">
        <f t="shared" si="5"/>
        <v>974</v>
      </c>
      <c r="AB30" s="6">
        <v>5150</v>
      </c>
      <c r="AC30" s="10">
        <v>0.01</v>
      </c>
      <c r="AD30" s="10">
        <v>7.37</v>
      </c>
      <c r="AE30" s="10">
        <v>2.4500000000000002</v>
      </c>
      <c r="AF30" s="10">
        <v>6.37</v>
      </c>
      <c r="AG30" s="7">
        <v>7.11</v>
      </c>
      <c r="AH30" s="10">
        <v>11.5</v>
      </c>
      <c r="AI30" s="10">
        <v>14.5</v>
      </c>
      <c r="AJ30" s="11">
        <v>32.090000000000003</v>
      </c>
      <c r="AK30" s="10">
        <v>8356</v>
      </c>
      <c r="AL30" s="11">
        <v>0.17125471405928328</v>
      </c>
      <c r="AM30" s="10">
        <v>7</v>
      </c>
      <c r="AN30" s="10">
        <v>128</v>
      </c>
      <c r="AO30" s="10">
        <v>137</v>
      </c>
      <c r="AP30" s="10">
        <v>0</v>
      </c>
      <c r="AQ30" s="10">
        <v>8</v>
      </c>
      <c r="AR30" s="10">
        <v>0</v>
      </c>
      <c r="AS30" s="10">
        <v>1</v>
      </c>
      <c r="AT30" s="11">
        <v>384192</v>
      </c>
      <c r="AU30" s="11">
        <v>105.79866989999999</v>
      </c>
      <c r="AV30" s="11">
        <v>57.84</v>
      </c>
      <c r="AW30" s="11">
        <v>0.35</v>
      </c>
      <c r="AX30" s="12">
        <v>207</v>
      </c>
      <c r="AY30" s="13">
        <v>2869</v>
      </c>
      <c r="AZ30" s="13">
        <v>1469</v>
      </c>
      <c r="BA30" s="13">
        <v>279</v>
      </c>
      <c r="BB30" s="13">
        <v>192</v>
      </c>
      <c r="BC30" s="13">
        <v>4809</v>
      </c>
      <c r="BD30" s="11">
        <v>121</v>
      </c>
      <c r="BE30" s="11">
        <v>123</v>
      </c>
      <c r="BF30" s="11">
        <v>103</v>
      </c>
      <c r="BG30" s="11">
        <v>0</v>
      </c>
      <c r="BH30" s="11">
        <v>135</v>
      </c>
      <c r="BI30" s="11">
        <v>133</v>
      </c>
      <c r="BJ30" s="11">
        <v>131</v>
      </c>
      <c r="BK30" s="9">
        <v>135</v>
      </c>
      <c r="BL30" s="9">
        <v>127</v>
      </c>
      <c r="BM30" s="9">
        <v>133</v>
      </c>
      <c r="BN30" s="9">
        <v>129</v>
      </c>
      <c r="BO30" s="9">
        <v>131</v>
      </c>
      <c r="BP30" s="9">
        <v>125</v>
      </c>
      <c r="BQ30" s="9">
        <v>128</v>
      </c>
      <c r="BR30" s="8">
        <v>89.63</v>
      </c>
      <c r="BS30" s="8">
        <v>91.11</v>
      </c>
      <c r="BT30" s="8">
        <v>76.3</v>
      </c>
      <c r="BU30" s="8">
        <v>0</v>
      </c>
      <c r="BV30" s="8">
        <v>100</v>
      </c>
      <c r="BW30" s="8">
        <v>98.52</v>
      </c>
      <c r="BX30" s="8">
        <v>97.04</v>
      </c>
      <c r="BY30" s="8">
        <v>100</v>
      </c>
      <c r="BZ30" s="8">
        <v>94.07</v>
      </c>
      <c r="CA30" s="8">
        <v>98.52</v>
      </c>
      <c r="CB30" s="8">
        <v>95.56</v>
      </c>
      <c r="CC30" s="8">
        <v>97.04</v>
      </c>
      <c r="CD30" s="8">
        <v>92.59</v>
      </c>
      <c r="CE30" s="8">
        <v>94.81</v>
      </c>
      <c r="CF30" s="9">
        <f t="shared" si="15"/>
        <v>3.69</v>
      </c>
      <c r="CG30" s="9">
        <f t="shared" si="6"/>
        <v>4.41</v>
      </c>
      <c r="CH30" s="9">
        <f t="shared" si="7"/>
        <v>11.036666666666667</v>
      </c>
      <c r="CI30" s="14">
        <v>33023</v>
      </c>
      <c r="CJ30" s="16">
        <v>5130</v>
      </c>
      <c r="CK30" s="14">
        <f t="shared" si="8"/>
        <v>38153</v>
      </c>
      <c r="CL30" s="14">
        <v>9210</v>
      </c>
      <c r="CM30" s="14">
        <v>4797</v>
      </c>
      <c r="CN30" s="14">
        <f t="shared" si="9"/>
        <v>14007</v>
      </c>
      <c r="CO30" s="14">
        <v>5881</v>
      </c>
      <c r="CP30" s="14">
        <v>1712</v>
      </c>
      <c r="CQ30" s="14">
        <v>3927</v>
      </c>
      <c r="CR30" s="14">
        <f t="shared" si="10"/>
        <v>11520</v>
      </c>
      <c r="CS30" s="9">
        <v>51977805</v>
      </c>
      <c r="CT30" s="9">
        <v>11626543</v>
      </c>
      <c r="CU30" s="9">
        <f t="shared" ref="CU30:DA30" si="45">CI30/R30</f>
        <v>13.151334129828754</v>
      </c>
      <c r="CV30" s="9">
        <f t="shared" si="45"/>
        <v>13.359375</v>
      </c>
      <c r="CW30" s="9">
        <f t="shared" si="45"/>
        <v>13.178929188255614</v>
      </c>
      <c r="CX30" s="9">
        <f t="shared" si="45"/>
        <v>11.599496221662468</v>
      </c>
      <c r="CY30" s="9">
        <f t="shared" si="45"/>
        <v>10.014613778705638</v>
      </c>
      <c r="CZ30" s="9">
        <f t="shared" si="45"/>
        <v>11.003142183817753</v>
      </c>
      <c r="DA30" s="9">
        <f t="shared" si="45"/>
        <v>13.740654205607477</v>
      </c>
      <c r="DB30" s="9">
        <f t="shared" si="12"/>
        <v>6.4360902255639099</v>
      </c>
      <c r="DC30" s="9">
        <f t="shared" si="13"/>
        <v>14.025</v>
      </c>
      <c r="DD30" s="9">
        <f t="shared" si="14"/>
        <v>11.827515400410677</v>
      </c>
      <c r="DE30" s="9">
        <f t="shared" si="17"/>
        <v>51.977804999999996</v>
      </c>
      <c r="DF30" s="9">
        <f t="shared" si="18"/>
        <v>11.626543</v>
      </c>
    </row>
    <row r="31" spans="1:110" ht="14.25" customHeight="1" x14ac:dyDescent="0.35">
      <c r="A31" s="6">
        <v>30</v>
      </c>
      <c r="B31" s="6" t="s">
        <v>138</v>
      </c>
      <c r="C31" s="6" t="s">
        <v>140</v>
      </c>
      <c r="D31" s="6">
        <v>6302</v>
      </c>
      <c r="E31" s="7">
        <v>19.96</v>
      </c>
      <c r="F31" s="8">
        <v>7.12</v>
      </c>
      <c r="G31" s="6">
        <v>257</v>
      </c>
      <c r="H31" s="6">
        <v>10</v>
      </c>
      <c r="I31" s="6">
        <f t="shared" si="0"/>
        <v>267</v>
      </c>
      <c r="J31" s="6">
        <v>63</v>
      </c>
      <c r="K31" s="6">
        <v>18</v>
      </c>
      <c r="L31" s="6">
        <f t="shared" si="1"/>
        <v>81</v>
      </c>
      <c r="M31" s="6">
        <v>29</v>
      </c>
      <c r="N31" s="6">
        <v>8</v>
      </c>
      <c r="O31" s="6">
        <v>7</v>
      </c>
      <c r="P31" s="6">
        <f t="shared" si="2"/>
        <v>44</v>
      </c>
      <c r="Q31" s="6">
        <v>392</v>
      </c>
      <c r="R31" s="6">
        <v>2704</v>
      </c>
      <c r="S31" s="6">
        <v>138</v>
      </c>
      <c r="T31" s="6">
        <f t="shared" si="3"/>
        <v>2842</v>
      </c>
      <c r="U31" s="6">
        <v>892</v>
      </c>
      <c r="V31" s="6">
        <v>299</v>
      </c>
      <c r="W31" s="6">
        <f t="shared" si="4"/>
        <v>1191</v>
      </c>
      <c r="X31" s="6">
        <v>569</v>
      </c>
      <c r="Y31" s="6">
        <v>203</v>
      </c>
      <c r="Z31" s="6">
        <v>158</v>
      </c>
      <c r="AA31" s="6">
        <f t="shared" si="5"/>
        <v>930</v>
      </c>
      <c r="AB31" s="6">
        <v>5737</v>
      </c>
      <c r="AC31" s="10">
        <v>0.12</v>
      </c>
      <c r="AD31" s="10">
        <v>53.85</v>
      </c>
      <c r="AE31" s="7">
        <v>6.05</v>
      </c>
      <c r="AF31" s="10">
        <v>30.87</v>
      </c>
      <c r="AG31" s="10">
        <v>10.52</v>
      </c>
      <c r="AH31" s="10">
        <v>56</v>
      </c>
      <c r="AI31" s="10">
        <v>38.58</v>
      </c>
      <c r="AJ31" s="11">
        <v>57.52</v>
      </c>
      <c r="AK31" s="10">
        <v>3196</v>
      </c>
      <c r="AL31" s="11">
        <v>2.6408782249399043</v>
      </c>
      <c r="AM31" s="10">
        <v>37</v>
      </c>
      <c r="AN31" s="10">
        <v>2265</v>
      </c>
      <c r="AO31" s="10">
        <v>2393</v>
      </c>
      <c r="AP31" s="10">
        <v>1</v>
      </c>
      <c r="AQ31" s="10">
        <v>7</v>
      </c>
      <c r="AR31" s="10">
        <v>1</v>
      </c>
      <c r="AS31" s="10">
        <v>3</v>
      </c>
      <c r="AT31" s="11">
        <v>379564</v>
      </c>
      <c r="AU31" s="11">
        <v>40.026869900000001</v>
      </c>
      <c r="AV31" s="11">
        <v>112.24</v>
      </c>
      <c r="AW31" s="11">
        <v>0.09</v>
      </c>
      <c r="AX31" s="12">
        <v>146</v>
      </c>
      <c r="AY31" s="13">
        <v>4234</v>
      </c>
      <c r="AZ31" s="13">
        <v>2115</v>
      </c>
      <c r="BA31" s="13">
        <v>425</v>
      </c>
      <c r="BB31" s="13">
        <v>225</v>
      </c>
      <c r="BC31" s="13">
        <v>6999</v>
      </c>
      <c r="BD31" s="11">
        <v>189</v>
      </c>
      <c r="BE31" s="11">
        <v>184</v>
      </c>
      <c r="BF31" s="11">
        <v>169</v>
      </c>
      <c r="BG31" s="11">
        <v>1</v>
      </c>
      <c r="BH31" s="11">
        <v>202</v>
      </c>
      <c r="BI31" s="11">
        <v>179</v>
      </c>
      <c r="BJ31" s="11">
        <v>167</v>
      </c>
      <c r="BK31" s="9">
        <v>202</v>
      </c>
      <c r="BL31" s="9">
        <v>91</v>
      </c>
      <c r="BM31" s="9">
        <v>174</v>
      </c>
      <c r="BN31" s="9">
        <v>123</v>
      </c>
      <c r="BO31" s="9">
        <v>159</v>
      </c>
      <c r="BP31" s="9">
        <v>97</v>
      </c>
      <c r="BQ31" s="9">
        <v>104</v>
      </c>
      <c r="BR31" s="8">
        <v>93.56</v>
      </c>
      <c r="BS31" s="8">
        <v>91.09</v>
      </c>
      <c r="BT31" s="8">
        <v>83.66</v>
      </c>
      <c r="BU31" s="8">
        <v>0.5</v>
      </c>
      <c r="BV31" s="8">
        <v>100</v>
      </c>
      <c r="BW31" s="8">
        <v>88.61</v>
      </c>
      <c r="BX31" s="8">
        <v>82.67</v>
      </c>
      <c r="BY31" s="8">
        <v>100</v>
      </c>
      <c r="BZ31" s="8">
        <v>45.05</v>
      </c>
      <c r="CA31" s="8">
        <v>86.14</v>
      </c>
      <c r="CB31" s="8">
        <v>60.89</v>
      </c>
      <c r="CC31" s="8">
        <v>78.709999999999994</v>
      </c>
      <c r="CD31" s="8">
        <v>48.02</v>
      </c>
      <c r="CE31" s="8">
        <v>51.49</v>
      </c>
      <c r="CF31" s="9">
        <f t="shared" si="15"/>
        <v>26.984999999999999</v>
      </c>
      <c r="CG31" s="9">
        <f t="shared" si="6"/>
        <v>18.46</v>
      </c>
      <c r="CH31" s="9">
        <f t="shared" si="7"/>
        <v>35.033333333333331</v>
      </c>
      <c r="CI31" s="14">
        <v>35109</v>
      </c>
      <c r="CJ31" s="16">
        <v>2109</v>
      </c>
      <c r="CK31" s="14">
        <f t="shared" si="8"/>
        <v>37218</v>
      </c>
      <c r="CL31" s="14">
        <v>11277</v>
      </c>
      <c r="CM31" s="14">
        <v>3269</v>
      </c>
      <c r="CN31" s="14">
        <f t="shared" si="9"/>
        <v>14546</v>
      </c>
      <c r="CO31" s="14">
        <v>7818</v>
      </c>
      <c r="CP31" s="14">
        <v>1321</v>
      </c>
      <c r="CQ31" s="14">
        <v>2729</v>
      </c>
      <c r="CR31" s="14">
        <f t="shared" si="10"/>
        <v>11868</v>
      </c>
      <c r="CS31" s="9">
        <v>84099143</v>
      </c>
      <c r="CT31" s="9">
        <v>15315501</v>
      </c>
      <c r="CU31" s="9">
        <f t="shared" ref="CU31:DA31" si="46">CI31/R31</f>
        <v>12.984097633136095</v>
      </c>
      <c r="CV31" s="9">
        <f t="shared" si="46"/>
        <v>15.282608695652174</v>
      </c>
      <c r="CW31" s="9">
        <f t="shared" si="46"/>
        <v>13.095707248416607</v>
      </c>
      <c r="CX31" s="9">
        <f t="shared" si="46"/>
        <v>12.642376681614349</v>
      </c>
      <c r="CY31" s="9">
        <f t="shared" si="46"/>
        <v>10.933110367892976</v>
      </c>
      <c r="CZ31" s="9">
        <f t="shared" si="46"/>
        <v>12.213266162888329</v>
      </c>
      <c r="DA31" s="9">
        <f t="shared" si="46"/>
        <v>13.739894551845342</v>
      </c>
      <c r="DB31" s="9">
        <f t="shared" si="12"/>
        <v>8.3607594936708853</v>
      </c>
      <c r="DC31" s="9">
        <f t="shared" si="13"/>
        <v>13.443349753694582</v>
      </c>
      <c r="DD31" s="9">
        <f t="shared" si="14"/>
        <v>12.761290322580646</v>
      </c>
      <c r="DE31" s="9">
        <f t="shared" si="17"/>
        <v>84.099142999999998</v>
      </c>
      <c r="DF31" s="9">
        <f t="shared" si="18"/>
        <v>15.315500999999999</v>
      </c>
    </row>
    <row r="32" spans="1:110" ht="14.25" customHeight="1" x14ac:dyDescent="0.35">
      <c r="A32" s="6">
        <v>31</v>
      </c>
      <c r="B32" s="6" t="s">
        <v>138</v>
      </c>
      <c r="C32" s="6" t="s">
        <v>141</v>
      </c>
      <c r="D32" s="6">
        <v>6303</v>
      </c>
      <c r="E32" s="7">
        <v>14.23</v>
      </c>
      <c r="F32" s="8">
        <v>12.68</v>
      </c>
      <c r="G32" s="6">
        <v>372</v>
      </c>
      <c r="H32" s="6">
        <v>99</v>
      </c>
      <c r="I32" s="6">
        <f t="shared" si="0"/>
        <v>471</v>
      </c>
      <c r="J32" s="6">
        <v>75</v>
      </c>
      <c r="K32" s="6">
        <v>58</v>
      </c>
      <c r="L32" s="6">
        <f t="shared" si="1"/>
        <v>133</v>
      </c>
      <c r="M32" s="6">
        <v>22</v>
      </c>
      <c r="N32" s="6">
        <v>30</v>
      </c>
      <c r="O32" s="6">
        <v>13</v>
      </c>
      <c r="P32" s="6">
        <f t="shared" si="2"/>
        <v>65</v>
      </c>
      <c r="Q32" s="6">
        <v>669</v>
      </c>
      <c r="R32" s="6">
        <v>3517</v>
      </c>
      <c r="S32" s="6">
        <v>1192</v>
      </c>
      <c r="T32" s="6">
        <f t="shared" si="3"/>
        <v>4709</v>
      </c>
      <c r="U32" s="6">
        <v>1127</v>
      </c>
      <c r="V32" s="6">
        <v>958</v>
      </c>
      <c r="W32" s="6">
        <f t="shared" si="4"/>
        <v>2085</v>
      </c>
      <c r="X32" s="6">
        <v>539</v>
      </c>
      <c r="Y32" s="6">
        <v>410</v>
      </c>
      <c r="Z32" s="6">
        <v>543</v>
      </c>
      <c r="AA32" s="6">
        <f t="shared" si="5"/>
        <v>1492</v>
      </c>
      <c r="AB32" s="6">
        <v>7551</v>
      </c>
      <c r="AC32" s="10">
        <v>0.31</v>
      </c>
      <c r="AD32" s="10">
        <v>3.76</v>
      </c>
      <c r="AE32" s="10">
        <v>2.69</v>
      </c>
      <c r="AF32" s="10">
        <v>4.62</v>
      </c>
      <c r="AG32" s="10">
        <v>7.75</v>
      </c>
      <c r="AH32" s="10">
        <v>7.7</v>
      </c>
      <c r="AI32" s="10">
        <v>10.63</v>
      </c>
      <c r="AJ32" s="11">
        <v>22.31</v>
      </c>
      <c r="AK32" s="10">
        <v>7462</v>
      </c>
      <c r="AL32" s="11">
        <v>0.53373889007754538</v>
      </c>
      <c r="AM32" s="10">
        <v>15</v>
      </c>
      <c r="AN32" s="10">
        <v>328</v>
      </c>
      <c r="AO32" s="10">
        <v>409</v>
      </c>
      <c r="AP32" s="10">
        <v>4</v>
      </c>
      <c r="AQ32" s="10">
        <v>9</v>
      </c>
      <c r="AR32" s="10">
        <v>0</v>
      </c>
      <c r="AS32" s="10">
        <v>5</v>
      </c>
      <c r="AT32" s="11">
        <v>626763</v>
      </c>
      <c r="AU32" s="11">
        <v>134.26799489999999</v>
      </c>
      <c r="AV32" s="11">
        <v>137</v>
      </c>
      <c r="AW32" s="11">
        <v>0.28999999999999998</v>
      </c>
      <c r="AX32" s="12">
        <v>217</v>
      </c>
      <c r="AY32" s="13">
        <v>7275</v>
      </c>
      <c r="AZ32" s="13">
        <v>2130</v>
      </c>
      <c r="BA32" s="13">
        <v>359</v>
      </c>
      <c r="BB32" s="13">
        <v>408</v>
      </c>
      <c r="BC32" s="13">
        <v>10172</v>
      </c>
      <c r="BD32" s="11">
        <v>252</v>
      </c>
      <c r="BE32" s="11">
        <v>247</v>
      </c>
      <c r="BF32" s="11">
        <v>270</v>
      </c>
      <c r="BG32" s="11">
        <v>2</v>
      </c>
      <c r="BH32" s="11">
        <v>290</v>
      </c>
      <c r="BI32" s="11">
        <v>272</v>
      </c>
      <c r="BJ32" s="11">
        <v>255</v>
      </c>
      <c r="BK32" s="9">
        <v>290</v>
      </c>
      <c r="BL32" s="9">
        <v>262</v>
      </c>
      <c r="BM32" s="9">
        <v>263</v>
      </c>
      <c r="BN32" s="9">
        <v>259</v>
      </c>
      <c r="BO32" s="9">
        <v>245</v>
      </c>
      <c r="BP32" s="9">
        <v>250</v>
      </c>
      <c r="BQ32" s="9">
        <v>244</v>
      </c>
      <c r="BR32" s="8">
        <v>86.9</v>
      </c>
      <c r="BS32" s="8">
        <v>85.17</v>
      </c>
      <c r="BT32" s="8">
        <v>93.1</v>
      </c>
      <c r="BU32" s="8">
        <v>0.69</v>
      </c>
      <c r="BV32" s="8">
        <v>100</v>
      </c>
      <c r="BW32" s="8">
        <v>93.79</v>
      </c>
      <c r="BX32" s="8">
        <v>87.93</v>
      </c>
      <c r="BY32" s="8">
        <v>100</v>
      </c>
      <c r="BZ32" s="8">
        <v>90.34</v>
      </c>
      <c r="CA32" s="8">
        <v>90.69</v>
      </c>
      <c r="CB32" s="8">
        <v>89.31</v>
      </c>
      <c r="CC32" s="8">
        <v>84.48</v>
      </c>
      <c r="CD32" s="8">
        <v>86.21</v>
      </c>
      <c r="CE32" s="8">
        <v>84.14</v>
      </c>
      <c r="CF32" s="9">
        <f t="shared" si="15"/>
        <v>2.0349999999999997</v>
      </c>
      <c r="CG32" s="9">
        <f t="shared" si="6"/>
        <v>3.6550000000000002</v>
      </c>
      <c r="CH32" s="9">
        <f t="shared" si="7"/>
        <v>8.6933333333333334</v>
      </c>
      <c r="CI32" s="14">
        <v>41497</v>
      </c>
      <c r="CJ32" s="16">
        <v>15208</v>
      </c>
      <c r="CK32" s="14">
        <f t="shared" si="8"/>
        <v>56705</v>
      </c>
      <c r="CL32" s="14">
        <v>12990</v>
      </c>
      <c r="CM32" s="14">
        <v>9187</v>
      </c>
      <c r="CN32" s="14">
        <f t="shared" si="9"/>
        <v>22177</v>
      </c>
      <c r="CO32" s="14">
        <v>7196</v>
      </c>
      <c r="CP32" s="14">
        <v>5035</v>
      </c>
      <c r="CQ32" s="14">
        <v>5832</v>
      </c>
      <c r="CR32" s="14">
        <f t="shared" si="10"/>
        <v>18063</v>
      </c>
      <c r="CS32" s="9">
        <v>78371725</v>
      </c>
      <c r="CT32" s="9">
        <v>25515100</v>
      </c>
      <c r="CU32" s="9">
        <f t="shared" ref="CU32:DA32" si="47">CI32/R32</f>
        <v>11.7989764003412</v>
      </c>
      <c r="CV32" s="9">
        <f t="shared" si="47"/>
        <v>12.758389261744966</v>
      </c>
      <c r="CW32" s="9">
        <f t="shared" si="47"/>
        <v>12.041834784455299</v>
      </c>
      <c r="CX32" s="9">
        <f t="shared" si="47"/>
        <v>11.52617568766637</v>
      </c>
      <c r="CY32" s="9">
        <f t="shared" si="47"/>
        <v>9.5897703549060545</v>
      </c>
      <c r="CZ32" s="9">
        <f t="shared" si="47"/>
        <v>10.636450839328537</v>
      </c>
      <c r="DA32" s="9">
        <f t="shared" si="47"/>
        <v>13.35064935064935</v>
      </c>
      <c r="DB32" s="9">
        <f t="shared" si="12"/>
        <v>9.2725598526703497</v>
      </c>
      <c r="DC32" s="9">
        <f t="shared" si="13"/>
        <v>14.224390243902439</v>
      </c>
      <c r="DD32" s="9">
        <f t="shared" si="14"/>
        <v>12.10656836461126</v>
      </c>
      <c r="DE32" s="9">
        <f t="shared" si="17"/>
        <v>78.371724999999998</v>
      </c>
      <c r="DF32" s="9">
        <f t="shared" si="18"/>
        <v>25.5151</v>
      </c>
    </row>
    <row r="33" spans="1:110" ht="14.25" customHeight="1" x14ac:dyDescent="0.35">
      <c r="A33" s="6">
        <v>32</v>
      </c>
      <c r="B33" s="6" t="s">
        <v>138</v>
      </c>
      <c r="C33" s="6" t="s">
        <v>142</v>
      </c>
      <c r="D33" s="6">
        <v>6304</v>
      </c>
      <c r="E33" s="7">
        <v>21.57</v>
      </c>
      <c r="F33" s="8">
        <v>8.14</v>
      </c>
      <c r="G33" s="6">
        <v>273</v>
      </c>
      <c r="H33" s="6">
        <v>55</v>
      </c>
      <c r="I33" s="6">
        <f t="shared" si="0"/>
        <v>328</v>
      </c>
      <c r="J33" s="6">
        <v>62</v>
      </c>
      <c r="K33" s="6">
        <v>42</v>
      </c>
      <c r="L33" s="6">
        <f t="shared" si="1"/>
        <v>104</v>
      </c>
      <c r="M33" s="6">
        <v>19</v>
      </c>
      <c r="N33" s="6">
        <v>25</v>
      </c>
      <c r="O33" s="6">
        <v>5</v>
      </c>
      <c r="P33" s="6">
        <f t="shared" si="2"/>
        <v>49</v>
      </c>
      <c r="Q33" s="6">
        <v>481</v>
      </c>
      <c r="R33" s="6">
        <v>2431</v>
      </c>
      <c r="S33" s="6">
        <v>529</v>
      </c>
      <c r="T33" s="6">
        <f t="shared" si="3"/>
        <v>2960</v>
      </c>
      <c r="U33" s="6">
        <v>800</v>
      </c>
      <c r="V33" s="6">
        <v>549</v>
      </c>
      <c r="W33" s="6">
        <f t="shared" si="4"/>
        <v>1349</v>
      </c>
      <c r="X33" s="6">
        <v>460</v>
      </c>
      <c r="Y33" s="6">
        <v>146</v>
      </c>
      <c r="Z33" s="6">
        <v>430</v>
      </c>
      <c r="AA33" s="6">
        <f t="shared" si="5"/>
        <v>1036</v>
      </c>
      <c r="AB33" s="6">
        <v>7669</v>
      </c>
      <c r="AC33" s="10">
        <v>0.14000000000000001</v>
      </c>
      <c r="AD33" s="10">
        <v>7.13</v>
      </c>
      <c r="AE33" s="7">
        <v>2.02</v>
      </c>
      <c r="AF33" s="10">
        <v>6.65</v>
      </c>
      <c r="AG33" s="10">
        <v>5.8</v>
      </c>
      <c r="AH33" s="10">
        <v>8.9600000000000009</v>
      </c>
      <c r="AI33" s="10">
        <v>15.77</v>
      </c>
      <c r="AJ33" s="11">
        <v>19.600000000000001</v>
      </c>
      <c r="AK33" s="10">
        <v>7242</v>
      </c>
      <c r="AL33" s="11">
        <v>0.40179944632420794</v>
      </c>
      <c r="AM33" s="10">
        <v>0</v>
      </c>
      <c r="AN33" s="10">
        <v>0</v>
      </c>
      <c r="AO33" s="10">
        <v>0</v>
      </c>
      <c r="AP33" s="10">
        <v>0</v>
      </c>
      <c r="AQ33" s="10">
        <v>1</v>
      </c>
      <c r="AR33" s="10">
        <v>0</v>
      </c>
      <c r="AS33" s="10">
        <v>2</v>
      </c>
      <c r="AT33" s="11">
        <v>319189</v>
      </c>
      <c r="AU33" s="11">
        <v>106.5220293</v>
      </c>
      <c r="AV33" s="11">
        <v>6.04</v>
      </c>
      <c r="AW33" s="11">
        <v>0.21</v>
      </c>
      <c r="AX33" s="12">
        <v>122</v>
      </c>
      <c r="AY33" s="13">
        <v>6082</v>
      </c>
      <c r="AZ33" s="13">
        <v>2751</v>
      </c>
      <c r="BA33" s="13">
        <v>480</v>
      </c>
      <c r="BB33" s="13">
        <v>196</v>
      </c>
      <c r="BC33" s="13">
        <v>9509</v>
      </c>
      <c r="BD33" s="11">
        <v>187</v>
      </c>
      <c r="BE33" s="11">
        <v>189</v>
      </c>
      <c r="BF33" s="11">
        <v>165</v>
      </c>
      <c r="BG33" s="11">
        <v>0</v>
      </c>
      <c r="BH33" s="11">
        <v>201</v>
      </c>
      <c r="BI33" s="11">
        <v>198</v>
      </c>
      <c r="BJ33" s="11">
        <v>190</v>
      </c>
      <c r="BK33" s="9">
        <v>201</v>
      </c>
      <c r="BL33" s="9">
        <v>187</v>
      </c>
      <c r="BM33" s="9">
        <v>198</v>
      </c>
      <c r="BN33" s="9">
        <v>185</v>
      </c>
      <c r="BO33" s="9">
        <v>190</v>
      </c>
      <c r="BP33" s="9">
        <v>185</v>
      </c>
      <c r="BQ33" s="9">
        <v>180</v>
      </c>
      <c r="BR33" s="8">
        <v>93.03</v>
      </c>
      <c r="BS33" s="8">
        <v>94.03</v>
      </c>
      <c r="BT33" s="8">
        <v>82.09</v>
      </c>
      <c r="BU33" s="8">
        <v>0</v>
      </c>
      <c r="BV33" s="8">
        <v>100</v>
      </c>
      <c r="BW33" s="8">
        <v>98.51</v>
      </c>
      <c r="BX33" s="8">
        <v>94.53</v>
      </c>
      <c r="BY33" s="8">
        <v>100</v>
      </c>
      <c r="BZ33" s="8">
        <v>93.03</v>
      </c>
      <c r="CA33" s="8">
        <v>98.51</v>
      </c>
      <c r="CB33" s="8">
        <v>92.04</v>
      </c>
      <c r="CC33" s="8">
        <v>94.53</v>
      </c>
      <c r="CD33" s="8">
        <v>92.04</v>
      </c>
      <c r="CE33" s="8">
        <v>89.55</v>
      </c>
      <c r="CF33" s="9">
        <f t="shared" si="15"/>
        <v>3.6349999999999998</v>
      </c>
      <c r="CG33" s="9">
        <f t="shared" si="6"/>
        <v>4.335</v>
      </c>
      <c r="CH33" s="9">
        <f t="shared" si="7"/>
        <v>10.176666666666668</v>
      </c>
      <c r="CI33" s="14">
        <v>28646</v>
      </c>
      <c r="CJ33" s="16">
        <v>5030</v>
      </c>
      <c r="CK33" s="14">
        <f t="shared" si="8"/>
        <v>33676</v>
      </c>
      <c r="CL33" s="14">
        <v>9037</v>
      </c>
      <c r="CM33" s="14">
        <v>5279</v>
      </c>
      <c r="CN33" s="14">
        <f t="shared" si="9"/>
        <v>14316</v>
      </c>
      <c r="CO33" s="14">
        <v>5840</v>
      </c>
      <c r="CP33" s="14">
        <v>3160</v>
      </c>
      <c r="CQ33" s="14">
        <v>1686</v>
      </c>
      <c r="CR33" s="14">
        <f t="shared" si="10"/>
        <v>10686</v>
      </c>
      <c r="CS33" s="9">
        <v>60709778</v>
      </c>
      <c r="CT33" s="9">
        <v>22558377</v>
      </c>
      <c r="CU33" s="9">
        <f t="shared" ref="CU33:DA33" si="48">CI33/R33</f>
        <v>11.783628136569313</v>
      </c>
      <c r="CV33" s="9">
        <f t="shared" si="48"/>
        <v>9.5085066162570886</v>
      </c>
      <c r="CW33" s="9">
        <f t="shared" si="48"/>
        <v>11.377027027027028</v>
      </c>
      <c r="CX33" s="9">
        <f t="shared" si="48"/>
        <v>11.296250000000001</v>
      </c>
      <c r="CY33" s="9">
        <f t="shared" si="48"/>
        <v>9.6156648451730415</v>
      </c>
      <c r="CZ33" s="9">
        <f t="shared" si="48"/>
        <v>10.612305411415864</v>
      </c>
      <c r="DA33" s="9">
        <f t="shared" si="48"/>
        <v>12.695652173913043</v>
      </c>
      <c r="DB33" s="9">
        <f t="shared" si="12"/>
        <v>7.3488372093023253</v>
      </c>
      <c r="DC33" s="9">
        <f t="shared" si="13"/>
        <v>11.547945205479452</v>
      </c>
      <c r="DD33" s="9">
        <f t="shared" si="14"/>
        <v>10.314671814671815</v>
      </c>
      <c r="DE33" s="9">
        <f t="shared" si="17"/>
        <v>60.709778</v>
      </c>
      <c r="DF33" s="9">
        <f t="shared" si="18"/>
        <v>22.558377</v>
      </c>
    </row>
    <row r="34" spans="1:110" ht="14.25" customHeight="1" x14ac:dyDescent="0.35">
      <c r="A34" s="6">
        <v>33</v>
      </c>
      <c r="B34" s="6" t="s">
        <v>138</v>
      </c>
      <c r="C34" s="6" t="s">
        <v>143</v>
      </c>
      <c r="D34" s="6">
        <v>6305</v>
      </c>
      <c r="E34" s="7">
        <v>22.33</v>
      </c>
      <c r="F34" s="8">
        <v>7.34</v>
      </c>
      <c r="G34" s="6">
        <v>178</v>
      </c>
      <c r="H34" s="6">
        <v>17</v>
      </c>
      <c r="I34" s="6">
        <f t="shared" si="0"/>
        <v>195</v>
      </c>
      <c r="J34" s="6">
        <v>27</v>
      </c>
      <c r="K34" s="6">
        <v>14</v>
      </c>
      <c r="L34" s="6">
        <f t="shared" si="1"/>
        <v>41</v>
      </c>
      <c r="M34" s="6">
        <v>9</v>
      </c>
      <c r="N34" s="6">
        <v>7</v>
      </c>
      <c r="O34" s="6">
        <v>3</v>
      </c>
      <c r="P34" s="6">
        <f t="shared" si="2"/>
        <v>19</v>
      </c>
      <c r="Q34" s="6">
        <v>255</v>
      </c>
      <c r="R34" s="6">
        <v>1667</v>
      </c>
      <c r="S34" s="6">
        <v>258</v>
      </c>
      <c r="T34" s="6">
        <f t="shared" si="3"/>
        <v>1925</v>
      </c>
      <c r="U34" s="6">
        <v>352</v>
      </c>
      <c r="V34" s="6">
        <v>341</v>
      </c>
      <c r="W34" s="6">
        <f t="shared" si="4"/>
        <v>693</v>
      </c>
      <c r="X34" s="6">
        <v>171</v>
      </c>
      <c r="Y34" s="6">
        <v>143</v>
      </c>
      <c r="Z34" s="6">
        <v>204</v>
      </c>
      <c r="AA34" s="6">
        <f t="shared" si="5"/>
        <v>518</v>
      </c>
      <c r="AB34" s="6">
        <v>4885</v>
      </c>
      <c r="AC34" s="10">
        <v>0.16</v>
      </c>
      <c r="AD34" s="10">
        <v>8.98</v>
      </c>
      <c r="AE34" s="10">
        <v>2.88</v>
      </c>
      <c r="AF34" s="7">
        <v>6.11</v>
      </c>
      <c r="AG34" s="10">
        <v>6.74</v>
      </c>
      <c r="AH34" s="7">
        <v>8.07</v>
      </c>
      <c r="AI34" s="10">
        <v>12.92</v>
      </c>
      <c r="AJ34" s="11">
        <v>36.82</v>
      </c>
      <c r="AK34" s="10">
        <v>2667</v>
      </c>
      <c r="AL34" s="11">
        <v>0.43242061881419963</v>
      </c>
      <c r="AM34" s="10">
        <v>1</v>
      </c>
      <c r="AN34" s="10">
        <v>15</v>
      </c>
      <c r="AO34" s="10">
        <v>15</v>
      </c>
      <c r="AP34" s="10">
        <v>1</v>
      </c>
      <c r="AQ34" s="10">
        <v>5</v>
      </c>
      <c r="AR34" s="10">
        <v>0</v>
      </c>
      <c r="AS34" s="10">
        <v>1</v>
      </c>
      <c r="AT34" s="11">
        <v>222339</v>
      </c>
      <c r="AU34" s="11">
        <v>82.322776050000002</v>
      </c>
      <c r="AV34" s="11">
        <v>41.04</v>
      </c>
      <c r="AW34" s="11">
        <v>0.47</v>
      </c>
      <c r="AX34" s="12">
        <v>85</v>
      </c>
      <c r="AY34" s="13">
        <v>1543</v>
      </c>
      <c r="AZ34" s="13">
        <v>782</v>
      </c>
      <c r="BA34" s="13">
        <v>151</v>
      </c>
      <c r="BB34" s="13">
        <v>153</v>
      </c>
      <c r="BC34" s="13">
        <v>2629</v>
      </c>
      <c r="BD34" s="11">
        <v>127</v>
      </c>
      <c r="BE34" s="11">
        <v>128</v>
      </c>
      <c r="BF34" s="11">
        <v>121</v>
      </c>
      <c r="BG34" s="11">
        <v>0</v>
      </c>
      <c r="BH34" s="11">
        <v>135</v>
      </c>
      <c r="BI34" s="11">
        <v>131</v>
      </c>
      <c r="BJ34" s="11">
        <v>122</v>
      </c>
      <c r="BK34" s="9">
        <v>135</v>
      </c>
      <c r="BL34" s="9">
        <v>115</v>
      </c>
      <c r="BM34" s="9">
        <v>131</v>
      </c>
      <c r="BN34" s="9">
        <v>121</v>
      </c>
      <c r="BO34" s="9">
        <v>122</v>
      </c>
      <c r="BP34" s="9">
        <v>117</v>
      </c>
      <c r="BQ34" s="9">
        <v>114</v>
      </c>
      <c r="BR34" s="8">
        <v>94.07</v>
      </c>
      <c r="BS34" s="8">
        <v>94.81</v>
      </c>
      <c r="BT34" s="8">
        <v>89.63</v>
      </c>
      <c r="BU34" s="8">
        <v>0</v>
      </c>
      <c r="BV34" s="8">
        <v>100</v>
      </c>
      <c r="BW34" s="8">
        <v>97.04</v>
      </c>
      <c r="BX34" s="8">
        <v>90.37</v>
      </c>
      <c r="BY34" s="8">
        <v>100</v>
      </c>
      <c r="BZ34" s="8">
        <v>85.19</v>
      </c>
      <c r="CA34" s="8">
        <v>97.04</v>
      </c>
      <c r="CB34" s="8">
        <v>89.63</v>
      </c>
      <c r="CC34" s="8">
        <v>90.37</v>
      </c>
      <c r="CD34" s="8">
        <v>86.67</v>
      </c>
      <c r="CE34" s="8">
        <v>84.44</v>
      </c>
      <c r="CF34" s="9">
        <f t="shared" si="15"/>
        <v>4.57</v>
      </c>
      <c r="CG34" s="9">
        <f t="shared" si="6"/>
        <v>4.4950000000000001</v>
      </c>
      <c r="CH34" s="9">
        <f t="shared" si="7"/>
        <v>9.2433333333333341</v>
      </c>
      <c r="CI34" s="14">
        <v>17745</v>
      </c>
      <c r="CJ34" s="16">
        <v>2821</v>
      </c>
      <c r="CK34" s="14">
        <f t="shared" si="8"/>
        <v>20566</v>
      </c>
      <c r="CL34" s="14">
        <v>3919</v>
      </c>
      <c r="CM34" s="14">
        <v>3432</v>
      </c>
      <c r="CN34" s="14">
        <f t="shared" si="9"/>
        <v>7351</v>
      </c>
      <c r="CO34" s="14">
        <v>2067</v>
      </c>
      <c r="CP34" s="14">
        <v>1721</v>
      </c>
      <c r="CQ34" s="14">
        <v>2143</v>
      </c>
      <c r="CR34" s="14">
        <f t="shared" si="10"/>
        <v>5931</v>
      </c>
      <c r="CS34" s="9">
        <v>53348084</v>
      </c>
      <c r="CT34" s="9">
        <v>5135426</v>
      </c>
      <c r="CU34" s="9">
        <f t="shared" ref="CU34:DA34" si="49">CI34/R34</f>
        <v>10.64487102579484</v>
      </c>
      <c r="CV34" s="9">
        <f t="shared" si="49"/>
        <v>10.934108527131784</v>
      </c>
      <c r="CW34" s="9">
        <f t="shared" si="49"/>
        <v>10.683636363636364</v>
      </c>
      <c r="CX34" s="9">
        <f t="shared" si="49"/>
        <v>11.133522727272727</v>
      </c>
      <c r="CY34" s="9">
        <f t="shared" si="49"/>
        <v>10.064516129032258</v>
      </c>
      <c r="CZ34" s="9">
        <f t="shared" si="49"/>
        <v>10.607503607503608</v>
      </c>
      <c r="DA34" s="9">
        <f t="shared" si="49"/>
        <v>12.087719298245615</v>
      </c>
      <c r="DB34" s="9">
        <f t="shared" si="12"/>
        <v>8.4362745098039209</v>
      </c>
      <c r="DC34" s="9">
        <f t="shared" si="13"/>
        <v>14.986013986013987</v>
      </c>
      <c r="DD34" s="9">
        <f t="shared" si="14"/>
        <v>11.44980694980695</v>
      </c>
      <c r="DE34" s="9">
        <f t="shared" si="17"/>
        <v>53.348084</v>
      </c>
      <c r="DF34" s="9">
        <f t="shared" si="18"/>
        <v>5.1354259999999998</v>
      </c>
    </row>
    <row r="35" spans="1:110" ht="14.25" customHeight="1" x14ac:dyDescent="0.35">
      <c r="A35" s="6">
        <v>34</v>
      </c>
      <c r="B35" s="6" t="s">
        <v>138</v>
      </c>
      <c r="C35" s="6" t="s">
        <v>144</v>
      </c>
      <c r="D35" s="6">
        <v>6306</v>
      </c>
      <c r="E35" s="7">
        <v>28</v>
      </c>
      <c r="F35" s="8">
        <v>5.13</v>
      </c>
      <c r="G35" s="6">
        <v>215</v>
      </c>
      <c r="H35" s="6">
        <v>42</v>
      </c>
      <c r="I35" s="6">
        <f t="shared" si="0"/>
        <v>257</v>
      </c>
      <c r="J35" s="6">
        <v>37</v>
      </c>
      <c r="K35" s="6">
        <v>25</v>
      </c>
      <c r="L35" s="6">
        <f t="shared" si="1"/>
        <v>62</v>
      </c>
      <c r="M35" s="6">
        <v>9</v>
      </c>
      <c r="N35" s="6">
        <v>13</v>
      </c>
      <c r="O35" s="6">
        <v>5</v>
      </c>
      <c r="P35" s="6">
        <f t="shared" si="2"/>
        <v>27</v>
      </c>
      <c r="Q35" s="6">
        <v>346</v>
      </c>
      <c r="R35" s="6">
        <v>1985</v>
      </c>
      <c r="S35" s="6">
        <v>633</v>
      </c>
      <c r="T35" s="6">
        <f t="shared" si="3"/>
        <v>2618</v>
      </c>
      <c r="U35" s="6">
        <v>482</v>
      </c>
      <c r="V35" s="6">
        <v>557</v>
      </c>
      <c r="W35" s="6">
        <f t="shared" si="4"/>
        <v>1039</v>
      </c>
      <c r="X35" s="6">
        <v>250</v>
      </c>
      <c r="Y35" s="6">
        <v>191</v>
      </c>
      <c r="Z35" s="6">
        <v>284</v>
      </c>
      <c r="AA35" s="6">
        <f t="shared" si="5"/>
        <v>725</v>
      </c>
      <c r="AB35" s="6">
        <v>4543</v>
      </c>
      <c r="AC35" s="10">
        <v>0.1</v>
      </c>
      <c r="AD35" s="10">
        <v>4.8099999999999996</v>
      </c>
      <c r="AE35" s="10">
        <v>2.34</v>
      </c>
      <c r="AF35" s="10">
        <v>3.9</v>
      </c>
      <c r="AG35" s="10">
        <v>6.24</v>
      </c>
      <c r="AH35" s="10">
        <v>6.57</v>
      </c>
      <c r="AI35" s="7">
        <v>7.12</v>
      </c>
      <c r="AJ35" s="11">
        <v>22.48</v>
      </c>
      <c r="AK35" s="10">
        <v>7473</v>
      </c>
      <c r="AL35" s="11">
        <v>6.0640650638510381E-2</v>
      </c>
      <c r="AM35" s="10">
        <v>0</v>
      </c>
      <c r="AN35" s="10">
        <v>0</v>
      </c>
      <c r="AO35" s="10">
        <v>0</v>
      </c>
      <c r="AP35" s="10">
        <v>1</v>
      </c>
      <c r="AQ35" s="10">
        <v>2</v>
      </c>
      <c r="AR35" s="10">
        <v>0</v>
      </c>
      <c r="AS35" s="10">
        <v>9</v>
      </c>
      <c r="AT35" s="11">
        <v>221867</v>
      </c>
      <c r="AU35" s="11">
        <v>122.9220916</v>
      </c>
      <c r="AV35" s="11">
        <v>106.92</v>
      </c>
      <c r="AW35" s="11">
        <v>0.21</v>
      </c>
      <c r="AX35" s="12">
        <v>89</v>
      </c>
      <c r="AY35" s="13">
        <v>3798</v>
      </c>
      <c r="AZ35" s="13">
        <v>1490</v>
      </c>
      <c r="BA35" s="13">
        <v>322</v>
      </c>
      <c r="BB35" s="13">
        <v>266</v>
      </c>
      <c r="BC35" s="13">
        <v>5876</v>
      </c>
      <c r="BD35" s="11">
        <v>127</v>
      </c>
      <c r="BE35" s="11">
        <v>131</v>
      </c>
      <c r="BF35" s="11">
        <v>92</v>
      </c>
      <c r="BG35" s="11">
        <v>0</v>
      </c>
      <c r="BH35" s="11">
        <v>148</v>
      </c>
      <c r="BI35" s="11">
        <v>145</v>
      </c>
      <c r="BJ35" s="11">
        <v>143</v>
      </c>
      <c r="BK35" s="9">
        <v>148</v>
      </c>
      <c r="BL35" s="9">
        <v>136</v>
      </c>
      <c r="BM35" s="9">
        <v>145</v>
      </c>
      <c r="BN35" s="9">
        <v>143</v>
      </c>
      <c r="BO35" s="9">
        <v>140</v>
      </c>
      <c r="BP35" s="9">
        <v>140</v>
      </c>
      <c r="BQ35" s="9">
        <v>138</v>
      </c>
      <c r="BR35" s="8">
        <v>85.81</v>
      </c>
      <c r="BS35" s="8">
        <v>88.51</v>
      </c>
      <c r="BT35" s="8">
        <v>62.16</v>
      </c>
      <c r="BU35" s="8">
        <v>0</v>
      </c>
      <c r="BV35" s="8">
        <v>100</v>
      </c>
      <c r="BW35" s="8">
        <v>97.97</v>
      </c>
      <c r="BX35" s="8">
        <v>96.62</v>
      </c>
      <c r="BY35" s="8">
        <v>100</v>
      </c>
      <c r="BZ35" s="8">
        <v>91.89</v>
      </c>
      <c r="CA35" s="8">
        <v>97.97</v>
      </c>
      <c r="CB35" s="8">
        <v>96.62</v>
      </c>
      <c r="CC35" s="8">
        <v>94.59</v>
      </c>
      <c r="CD35" s="8">
        <v>94.59</v>
      </c>
      <c r="CE35" s="8">
        <v>93.24</v>
      </c>
      <c r="CF35" s="9">
        <f t="shared" si="15"/>
        <v>2.4549999999999996</v>
      </c>
      <c r="CG35" s="9">
        <f t="shared" si="6"/>
        <v>3.12</v>
      </c>
      <c r="CH35" s="9">
        <f t="shared" si="7"/>
        <v>6.6433333333333335</v>
      </c>
      <c r="CI35" s="14">
        <v>17031</v>
      </c>
      <c r="CJ35" s="16">
        <v>5727</v>
      </c>
      <c r="CK35" s="14">
        <f t="shared" si="8"/>
        <v>22758</v>
      </c>
      <c r="CL35" s="14">
        <v>5542</v>
      </c>
      <c r="CM35" s="14">
        <v>4496</v>
      </c>
      <c r="CN35" s="14">
        <f t="shared" si="9"/>
        <v>10038</v>
      </c>
      <c r="CO35" s="14">
        <v>2968</v>
      </c>
      <c r="CP35" s="14">
        <v>2003</v>
      </c>
      <c r="CQ35" s="14">
        <v>2115</v>
      </c>
      <c r="CR35" s="14">
        <f t="shared" si="10"/>
        <v>7086</v>
      </c>
      <c r="CS35" s="9">
        <v>48999576</v>
      </c>
      <c r="CT35" s="9">
        <v>6788570</v>
      </c>
      <c r="CU35" s="9">
        <f t="shared" ref="CU35:DA35" si="50">CI35/R35</f>
        <v>8.5798488664987413</v>
      </c>
      <c r="CV35" s="9">
        <f t="shared" si="50"/>
        <v>9.0473933649289098</v>
      </c>
      <c r="CW35" s="9">
        <f t="shared" si="50"/>
        <v>8.6928953399541626</v>
      </c>
      <c r="CX35" s="9">
        <f t="shared" si="50"/>
        <v>11.49792531120332</v>
      </c>
      <c r="CY35" s="9">
        <f t="shared" si="50"/>
        <v>8.0718132854578091</v>
      </c>
      <c r="CZ35" s="9">
        <f t="shared" si="50"/>
        <v>9.6612127045235798</v>
      </c>
      <c r="DA35" s="9">
        <f t="shared" si="50"/>
        <v>11.872</v>
      </c>
      <c r="DB35" s="9">
        <f t="shared" si="12"/>
        <v>7.052816901408451</v>
      </c>
      <c r="DC35" s="9">
        <f t="shared" si="13"/>
        <v>11.073298429319372</v>
      </c>
      <c r="DD35" s="9">
        <f t="shared" si="14"/>
        <v>9.7737931034482752</v>
      </c>
      <c r="DE35" s="9">
        <f t="shared" si="17"/>
        <v>48.999575999999998</v>
      </c>
      <c r="DF35" s="9">
        <f t="shared" si="18"/>
        <v>6.78857</v>
      </c>
    </row>
    <row r="36" spans="1:110" ht="14.25" customHeight="1" x14ac:dyDescent="0.35">
      <c r="A36" s="6">
        <v>35</v>
      </c>
      <c r="B36" s="6" t="s">
        <v>138</v>
      </c>
      <c r="C36" s="6" t="s">
        <v>145</v>
      </c>
      <c r="D36" s="6">
        <v>6307</v>
      </c>
      <c r="E36" s="7">
        <v>22.24</v>
      </c>
      <c r="F36" s="8">
        <v>8.5500000000000007</v>
      </c>
      <c r="G36" s="6">
        <v>255</v>
      </c>
      <c r="H36" s="6">
        <v>45</v>
      </c>
      <c r="I36" s="6">
        <f t="shared" si="0"/>
        <v>300</v>
      </c>
      <c r="J36" s="6">
        <v>37</v>
      </c>
      <c r="K36" s="6">
        <v>24</v>
      </c>
      <c r="L36" s="6">
        <f t="shared" si="1"/>
        <v>61</v>
      </c>
      <c r="M36" s="6">
        <v>10</v>
      </c>
      <c r="N36" s="6">
        <v>14</v>
      </c>
      <c r="O36" s="6">
        <v>9</v>
      </c>
      <c r="P36" s="6">
        <f t="shared" si="2"/>
        <v>33</v>
      </c>
      <c r="Q36" s="6">
        <v>394</v>
      </c>
      <c r="R36" s="6">
        <v>2311</v>
      </c>
      <c r="S36" s="6">
        <v>587</v>
      </c>
      <c r="T36" s="6">
        <f t="shared" si="3"/>
        <v>2898</v>
      </c>
      <c r="U36" s="6">
        <v>480</v>
      </c>
      <c r="V36" s="6">
        <v>624</v>
      </c>
      <c r="W36" s="6">
        <f t="shared" si="4"/>
        <v>1104</v>
      </c>
      <c r="X36" s="6">
        <v>321</v>
      </c>
      <c r="Y36" s="6">
        <v>198</v>
      </c>
      <c r="Z36" s="6">
        <v>347</v>
      </c>
      <c r="AA36" s="6">
        <f t="shared" si="5"/>
        <v>866</v>
      </c>
      <c r="AB36" s="6">
        <v>5516</v>
      </c>
      <c r="AC36" s="10">
        <v>7.0000000000000007E-2</v>
      </c>
      <c r="AD36" s="10">
        <v>4.82</v>
      </c>
      <c r="AE36" s="10">
        <v>2.97</v>
      </c>
      <c r="AF36" s="10">
        <v>4.29</v>
      </c>
      <c r="AG36" s="10">
        <v>6.79</v>
      </c>
      <c r="AH36" s="10">
        <v>5.3</v>
      </c>
      <c r="AI36" s="7">
        <v>10.029999999999999</v>
      </c>
      <c r="AJ36" s="11">
        <v>20.23</v>
      </c>
      <c r="AK36" s="10">
        <v>3483</v>
      </c>
      <c r="AL36" s="11">
        <v>0.82384351332207273</v>
      </c>
      <c r="AM36" s="10">
        <v>81</v>
      </c>
      <c r="AN36" s="10">
        <v>2578</v>
      </c>
      <c r="AO36" s="10">
        <v>2807</v>
      </c>
      <c r="AP36" s="10">
        <v>2</v>
      </c>
      <c r="AQ36" s="10">
        <v>5</v>
      </c>
      <c r="AR36" s="10">
        <v>3</v>
      </c>
      <c r="AS36" s="10">
        <v>0</v>
      </c>
      <c r="AT36" s="11">
        <v>256058</v>
      </c>
      <c r="AU36" s="11">
        <v>173.9524457</v>
      </c>
      <c r="AV36" s="11">
        <v>305.86</v>
      </c>
      <c r="AW36" s="11">
        <v>0.1</v>
      </c>
      <c r="AX36" s="12">
        <v>98</v>
      </c>
      <c r="AY36" s="13">
        <v>6310</v>
      </c>
      <c r="AZ36" s="13">
        <v>1872</v>
      </c>
      <c r="BA36" s="13">
        <v>394</v>
      </c>
      <c r="BB36" s="13">
        <v>281</v>
      </c>
      <c r="BC36" s="13">
        <v>8857</v>
      </c>
      <c r="BD36" s="11">
        <v>156</v>
      </c>
      <c r="BE36" s="11">
        <v>160</v>
      </c>
      <c r="BF36" s="11">
        <v>95</v>
      </c>
      <c r="BG36" s="11">
        <v>0</v>
      </c>
      <c r="BH36" s="11">
        <v>169</v>
      </c>
      <c r="BI36" s="11">
        <v>162</v>
      </c>
      <c r="BJ36" s="11">
        <v>160</v>
      </c>
      <c r="BK36" s="9">
        <v>169</v>
      </c>
      <c r="BL36" s="9">
        <v>160</v>
      </c>
      <c r="BM36" s="9">
        <v>162</v>
      </c>
      <c r="BN36" s="9">
        <v>159</v>
      </c>
      <c r="BO36" s="9">
        <v>160</v>
      </c>
      <c r="BP36" s="9">
        <v>160</v>
      </c>
      <c r="BQ36" s="9">
        <v>160</v>
      </c>
      <c r="BR36" s="8">
        <v>92.31</v>
      </c>
      <c r="BS36" s="8">
        <v>94.67</v>
      </c>
      <c r="BT36" s="8">
        <v>56.21</v>
      </c>
      <c r="BU36" s="8">
        <v>0</v>
      </c>
      <c r="BV36" s="8">
        <v>100</v>
      </c>
      <c r="BW36" s="8">
        <v>95.86</v>
      </c>
      <c r="BX36" s="8">
        <v>94.67</v>
      </c>
      <c r="BY36" s="8">
        <v>100</v>
      </c>
      <c r="BZ36" s="8">
        <v>94.67</v>
      </c>
      <c r="CA36" s="8">
        <v>95.86</v>
      </c>
      <c r="CB36" s="8">
        <v>94.08</v>
      </c>
      <c r="CC36" s="8">
        <v>94.67</v>
      </c>
      <c r="CD36" s="8">
        <v>94.67</v>
      </c>
      <c r="CE36" s="8">
        <v>94.67</v>
      </c>
      <c r="CF36" s="9">
        <f t="shared" si="15"/>
        <v>2.4450000000000003</v>
      </c>
      <c r="CG36" s="9">
        <f t="shared" si="6"/>
        <v>3.63</v>
      </c>
      <c r="CH36" s="9">
        <f t="shared" si="7"/>
        <v>7.3733333333333322</v>
      </c>
      <c r="CI36" s="14">
        <v>19711</v>
      </c>
      <c r="CJ36" s="16">
        <v>5915</v>
      </c>
      <c r="CK36" s="14">
        <f t="shared" si="8"/>
        <v>25626</v>
      </c>
      <c r="CL36" s="14">
        <v>4218</v>
      </c>
      <c r="CM36" s="14">
        <v>6702</v>
      </c>
      <c r="CN36" s="14">
        <f t="shared" si="9"/>
        <v>10920</v>
      </c>
      <c r="CO36" s="14">
        <v>3992</v>
      </c>
      <c r="CP36" s="14">
        <v>3113</v>
      </c>
      <c r="CQ36" s="14">
        <v>2131</v>
      </c>
      <c r="CR36" s="14">
        <f t="shared" si="10"/>
        <v>9236</v>
      </c>
      <c r="CS36" s="9">
        <v>40022824</v>
      </c>
      <c r="CT36" s="9">
        <v>16305695</v>
      </c>
      <c r="CU36" s="9">
        <f t="shared" ref="CU36:DA36" si="51">CI36/R36</f>
        <v>8.5292081350064901</v>
      </c>
      <c r="CV36" s="9">
        <f t="shared" si="51"/>
        <v>10.076660988074957</v>
      </c>
      <c r="CW36" s="9">
        <f t="shared" si="51"/>
        <v>8.8426501035196683</v>
      </c>
      <c r="CX36" s="9">
        <f t="shared" si="51"/>
        <v>8.7874999999999996</v>
      </c>
      <c r="CY36" s="9">
        <f t="shared" si="51"/>
        <v>10.740384615384615</v>
      </c>
      <c r="CZ36" s="9">
        <f t="shared" si="51"/>
        <v>9.8913043478260878</v>
      </c>
      <c r="DA36" s="9">
        <f t="shared" si="51"/>
        <v>12.436137071651091</v>
      </c>
      <c r="DB36" s="9">
        <f t="shared" si="12"/>
        <v>8.9711815561959654</v>
      </c>
      <c r="DC36" s="9">
        <f t="shared" si="13"/>
        <v>10.762626262626263</v>
      </c>
      <c r="DD36" s="9">
        <f t="shared" si="14"/>
        <v>10.665127020785219</v>
      </c>
      <c r="DE36" s="9">
        <f t="shared" si="17"/>
        <v>40.022824</v>
      </c>
      <c r="DF36" s="9">
        <f t="shared" si="18"/>
        <v>16.305695</v>
      </c>
    </row>
    <row r="37" spans="1:110" ht="14.25" customHeight="1" x14ac:dyDescent="0.35">
      <c r="A37" s="6">
        <v>36</v>
      </c>
      <c r="B37" s="6" t="s">
        <v>138</v>
      </c>
      <c r="C37" s="6" t="s">
        <v>146</v>
      </c>
      <c r="D37" s="6">
        <v>6308</v>
      </c>
      <c r="E37" s="7">
        <v>17.64</v>
      </c>
      <c r="F37" s="8">
        <v>9.3000000000000007</v>
      </c>
      <c r="G37" s="6">
        <v>184</v>
      </c>
      <c r="H37" s="6">
        <v>83</v>
      </c>
      <c r="I37" s="6">
        <f t="shared" si="0"/>
        <v>267</v>
      </c>
      <c r="J37" s="6">
        <v>31</v>
      </c>
      <c r="K37" s="6">
        <v>35</v>
      </c>
      <c r="L37" s="6">
        <f t="shared" si="1"/>
        <v>66</v>
      </c>
      <c r="M37" s="6">
        <v>8</v>
      </c>
      <c r="N37" s="6">
        <v>19</v>
      </c>
      <c r="O37" s="6">
        <v>7</v>
      </c>
      <c r="P37" s="6">
        <f t="shared" si="2"/>
        <v>34</v>
      </c>
      <c r="Q37" s="6">
        <v>367</v>
      </c>
      <c r="R37" s="6">
        <v>1709</v>
      </c>
      <c r="S37" s="6">
        <v>1155</v>
      </c>
      <c r="T37" s="6">
        <f t="shared" si="3"/>
        <v>2864</v>
      </c>
      <c r="U37" s="6">
        <v>416</v>
      </c>
      <c r="V37" s="6">
        <v>656</v>
      </c>
      <c r="W37" s="6">
        <f t="shared" si="4"/>
        <v>1072</v>
      </c>
      <c r="X37" s="6">
        <v>192</v>
      </c>
      <c r="Y37" s="6">
        <v>252</v>
      </c>
      <c r="Z37" s="6">
        <v>417</v>
      </c>
      <c r="AA37" s="6">
        <f t="shared" si="5"/>
        <v>861</v>
      </c>
      <c r="AB37" s="6">
        <v>5762</v>
      </c>
      <c r="AC37" s="10">
        <v>0.34</v>
      </c>
      <c r="AD37" s="7">
        <v>1.04</v>
      </c>
      <c r="AE37" s="10">
        <v>2.38</v>
      </c>
      <c r="AF37" s="10">
        <v>2.16</v>
      </c>
      <c r="AG37" s="10">
        <v>4.92</v>
      </c>
      <c r="AH37" s="10">
        <v>3.83</v>
      </c>
      <c r="AI37" s="10">
        <v>6.72</v>
      </c>
      <c r="AJ37" s="11">
        <v>15.81</v>
      </c>
      <c r="AK37" s="10">
        <v>7032</v>
      </c>
      <c r="AL37" s="11">
        <v>0.18209753599271611</v>
      </c>
      <c r="AM37" s="10">
        <v>12</v>
      </c>
      <c r="AN37" s="10">
        <v>1368</v>
      </c>
      <c r="AO37" s="10">
        <v>1713</v>
      </c>
      <c r="AP37" s="10">
        <v>3</v>
      </c>
      <c r="AQ37" s="10">
        <v>3</v>
      </c>
      <c r="AR37" s="10">
        <v>0</v>
      </c>
      <c r="AS37" s="10">
        <v>2</v>
      </c>
      <c r="AT37" s="11">
        <v>200525</v>
      </c>
      <c r="AU37" s="11">
        <v>224.6275344</v>
      </c>
      <c r="AV37" s="11">
        <v>8.23</v>
      </c>
      <c r="AW37" s="11">
        <v>0.18</v>
      </c>
      <c r="AX37" s="12">
        <v>66</v>
      </c>
      <c r="AY37" s="13">
        <v>3873</v>
      </c>
      <c r="AZ37" s="13">
        <v>1308</v>
      </c>
      <c r="BA37" s="13">
        <v>215</v>
      </c>
      <c r="BB37" s="13">
        <v>325</v>
      </c>
      <c r="BC37" s="13">
        <v>5721</v>
      </c>
      <c r="BD37" s="11">
        <v>184</v>
      </c>
      <c r="BE37" s="11">
        <v>182</v>
      </c>
      <c r="BF37" s="11">
        <v>167</v>
      </c>
      <c r="BG37" s="11">
        <v>0</v>
      </c>
      <c r="BH37" s="11">
        <v>219</v>
      </c>
      <c r="BI37" s="11">
        <v>219</v>
      </c>
      <c r="BJ37" s="11">
        <v>218</v>
      </c>
      <c r="BK37" s="9">
        <v>219</v>
      </c>
      <c r="BL37" s="9">
        <v>219</v>
      </c>
      <c r="BM37" s="9">
        <v>219</v>
      </c>
      <c r="BN37" s="9">
        <v>217</v>
      </c>
      <c r="BO37" s="9">
        <v>216</v>
      </c>
      <c r="BP37" s="9">
        <v>213</v>
      </c>
      <c r="BQ37" s="9">
        <v>216</v>
      </c>
      <c r="BR37" s="8">
        <v>84.02</v>
      </c>
      <c r="BS37" s="8">
        <v>83.11</v>
      </c>
      <c r="BT37" s="8">
        <v>76.260000000000005</v>
      </c>
      <c r="BU37" s="8">
        <v>0</v>
      </c>
      <c r="BV37" s="8">
        <v>100</v>
      </c>
      <c r="BW37" s="8">
        <v>100</v>
      </c>
      <c r="BX37" s="8">
        <v>99.54</v>
      </c>
      <c r="BY37" s="8">
        <v>100</v>
      </c>
      <c r="BZ37" s="8">
        <v>100</v>
      </c>
      <c r="CA37" s="8">
        <v>100</v>
      </c>
      <c r="CB37" s="8">
        <v>99.09</v>
      </c>
      <c r="CC37" s="8">
        <v>98.63</v>
      </c>
      <c r="CD37" s="8">
        <v>97.26</v>
      </c>
      <c r="CE37" s="8">
        <v>98.63</v>
      </c>
      <c r="CF37" s="9">
        <f t="shared" si="15"/>
        <v>0.69000000000000006</v>
      </c>
      <c r="CG37" s="9">
        <f t="shared" si="6"/>
        <v>2.27</v>
      </c>
      <c r="CH37" s="9">
        <f t="shared" si="7"/>
        <v>5.1566666666666663</v>
      </c>
      <c r="CI37" s="14">
        <v>12944</v>
      </c>
      <c r="CJ37" s="16">
        <v>10447</v>
      </c>
      <c r="CK37" s="14">
        <f t="shared" si="8"/>
        <v>23391</v>
      </c>
      <c r="CL37" s="14">
        <v>3286</v>
      </c>
      <c r="CM37" s="14">
        <v>6584</v>
      </c>
      <c r="CN37" s="14">
        <f t="shared" si="9"/>
        <v>9870</v>
      </c>
      <c r="CO37" s="14">
        <v>1733</v>
      </c>
      <c r="CP37" s="14">
        <v>4333</v>
      </c>
      <c r="CQ37" s="14">
        <v>2826</v>
      </c>
      <c r="CR37" s="14">
        <f t="shared" si="10"/>
        <v>8892</v>
      </c>
      <c r="CS37" s="9">
        <v>31048119</v>
      </c>
      <c r="CT37" s="9">
        <v>18104290</v>
      </c>
      <c r="CU37" s="9">
        <f t="shared" ref="CU37:DA37" si="52">CI37/R37</f>
        <v>7.5740198946752484</v>
      </c>
      <c r="CV37" s="9">
        <f t="shared" si="52"/>
        <v>9.0450216450216452</v>
      </c>
      <c r="CW37" s="9">
        <f t="shared" si="52"/>
        <v>8.1672486033519558</v>
      </c>
      <c r="CX37" s="9">
        <f t="shared" si="52"/>
        <v>7.8990384615384617</v>
      </c>
      <c r="CY37" s="9">
        <f t="shared" si="52"/>
        <v>10.036585365853659</v>
      </c>
      <c r="CZ37" s="9">
        <f t="shared" si="52"/>
        <v>9.2070895522388057</v>
      </c>
      <c r="DA37" s="9">
        <f t="shared" si="52"/>
        <v>9.0260416666666661</v>
      </c>
      <c r="DB37" s="9">
        <f t="shared" si="12"/>
        <v>10.390887290167866</v>
      </c>
      <c r="DC37" s="9">
        <f t="shared" si="13"/>
        <v>11.214285714285714</v>
      </c>
      <c r="DD37" s="9">
        <f t="shared" si="14"/>
        <v>10.327526132404181</v>
      </c>
      <c r="DE37" s="9">
        <f t="shared" si="17"/>
        <v>31.048119</v>
      </c>
      <c r="DF37" s="9">
        <f t="shared" si="18"/>
        <v>18.104289999999999</v>
      </c>
    </row>
    <row r="38" spans="1:110" ht="14.25" customHeight="1" x14ac:dyDescent="0.35">
      <c r="A38" s="6">
        <v>37</v>
      </c>
      <c r="B38" s="6" t="s">
        <v>138</v>
      </c>
      <c r="C38" s="6" t="s">
        <v>147</v>
      </c>
      <c r="D38" s="6">
        <v>6309</v>
      </c>
      <c r="E38" s="7">
        <v>32.19</v>
      </c>
      <c r="F38" s="8">
        <v>2.98</v>
      </c>
      <c r="G38" s="6">
        <v>221</v>
      </c>
      <c r="H38" s="6">
        <v>36</v>
      </c>
      <c r="I38" s="6">
        <f t="shared" si="0"/>
        <v>257</v>
      </c>
      <c r="J38" s="6">
        <v>60</v>
      </c>
      <c r="K38" s="6">
        <v>27</v>
      </c>
      <c r="L38" s="6">
        <f t="shared" si="1"/>
        <v>87</v>
      </c>
      <c r="M38" s="6">
        <v>11</v>
      </c>
      <c r="N38" s="6">
        <v>13</v>
      </c>
      <c r="O38" s="6">
        <v>10</v>
      </c>
      <c r="P38" s="6">
        <f t="shared" si="2"/>
        <v>34</v>
      </c>
      <c r="Q38" s="6">
        <v>378</v>
      </c>
      <c r="R38" s="6">
        <v>2136</v>
      </c>
      <c r="S38" s="6">
        <v>417</v>
      </c>
      <c r="T38" s="6">
        <f t="shared" si="3"/>
        <v>2553</v>
      </c>
      <c r="U38" s="6">
        <v>651</v>
      </c>
      <c r="V38" s="6">
        <v>598</v>
      </c>
      <c r="W38" s="6">
        <f t="shared" si="4"/>
        <v>1249</v>
      </c>
      <c r="X38" s="6">
        <v>305</v>
      </c>
      <c r="Y38" s="6">
        <v>369</v>
      </c>
      <c r="Z38" s="6">
        <v>257</v>
      </c>
      <c r="AA38" s="6">
        <f t="shared" si="5"/>
        <v>931</v>
      </c>
      <c r="AB38" s="6">
        <v>5417</v>
      </c>
      <c r="AC38" s="10">
        <v>0.09</v>
      </c>
      <c r="AD38" s="10">
        <v>6.95</v>
      </c>
      <c r="AE38" s="10">
        <v>1.74</v>
      </c>
      <c r="AF38" s="10">
        <v>4.9000000000000004</v>
      </c>
      <c r="AG38" s="10">
        <v>6.65</v>
      </c>
      <c r="AH38" s="10">
        <v>8.33</v>
      </c>
      <c r="AI38" s="7">
        <v>9.09</v>
      </c>
      <c r="AJ38" s="11">
        <v>62.71</v>
      </c>
      <c r="AK38" s="10">
        <v>2884</v>
      </c>
      <c r="AL38" s="11">
        <v>1.183792372881356</v>
      </c>
      <c r="AM38" s="10">
        <v>7</v>
      </c>
      <c r="AN38" s="10">
        <v>144</v>
      </c>
      <c r="AO38" s="10">
        <v>144</v>
      </c>
      <c r="AP38" s="10">
        <v>3</v>
      </c>
      <c r="AQ38" s="10">
        <v>6</v>
      </c>
      <c r="AR38" s="10">
        <v>0</v>
      </c>
      <c r="AS38" s="10">
        <v>2</v>
      </c>
      <c r="AT38" s="11">
        <v>265581</v>
      </c>
      <c r="AU38" s="11">
        <v>70.502552449999996</v>
      </c>
      <c r="AV38" s="11">
        <v>187.63</v>
      </c>
      <c r="AW38" s="11">
        <v>0.3</v>
      </c>
      <c r="AX38" s="12">
        <v>125</v>
      </c>
      <c r="AY38" s="13">
        <v>2972</v>
      </c>
      <c r="AZ38" s="13">
        <v>1170</v>
      </c>
      <c r="BA38" s="13">
        <v>215</v>
      </c>
      <c r="BB38" s="13">
        <v>466</v>
      </c>
      <c r="BC38" s="13">
        <v>4823</v>
      </c>
      <c r="BD38" s="11">
        <v>119</v>
      </c>
      <c r="BE38" s="11">
        <v>125</v>
      </c>
      <c r="BF38" s="11">
        <v>77</v>
      </c>
      <c r="BG38" s="11">
        <v>0</v>
      </c>
      <c r="BH38" s="11">
        <v>131</v>
      </c>
      <c r="BI38" s="11">
        <v>130</v>
      </c>
      <c r="BJ38" s="11">
        <v>127</v>
      </c>
      <c r="BK38" s="9">
        <v>131</v>
      </c>
      <c r="BL38" s="9">
        <v>124</v>
      </c>
      <c r="BM38" s="9">
        <v>130</v>
      </c>
      <c r="BN38" s="9">
        <v>125</v>
      </c>
      <c r="BO38" s="9">
        <v>127</v>
      </c>
      <c r="BP38" s="9">
        <v>124</v>
      </c>
      <c r="BQ38" s="9">
        <v>124</v>
      </c>
      <c r="BR38" s="8">
        <v>90.84</v>
      </c>
      <c r="BS38" s="8">
        <v>95.42</v>
      </c>
      <c r="BT38" s="8">
        <v>58.78</v>
      </c>
      <c r="BU38" s="8">
        <v>0</v>
      </c>
      <c r="BV38" s="8">
        <v>100</v>
      </c>
      <c r="BW38" s="8">
        <v>99.24</v>
      </c>
      <c r="BX38" s="8">
        <v>96.95</v>
      </c>
      <c r="BY38" s="8">
        <v>100</v>
      </c>
      <c r="BZ38" s="8">
        <v>94.66</v>
      </c>
      <c r="CA38" s="8">
        <v>99.24</v>
      </c>
      <c r="CB38" s="8">
        <v>95.42</v>
      </c>
      <c r="CC38" s="8">
        <v>96.95</v>
      </c>
      <c r="CD38" s="8">
        <v>94.66</v>
      </c>
      <c r="CE38" s="8">
        <v>94.66</v>
      </c>
      <c r="CF38" s="9">
        <f t="shared" si="15"/>
        <v>3.52</v>
      </c>
      <c r="CG38" s="9">
        <f t="shared" si="6"/>
        <v>3.3200000000000003</v>
      </c>
      <c r="CH38" s="9">
        <f t="shared" si="7"/>
        <v>8.0233333333333334</v>
      </c>
      <c r="CI38" s="14">
        <v>25594</v>
      </c>
      <c r="CJ38" s="16">
        <v>4240</v>
      </c>
      <c r="CK38" s="14">
        <f t="shared" si="8"/>
        <v>29834</v>
      </c>
      <c r="CL38" s="14">
        <v>6092</v>
      </c>
      <c r="CM38" s="14">
        <v>6268</v>
      </c>
      <c r="CN38" s="14">
        <f t="shared" si="9"/>
        <v>12360</v>
      </c>
      <c r="CO38" s="14">
        <v>3249</v>
      </c>
      <c r="CP38" s="14">
        <v>2407</v>
      </c>
      <c r="CQ38" s="14">
        <v>5265</v>
      </c>
      <c r="CR38" s="14">
        <f t="shared" si="10"/>
        <v>10921</v>
      </c>
      <c r="CS38" s="9">
        <v>38426920</v>
      </c>
      <c r="CT38" s="9">
        <v>14513028</v>
      </c>
      <c r="CU38" s="9">
        <f t="shared" ref="CU38:DA38" si="53">CI38/R38</f>
        <v>11.982209737827715</v>
      </c>
      <c r="CV38" s="9">
        <f t="shared" si="53"/>
        <v>10.167865707434053</v>
      </c>
      <c r="CW38" s="9">
        <f t="shared" si="53"/>
        <v>11.685859772816295</v>
      </c>
      <c r="CX38" s="9">
        <f t="shared" si="53"/>
        <v>9.3579109062980024</v>
      </c>
      <c r="CY38" s="9">
        <f t="shared" si="53"/>
        <v>10.481605351170568</v>
      </c>
      <c r="CZ38" s="9">
        <f t="shared" si="53"/>
        <v>9.8959167333867093</v>
      </c>
      <c r="DA38" s="9">
        <f t="shared" si="53"/>
        <v>10.652459016393443</v>
      </c>
      <c r="DB38" s="9">
        <f t="shared" si="12"/>
        <v>9.3657587548638137</v>
      </c>
      <c r="DC38" s="9">
        <f t="shared" si="13"/>
        <v>14.268292682926829</v>
      </c>
      <c r="DD38" s="9">
        <f t="shared" si="14"/>
        <v>11.730397422126746</v>
      </c>
      <c r="DE38" s="9">
        <f t="shared" si="17"/>
        <v>38.426920000000003</v>
      </c>
      <c r="DF38" s="9">
        <f t="shared" si="18"/>
        <v>14.513028</v>
      </c>
    </row>
    <row r="39" spans="1:110" ht="14.25" customHeight="1" x14ac:dyDescent="0.35">
      <c r="A39" s="6">
        <v>38</v>
      </c>
      <c r="B39" s="6" t="s">
        <v>138</v>
      </c>
      <c r="C39" s="6" t="s">
        <v>148</v>
      </c>
      <c r="D39" s="6">
        <v>6310</v>
      </c>
      <c r="E39" s="7">
        <v>22.48</v>
      </c>
      <c r="F39" s="8">
        <v>6.12</v>
      </c>
      <c r="G39" s="6">
        <v>194</v>
      </c>
      <c r="H39" s="6">
        <v>18</v>
      </c>
      <c r="I39" s="6">
        <f t="shared" si="0"/>
        <v>212</v>
      </c>
      <c r="J39" s="6">
        <v>61</v>
      </c>
      <c r="K39" s="6">
        <v>26</v>
      </c>
      <c r="L39" s="6">
        <f t="shared" si="1"/>
        <v>87</v>
      </c>
      <c r="M39" s="6">
        <v>14</v>
      </c>
      <c r="N39" s="6">
        <v>11</v>
      </c>
      <c r="O39" s="6">
        <v>18</v>
      </c>
      <c r="P39" s="6">
        <f t="shared" si="2"/>
        <v>43</v>
      </c>
      <c r="Q39" s="6">
        <v>342</v>
      </c>
      <c r="R39" s="6">
        <v>2498</v>
      </c>
      <c r="S39" s="6">
        <v>255</v>
      </c>
      <c r="T39" s="6">
        <f t="shared" si="3"/>
        <v>2753</v>
      </c>
      <c r="U39" s="6">
        <v>916</v>
      </c>
      <c r="V39" s="6">
        <v>400</v>
      </c>
      <c r="W39" s="6">
        <f t="shared" si="4"/>
        <v>1316</v>
      </c>
      <c r="X39" s="6">
        <v>379</v>
      </c>
      <c r="Y39" s="6">
        <v>485</v>
      </c>
      <c r="Z39" s="6">
        <v>166</v>
      </c>
      <c r="AA39" s="6">
        <f t="shared" si="5"/>
        <v>1030</v>
      </c>
      <c r="AB39" s="6">
        <v>5306</v>
      </c>
      <c r="AC39" s="10">
        <v>0.19</v>
      </c>
      <c r="AD39" s="10">
        <v>12.79</v>
      </c>
      <c r="AE39" s="10">
        <v>3.74</v>
      </c>
      <c r="AF39" s="10">
        <v>7.13</v>
      </c>
      <c r="AG39" s="10">
        <v>9.3800000000000008</v>
      </c>
      <c r="AH39" s="10">
        <v>14.83</v>
      </c>
      <c r="AI39" s="10">
        <v>10.220000000000001</v>
      </c>
      <c r="AJ39" s="11">
        <v>52.59</v>
      </c>
      <c r="AK39" s="10">
        <v>6186</v>
      </c>
      <c r="AL39" s="11">
        <v>0.53808693560993204</v>
      </c>
      <c r="AM39" s="10">
        <v>6</v>
      </c>
      <c r="AN39" s="10">
        <v>135</v>
      </c>
      <c r="AO39" s="10">
        <v>157</v>
      </c>
      <c r="AP39" s="10">
        <v>3</v>
      </c>
      <c r="AQ39" s="10">
        <v>7</v>
      </c>
      <c r="AR39" s="10">
        <v>0</v>
      </c>
      <c r="AS39" s="10">
        <v>1</v>
      </c>
      <c r="AT39" s="11">
        <v>375420</v>
      </c>
      <c r="AU39" s="11">
        <v>74.979628360000007</v>
      </c>
      <c r="AV39" s="11">
        <v>115.52</v>
      </c>
      <c r="AW39" s="11">
        <v>0.44</v>
      </c>
      <c r="AX39" s="12">
        <v>161</v>
      </c>
      <c r="AY39" s="13">
        <v>3442</v>
      </c>
      <c r="AZ39" s="13">
        <v>1815</v>
      </c>
      <c r="BA39" s="13">
        <v>253</v>
      </c>
      <c r="BB39" s="13">
        <v>502</v>
      </c>
      <c r="BC39" s="13">
        <v>6012</v>
      </c>
      <c r="BD39" s="11">
        <v>126</v>
      </c>
      <c r="BE39" s="11">
        <v>129</v>
      </c>
      <c r="BF39" s="11">
        <v>112</v>
      </c>
      <c r="BG39" s="11">
        <v>1</v>
      </c>
      <c r="BH39" s="11">
        <v>149</v>
      </c>
      <c r="BI39" s="11">
        <v>143</v>
      </c>
      <c r="BJ39" s="11">
        <v>138</v>
      </c>
      <c r="BK39" s="9">
        <v>149</v>
      </c>
      <c r="BL39" s="9">
        <v>133</v>
      </c>
      <c r="BM39" s="9">
        <v>142</v>
      </c>
      <c r="BN39" s="9">
        <v>136</v>
      </c>
      <c r="BO39" s="9">
        <v>134</v>
      </c>
      <c r="BP39" s="9">
        <v>132</v>
      </c>
      <c r="BQ39" s="9">
        <v>135</v>
      </c>
      <c r="BR39" s="8">
        <v>84.56</v>
      </c>
      <c r="BS39" s="8">
        <v>86.58</v>
      </c>
      <c r="BT39" s="8">
        <v>75.17</v>
      </c>
      <c r="BU39" s="8">
        <v>0.67</v>
      </c>
      <c r="BV39" s="8">
        <v>100</v>
      </c>
      <c r="BW39" s="8">
        <v>95.97</v>
      </c>
      <c r="BX39" s="8">
        <v>92.62</v>
      </c>
      <c r="BY39" s="8">
        <v>100</v>
      </c>
      <c r="BZ39" s="8">
        <v>89.26</v>
      </c>
      <c r="CA39" s="8">
        <v>95.3</v>
      </c>
      <c r="CB39" s="8">
        <v>91.28</v>
      </c>
      <c r="CC39" s="8">
        <v>89.93</v>
      </c>
      <c r="CD39" s="8">
        <v>88.59</v>
      </c>
      <c r="CE39" s="8">
        <v>90.6</v>
      </c>
      <c r="CF39" s="9">
        <f t="shared" si="15"/>
        <v>6.4899999999999993</v>
      </c>
      <c r="CG39" s="9">
        <f t="shared" si="6"/>
        <v>5.4350000000000005</v>
      </c>
      <c r="CH39" s="9">
        <f t="shared" si="7"/>
        <v>11.476666666666667</v>
      </c>
      <c r="CI39" s="14">
        <v>36453</v>
      </c>
      <c r="CJ39" s="16">
        <v>4189</v>
      </c>
      <c r="CK39" s="14">
        <f t="shared" si="8"/>
        <v>40642</v>
      </c>
      <c r="CL39" s="14">
        <v>11549</v>
      </c>
      <c r="CM39" s="14">
        <v>4488</v>
      </c>
      <c r="CN39" s="14">
        <f t="shared" si="9"/>
        <v>16037</v>
      </c>
      <c r="CO39" s="14">
        <v>5585</v>
      </c>
      <c r="CP39" s="14">
        <v>1329</v>
      </c>
      <c r="CQ39" s="14">
        <v>7001</v>
      </c>
      <c r="CR39" s="14">
        <f t="shared" si="10"/>
        <v>13915</v>
      </c>
      <c r="CS39" s="9">
        <v>49296003</v>
      </c>
      <c r="CT39" s="9">
        <v>30078636</v>
      </c>
      <c r="CU39" s="9">
        <f t="shared" ref="CU39:DA39" si="54">CI39/R39</f>
        <v>14.592874299439552</v>
      </c>
      <c r="CV39" s="9">
        <f t="shared" si="54"/>
        <v>16.427450980392155</v>
      </c>
      <c r="CW39" s="9">
        <f t="shared" si="54"/>
        <v>14.762804213585181</v>
      </c>
      <c r="CX39" s="9">
        <f t="shared" si="54"/>
        <v>12.608078602620088</v>
      </c>
      <c r="CY39" s="9">
        <f t="shared" si="54"/>
        <v>11.22</v>
      </c>
      <c r="CZ39" s="9">
        <f t="shared" si="54"/>
        <v>12.186170212765957</v>
      </c>
      <c r="DA39" s="9">
        <f t="shared" si="54"/>
        <v>14.736147757255937</v>
      </c>
      <c r="DB39" s="9">
        <f t="shared" si="12"/>
        <v>8.0060240963855414</v>
      </c>
      <c r="DC39" s="9">
        <f t="shared" si="13"/>
        <v>14.435051546391753</v>
      </c>
      <c r="DD39" s="9">
        <f t="shared" si="14"/>
        <v>13.509708737864077</v>
      </c>
      <c r="DE39" s="9">
        <f t="shared" si="17"/>
        <v>49.296002999999999</v>
      </c>
      <c r="DF39" s="9">
        <f t="shared" si="18"/>
        <v>30.078635999999999</v>
      </c>
    </row>
    <row r="40" spans="1:110" ht="14.25" customHeight="1" x14ac:dyDescent="0.35">
      <c r="A40" s="6">
        <v>39</v>
      </c>
      <c r="B40" s="6" t="s">
        <v>138</v>
      </c>
      <c r="C40" s="6" t="s">
        <v>149</v>
      </c>
      <c r="D40" s="6">
        <v>6311</v>
      </c>
      <c r="E40" s="7">
        <v>28.71</v>
      </c>
      <c r="F40" s="8">
        <v>4.3600000000000003</v>
      </c>
      <c r="G40" s="6">
        <v>176</v>
      </c>
      <c r="H40" s="6">
        <v>35</v>
      </c>
      <c r="I40" s="6">
        <f t="shared" si="0"/>
        <v>211</v>
      </c>
      <c r="J40" s="6">
        <v>26</v>
      </c>
      <c r="K40" s="6">
        <v>17</v>
      </c>
      <c r="L40" s="6">
        <f t="shared" si="1"/>
        <v>43</v>
      </c>
      <c r="M40" s="6">
        <v>11</v>
      </c>
      <c r="N40" s="6">
        <v>8</v>
      </c>
      <c r="O40" s="6">
        <v>3</v>
      </c>
      <c r="P40" s="6">
        <f t="shared" si="2"/>
        <v>22</v>
      </c>
      <c r="Q40" s="6">
        <v>276</v>
      </c>
      <c r="R40" s="6">
        <v>1485</v>
      </c>
      <c r="S40" s="6">
        <v>416</v>
      </c>
      <c r="T40" s="6">
        <f t="shared" si="3"/>
        <v>1901</v>
      </c>
      <c r="U40" s="6">
        <v>300</v>
      </c>
      <c r="V40" s="6">
        <v>340</v>
      </c>
      <c r="W40" s="6">
        <f t="shared" si="4"/>
        <v>640</v>
      </c>
      <c r="X40" s="6">
        <v>213</v>
      </c>
      <c r="Y40" s="6">
        <v>110</v>
      </c>
      <c r="Z40" s="6">
        <v>189</v>
      </c>
      <c r="AA40" s="6">
        <f t="shared" si="5"/>
        <v>512</v>
      </c>
      <c r="AB40" s="6">
        <v>4654</v>
      </c>
      <c r="AC40" s="10">
        <v>0.2</v>
      </c>
      <c r="AD40" s="10">
        <v>3.56</v>
      </c>
      <c r="AE40" s="10">
        <v>2.68</v>
      </c>
      <c r="AF40" s="10">
        <v>4.1399999999999997</v>
      </c>
      <c r="AG40" s="10">
        <v>5.5</v>
      </c>
      <c r="AH40" s="10">
        <v>5.81</v>
      </c>
      <c r="AI40" s="10">
        <v>17.18</v>
      </c>
      <c r="AJ40" s="11">
        <v>76.34</v>
      </c>
      <c r="AK40" s="10">
        <v>4466</v>
      </c>
      <c r="AL40" s="11">
        <v>1.0030920556083072</v>
      </c>
      <c r="AM40" s="10">
        <v>11</v>
      </c>
      <c r="AN40" s="10">
        <v>107</v>
      </c>
      <c r="AO40" s="10">
        <v>107</v>
      </c>
      <c r="AP40" s="10">
        <v>3</v>
      </c>
      <c r="AQ40" s="10">
        <v>9</v>
      </c>
      <c r="AR40" s="10">
        <v>0</v>
      </c>
      <c r="AS40" s="10">
        <v>2</v>
      </c>
      <c r="AT40" s="11">
        <v>136419</v>
      </c>
      <c r="AU40" s="11">
        <v>72.628973009999996</v>
      </c>
      <c r="AV40" s="11">
        <v>189.69</v>
      </c>
      <c r="AW40" s="11">
        <v>0.46</v>
      </c>
      <c r="AX40" s="12">
        <v>55</v>
      </c>
      <c r="AY40" s="13">
        <v>2050</v>
      </c>
      <c r="AZ40" s="13">
        <v>696</v>
      </c>
      <c r="BA40" s="13">
        <v>191</v>
      </c>
      <c r="BB40" s="13">
        <v>99</v>
      </c>
      <c r="BC40" s="13">
        <v>3036</v>
      </c>
      <c r="BD40" s="11">
        <v>152</v>
      </c>
      <c r="BE40" s="11">
        <v>154</v>
      </c>
      <c r="BF40" s="11">
        <v>129</v>
      </c>
      <c r="BG40" s="11">
        <v>0</v>
      </c>
      <c r="BH40" s="11">
        <v>156</v>
      </c>
      <c r="BI40" s="11">
        <v>154</v>
      </c>
      <c r="BJ40" s="11">
        <v>151</v>
      </c>
      <c r="BK40" s="9">
        <v>156</v>
      </c>
      <c r="BL40" s="9">
        <v>148</v>
      </c>
      <c r="BM40" s="9">
        <v>154</v>
      </c>
      <c r="BN40" s="9">
        <v>151</v>
      </c>
      <c r="BO40" s="9">
        <v>151</v>
      </c>
      <c r="BP40" s="9">
        <v>151</v>
      </c>
      <c r="BQ40" s="9">
        <v>143</v>
      </c>
      <c r="BR40" s="8">
        <v>97.44</v>
      </c>
      <c r="BS40" s="8">
        <v>98.72</v>
      </c>
      <c r="BT40" s="8">
        <v>82.69</v>
      </c>
      <c r="BU40" s="8">
        <v>0</v>
      </c>
      <c r="BV40" s="8">
        <v>100</v>
      </c>
      <c r="BW40" s="8">
        <v>98.72</v>
      </c>
      <c r="BX40" s="8">
        <v>96.79</v>
      </c>
      <c r="BY40" s="8">
        <v>100</v>
      </c>
      <c r="BZ40" s="8">
        <v>94.87</v>
      </c>
      <c r="CA40" s="8">
        <v>98.72</v>
      </c>
      <c r="CB40" s="8">
        <v>96.79</v>
      </c>
      <c r="CC40" s="8">
        <v>96.79</v>
      </c>
      <c r="CD40" s="8">
        <v>96.79</v>
      </c>
      <c r="CE40" s="8">
        <v>91.67</v>
      </c>
      <c r="CF40" s="9">
        <f t="shared" si="15"/>
        <v>1.8800000000000001</v>
      </c>
      <c r="CG40" s="9">
        <f t="shared" si="6"/>
        <v>3.41</v>
      </c>
      <c r="CH40" s="9">
        <f t="shared" si="7"/>
        <v>9.4966666666666661</v>
      </c>
      <c r="CI40" s="14">
        <v>11656</v>
      </c>
      <c r="CJ40" s="16">
        <v>3156</v>
      </c>
      <c r="CK40" s="14">
        <f t="shared" si="8"/>
        <v>14812</v>
      </c>
      <c r="CL40" s="14">
        <v>2323</v>
      </c>
      <c r="CM40" s="14">
        <v>2906</v>
      </c>
      <c r="CN40" s="14">
        <f t="shared" si="9"/>
        <v>5229</v>
      </c>
      <c r="CO40" s="14">
        <v>2238</v>
      </c>
      <c r="CP40" s="14">
        <v>1337</v>
      </c>
      <c r="CQ40" s="14">
        <v>1196</v>
      </c>
      <c r="CR40" s="14">
        <f t="shared" si="10"/>
        <v>4771</v>
      </c>
      <c r="CS40" s="9">
        <v>28068021</v>
      </c>
      <c r="CT40" s="9">
        <v>7044591</v>
      </c>
      <c r="CU40" s="9">
        <f t="shared" ref="CU40:DA40" si="55">CI40/R40</f>
        <v>7.8491582491582488</v>
      </c>
      <c r="CV40" s="9">
        <f t="shared" si="55"/>
        <v>7.5865384615384617</v>
      </c>
      <c r="CW40" s="9">
        <f t="shared" si="55"/>
        <v>7.7916885849552866</v>
      </c>
      <c r="CX40" s="9">
        <f t="shared" si="55"/>
        <v>7.7433333333333332</v>
      </c>
      <c r="CY40" s="9">
        <f t="shared" si="55"/>
        <v>8.5470588235294116</v>
      </c>
      <c r="CZ40" s="9">
        <f t="shared" si="55"/>
        <v>8.1703124999999996</v>
      </c>
      <c r="DA40" s="9">
        <f t="shared" si="55"/>
        <v>10.507042253521126</v>
      </c>
      <c r="DB40" s="9">
        <f t="shared" si="12"/>
        <v>7.0740740740740744</v>
      </c>
      <c r="DC40" s="9">
        <f t="shared" si="13"/>
        <v>10.872727272727273</v>
      </c>
      <c r="DD40" s="9">
        <f t="shared" si="14"/>
        <v>9.318359375</v>
      </c>
      <c r="DE40" s="9">
        <f t="shared" si="17"/>
        <v>28.068021000000002</v>
      </c>
      <c r="DF40" s="9">
        <f t="shared" si="18"/>
        <v>7.0445909999999996</v>
      </c>
    </row>
    <row r="41" spans="1:110" ht="14.25" customHeight="1" x14ac:dyDescent="0.35">
      <c r="A41" s="6">
        <v>40</v>
      </c>
      <c r="B41" s="6" t="s">
        <v>138</v>
      </c>
      <c r="C41" s="6" t="s">
        <v>150</v>
      </c>
      <c r="D41" s="6">
        <v>6371</v>
      </c>
      <c r="E41" s="7">
        <v>19.72</v>
      </c>
      <c r="F41" s="8">
        <v>8.19</v>
      </c>
      <c r="G41" s="6">
        <v>257</v>
      </c>
      <c r="H41" s="6">
        <v>63</v>
      </c>
      <c r="I41" s="6">
        <f t="shared" si="0"/>
        <v>320</v>
      </c>
      <c r="J41" s="6">
        <v>64</v>
      </c>
      <c r="K41" s="6">
        <v>33</v>
      </c>
      <c r="L41" s="6">
        <f t="shared" si="1"/>
        <v>97</v>
      </c>
      <c r="M41" s="6">
        <v>30</v>
      </c>
      <c r="N41" s="6">
        <v>11</v>
      </c>
      <c r="O41" s="6">
        <v>22</v>
      </c>
      <c r="P41" s="6">
        <f t="shared" si="2"/>
        <v>63</v>
      </c>
      <c r="Q41" s="6">
        <v>480</v>
      </c>
      <c r="R41" s="6">
        <v>3504</v>
      </c>
      <c r="S41" s="6">
        <v>865</v>
      </c>
      <c r="T41" s="6">
        <f t="shared" si="3"/>
        <v>4369</v>
      </c>
      <c r="U41" s="6">
        <v>1493</v>
      </c>
      <c r="V41" s="6">
        <v>567</v>
      </c>
      <c r="W41" s="6">
        <f t="shared" si="4"/>
        <v>2060</v>
      </c>
      <c r="X41" s="6">
        <v>858</v>
      </c>
      <c r="Y41" s="6">
        <v>874</v>
      </c>
      <c r="Z41" s="6">
        <v>368</v>
      </c>
      <c r="AA41" s="6">
        <f t="shared" si="5"/>
        <v>2100</v>
      </c>
      <c r="AB41" s="6">
        <v>6270</v>
      </c>
      <c r="AC41" s="10">
        <v>0.06</v>
      </c>
      <c r="AD41" s="10">
        <v>0.59</v>
      </c>
      <c r="AE41" s="10">
        <v>0.37</v>
      </c>
      <c r="AF41" s="10">
        <v>0.83</v>
      </c>
      <c r="AG41" s="10">
        <v>1.1499999999999999</v>
      </c>
      <c r="AH41" s="10">
        <v>1.6</v>
      </c>
      <c r="AI41" s="10">
        <v>1.48</v>
      </c>
      <c r="AJ41" s="11">
        <v>37.979999999999997</v>
      </c>
      <c r="AK41" s="10">
        <v>6638</v>
      </c>
      <c r="AL41" s="11">
        <v>9.7487265725914555E-4</v>
      </c>
      <c r="AM41" s="10">
        <v>326</v>
      </c>
      <c r="AN41" s="10">
        <v>8060</v>
      </c>
      <c r="AO41" s="10">
        <v>8971</v>
      </c>
      <c r="AP41" s="10">
        <v>0</v>
      </c>
      <c r="AQ41" s="10">
        <v>1</v>
      </c>
      <c r="AR41" s="10">
        <v>0</v>
      </c>
      <c r="AS41" s="10">
        <v>0</v>
      </c>
      <c r="AT41" s="11">
        <v>663044</v>
      </c>
      <c r="AU41" s="11">
        <v>9208.9444440000007</v>
      </c>
      <c r="AV41" s="11">
        <v>6.25</v>
      </c>
      <c r="AW41" s="11">
        <v>12.81</v>
      </c>
      <c r="AX41" s="12">
        <v>166</v>
      </c>
      <c r="AY41" s="13">
        <v>7710</v>
      </c>
      <c r="AZ41" s="13">
        <v>5244</v>
      </c>
      <c r="BA41" s="13">
        <v>927</v>
      </c>
      <c r="BB41" s="13">
        <v>1444</v>
      </c>
      <c r="BC41" s="13">
        <v>15325</v>
      </c>
      <c r="BD41" s="11">
        <v>1</v>
      </c>
      <c r="BE41" s="11">
        <v>0</v>
      </c>
      <c r="BF41" s="11">
        <v>4</v>
      </c>
      <c r="BG41" s="11">
        <v>0</v>
      </c>
      <c r="BH41" s="11">
        <v>52</v>
      </c>
      <c r="BI41" s="11">
        <v>52</v>
      </c>
      <c r="BJ41" s="11">
        <v>52</v>
      </c>
      <c r="BK41" s="9">
        <v>52</v>
      </c>
      <c r="BL41" s="9">
        <v>52</v>
      </c>
      <c r="BM41" s="9">
        <v>52</v>
      </c>
      <c r="BN41" s="9">
        <v>52</v>
      </c>
      <c r="BO41" s="9">
        <v>52</v>
      </c>
      <c r="BP41" s="9">
        <v>52</v>
      </c>
      <c r="BQ41" s="9">
        <v>52</v>
      </c>
      <c r="BR41" s="8">
        <v>1.92</v>
      </c>
      <c r="BS41" s="8">
        <v>0</v>
      </c>
      <c r="BT41" s="8">
        <v>7.69</v>
      </c>
      <c r="BU41" s="8">
        <v>0</v>
      </c>
      <c r="BV41" s="8">
        <v>100</v>
      </c>
      <c r="BW41" s="8">
        <v>100</v>
      </c>
      <c r="BX41" s="8">
        <v>100</v>
      </c>
      <c r="BY41" s="8">
        <v>100</v>
      </c>
      <c r="BZ41" s="8">
        <v>100</v>
      </c>
      <c r="CA41" s="8">
        <v>100</v>
      </c>
      <c r="CB41" s="8">
        <v>100</v>
      </c>
      <c r="CC41" s="8">
        <v>100</v>
      </c>
      <c r="CD41" s="8">
        <v>100</v>
      </c>
      <c r="CE41" s="8">
        <v>100</v>
      </c>
      <c r="CF41" s="9">
        <f t="shared" si="15"/>
        <v>0.32499999999999996</v>
      </c>
      <c r="CG41" s="9">
        <f t="shared" si="6"/>
        <v>0.6</v>
      </c>
      <c r="CH41" s="9">
        <f t="shared" si="7"/>
        <v>1.4100000000000001</v>
      </c>
      <c r="CI41" s="14">
        <v>52411</v>
      </c>
      <c r="CJ41" s="16">
        <v>12606</v>
      </c>
      <c r="CK41" s="14">
        <f t="shared" si="8"/>
        <v>65017</v>
      </c>
      <c r="CL41" s="14">
        <v>22392</v>
      </c>
      <c r="CM41" s="14">
        <v>6640</v>
      </c>
      <c r="CN41" s="14">
        <f t="shared" si="9"/>
        <v>29032</v>
      </c>
      <c r="CO41" s="14">
        <v>12851</v>
      </c>
      <c r="CP41" s="14">
        <v>3229</v>
      </c>
      <c r="CQ41" s="14">
        <v>12996</v>
      </c>
      <c r="CR41" s="14">
        <f t="shared" si="10"/>
        <v>29076</v>
      </c>
      <c r="CS41" s="9">
        <v>48141815</v>
      </c>
      <c r="CT41" s="9">
        <v>4790907</v>
      </c>
      <c r="CU41" s="9">
        <f t="shared" ref="CU41:DA41" si="56">CI41/R41</f>
        <v>14.957477168949772</v>
      </c>
      <c r="CV41" s="9">
        <f t="shared" si="56"/>
        <v>14.573410404624278</v>
      </c>
      <c r="CW41" s="9">
        <f t="shared" si="56"/>
        <v>14.881437399862669</v>
      </c>
      <c r="CX41" s="9">
        <f t="shared" si="56"/>
        <v>14.997990622906899</v>
      </c>
      <c r="CY41" s="9">
        <f t="shared" si="56"/>
        <v>11.710758377425044</v>
      </c>
      <c r="CZ41" s="9">
        <f t="shared" si="56"/>
        <v>14.093203883495146</v>
      </c>
      <c r="DA41" s="9">
        <f t="shared" si="56"/>
        <v>14.977855477855478</v>
      </c>
      <c r="DB41" s="9">
        <f t="shared" si="12"/>
        <v>8.7744565217391308</v>
      </c>
      <c r="DC41" s="9">
        <f t="shared" si="13"/>
        <v>14.869565217391305</v>
      </c>
      <c r="DD41" s="9">
        <f t="shared" si="14"/>
        <v>13.845714285714285</v>
      </c>
      <c r="DE41" s="9">
        <f t="shared" si="17"/>
        <v>48.141815000000001</v>
      </c>
      <c r="DF41" s="9">
        <f t="shared" si="18"/>
        <v>4.7909069999999998</v>
      </c>
    </row>
    <row r="42" spans="1:110" ht="14.25" customHeight="1" x14ac:dyDescent="0.35">
      <c r="A42" s="6">
        <v>41</v>
      </c>
      <c r="B42" s="6" t="s">
        <v>138</v>
      </c>
      <c r="C42" s="6" t="s">
        <v>151</v>
      </c>
      <c r="D42" s="6">
        <v>6372</v>
      </c>
      <c r="E42" s="7">
        <v>40.299999999999997</v>
      </c>
      <c r="F42" s="8">
        <v>2.8</v>
      </c>
      <c r="G42" s="6">
        <v>89</v>
      </c>
      <c r="H42" s="6">
        <v>15</v>
      </c>
      <c r="I42" s="6">
        <f t="shared" si="0"/>
        <v>104</v>
      </c>
      <c r="J42" s="6">
        <v>24</v>
      </c>
      <c r="K42" s="6">
        <v>14</v>
      </c>
      <c r="L42" s="6">
        <f t="shared" si="1"/>
        <v>38</v>
      </c>
      <c r="M42" s="6">
        <v>15</v>
      </c>
      <c r="N42" s="6">
        <v>10</v>
      </c>
      <c r="O42" s="6">
        <v>14</v>
      </c>
      <c r="P42" s="6">
        <f t="shared" si="2"/>
        <v>39</v>
      </c>
      <c r="Q42" s="6">
        <v>181</v>
      </c>
      <c r="R42" s="6">
        <v>1684</v>
      </c>
      <c r="S42" s="6">
        <v>256</v>
      </c>
      <c r="T42" s="6">
        <f t="shared" si="3"/>
        <v>1940</v>
      </c>
      <c r="U42" s="6">
        <v>656</v>
      </c>
      <c r="V42" s="6">
        <v>301</v>
      </c>
      <c r="W42" s="6">
        <f t="shared" si="4"/>
        <v>957</v>
      </c>
      <c r="X42" s="6">
        <v>348</v>
      </c>
      <c r="Y42" s="6">
        <v>481</v>
      </c>
      <c r="Z42" s="6">
        <v>217</v>
      </c>
      <c r="AA42" s="6">
        <f t="shared" si="5"/>
        <v>1046</v>
      </c>
      <c r="AB42" s="6">
        <v>6309</v>
      </c>
      <c r="AC42" s="10">
        <v>0</v>
      </c>
      <c r="AD42" s="10">
        <v>1.7</v>
      </c>
      <c r="AE42" s="10">
        <v>0.63</v>
      </c>
      <c r="AF42" s="10">
        <v>1.88</v>
      </c>
      <c r="AG42" s="10">
        <v>2.66</v>
      </c>
      <c r="AH42" s="7">
        <v>2.0499999999999998</v>
      </c>
      <c r="AI42" s="10">
        <v>2.2000000000000002</v>
      </c>
      <c r="AJ42" s="11">
        <v>27.18</v>
      </c>
      <c r="AK42" s="10">
        <v>2433</v>
      </c>
      <c r="AL42" s="11">
        <v>2.199590876097046E-3</v>
      </c>
      <c r="AM42" s="10">
        <v>0</v>
      </c>
      <c r="AN42" s="10">
        <v>0</v>
      </c>
      <c r="AO42" s="10">
        <v>0</v>
      </c>
      <c r="AP42" s="10">
        <v>0</v>
      </c>
      <c r="AQ42" s="10">
        <v>1</v>
      </c>
      <c r="AR42" s="10">
        <v>0</v>
      </c>
      <c r="AS42" s="10">
        <v>1</v>
      </c>
      <c r="AT42" s="11">
        <v>272586</v>
      </c>
      <c r="AU42" s="11">
        <v>734.73315360000004</v>
      </c>
      <c r="AV42" s="11">
        <v>20.440000000000001</v>
      </c>
      <c r="AW42" s="11">
        <v>4.16</v>
      </c>
      <c r="AX42" s="12">
        <v>74</v>
      </c>
      <c r="AY42" s="13">
        <v>2372</v>
      </c>
      <c r="AZ42" s="13">
        <v>1176</v>
      </c>
      <c r="BA42" s="13">
        <v>214</v>
      </c>
      <c r="BB42" s="13">
        <v>442</v>
      </c>
      <c r="BC42" s="13">
        <v>4204</v>
      </c>
      <c r="BD42" s="11">
        <v>2</v>
      </c>
      <c r="BE42" s="11">
        <v>3</v>
      </c>
      <c r="BF42" s="11">
        <v>7</v>
      </c>
      <c r="BG42" s="11">
        <v>0</v>
      </c>
      <c r="BH42" s="11">
        <v>20</v>
      </c>
      <c r="BI42" s="11">
        <v>20</v>
      </c>
      <c r="BJ42" s="11">
        <v>20</v>
      </c>
      <c r="BK42" s="9">
        <v>20</v>
      </c>
      <c r="BL42" s="9">
        <v>20</v>
      </c>
      <c r="BM42" s="9">
        <v>20</v>
      </c>
      <c r="BN42" s="9">
        <v>20</v>
      </c>
      <c r="BO42" s="9">
        <v>20</v>
      </c>
      <c r="BP42" s="9">
        <v>20</v>
      </c>
      <c r="BQ42" s="9">
        <v>20</v>
      </c>
      <c r="BR42" s="8">
        <v>10</v>
      </c>
      <c r="BS42" s="8">
        <v>15</v>
      </c>
      <c r="BT42" s="8">
        <v>35</v>
      </c>
      <c r="BU42" s="8">
        <v>0</v>
      </c>
      <c r="BV42" s="8">
        <v>100</v>
      </c>
      <c r="BW42" s="8">
        <v>100</v>
      </c>
      <c r="BX42" s="8">
        <v>100</v>
      </c>
      <c r="BY42" s="8">
        <v>100</v>
      </c>
      <c r="BZ42" s="8">
        <v>100</v>
      </c>
      <c r="CA42" s="8">
        <v>100</v>
      </c>
      <c r="CB42" s="8">
        <v>100</v>
      </c>
      <c r="CC42" s="8">
        <v>100</v>
      </c>
      <c r="CD42" s="8">
        <v>100</v>
      </c>
      <c r="CE42" s="8">
        <v>100</v>
      </c>
      <c r="CF42" s="9">
        <f t="shared" si="15"/>
        <v>0.85</v>
      </c>
      <c r="CG42" s="9">
        <f t="shared" si="6"/>
        <v>1.2549999999999999</v>
      </c>
      <c r="CH42" s="9">
        <f t="shared" si="7"/>
        <v>2.3033333333333332</v>
      </c>
      <c r="CI42" s="14">
        <v>25099</v>
      </c>
      <c r="CJ42" s="16">
        <v>4052</v>
      </c>
      <c r="CK42" s="14">
        <f t="shared" si="8"/>
        <v>29151</v>
      </c>
      <c r="CL42" s="14">
        <v>9787</v>
      </c>
      <c r="CM42" s="14">
        <v>4884</v>
      </c>
      <c r="CN42" s="14">
        <f t="shared" si="9"/>
        <v>14671</v>
      </c>
      <c r="CO42" s="14">
        <v>5047</v>
      </c>
      <c r="CP42" s="14">
        <v>3110</v>
      </c>
      <c r="CQ42" s="14">
        <v>5472</v>
      </c>
      <c r="CR42" s="14">
        <f t="shared" si="10"/>
        <v>13629</v>
      </c>
      <c r="CS42" s="9">
        <v>32765083</v>
      </c>
      <c r="CT42" s="9">
        <v>7612328</v>
      </c>
      <c r="CU42" s="9">
        <f t="shared" ref="CU42:DA42" si="57">CI42/R42</f>
        <v>14.904394299287411</v>
      </c>
      <c r="CV42" s="9">
        <f t="shared" si="57"/>
        <v>15.828125</v>
      </c>
      <c r="CW42" s="9">
        <f t="shared" si="57"/>
        <v>15.026288659793815</v>
      </c>
      <c r="CX42" s="9">
        <f t="shared" si="57"/>
        <v>14.919207317073171</v>
      </c>
      <c r="CY42" s="9">
        <f t="shared" si="57"/>
        <v>16.225913621262457</v>
      </c>
      <c r="CZ42" s="9">
        <f t="shared" si="57"/>
        <v>15.33019853709509</v>
      </c>
      <c r="DA42" s="9">
        <f t="shared" si="57"/>
        <v>14.50287356321839</v>
      </c>
      <c r="DB42" s="9">
        <f t="shared" si="12"/>
        <v>14.331797235023041</v>
      </c>
      <c r="DC42" s="9">
        <f t="shared" si="13"/>
        <v>11.376299376299377</v>
      </c>
      <c r="DD42" s="9">
        <f t="shared" si="14"/>
        <v>13.029636711281071</v>
      </c>
      <c r="DE42" s="9">
        <f t="shared" si="17"/>
        <v>32.765082999999997</v>
      </c>
      <c r="DF42" s="9">
        <f t="shared" si="18"/>
        <v>7.6123279999999998</v>
      </c>
    </row>
    <row r="43" spans="1:110" ht="14.25" customHeight="1" x14ac:dyDescent="0.35">
      <c r="A43" s="6">
        <v>42</v>
      </c>
      <c r="B43" s="6" t="s">
        <v>152</v>
      </c>
      <c r="C43" s="17" t="s">
        <v>153</v>
      </c>
      <c r="D43" s="17">
        <v>6401</v>
      </c>
      <c r="E43" s="7">
        <v>30.86</v>
      </c>
      <c r="F43" s="8">
        <v>5.07</v>
      </c>
      <c r="G43" s="6">
        <v>225</v>
      </c>
      <c r="H43" s="6">
        <v>13</v>
      </c>
      <c r="I43" s="6">
        <f t="shared" si="0"/>
        <v>238</v>
      </c>
      <c r="J43" s="6">
        <v>76</v>
      </c>
      <c r="K43" s="6">
        <v>18</v>
      </c>
      <c r="L43" s="6">
        <f t="shared" si="1"/>
        <v>94</v>
      </c>
      <c r="M43" s="6">
        <v>17</v>
      </c>
      <c r="N43" s="6">
        <v>15</v>
      </c>
      <c r="O43" s="6">
        <v>12</v>
      </c>
      <c r="P43" s="6">
        <f t="shared" si="2"/>
        <v>44</v>
      </c>
      <c r="Q43" s="6">
        <v>376</v>
      </c>
      <c r="R43" s="6">
        <v>2389</v>
      </c>
      <c r="S43" s="6">
        <v>197</v>
      </c>
      <c r="T43" s="6">
        <f t="shared" si="3"/>
        <v>2586</v>
      </c>
      <c r="U43" s="6">
        <v>933</v>
      </c>
      <c r="V43" s="6">
        <v>368</v>
      </c>
      <c r="W43" s="6">
        <f t="shared" si="4"/>
        <v>1301</v>
      </c>
      <c r="X43" s="6">
        <v>404</v>
      </c>
      <c r="Y43" s="6">
        <v>324</v>
      </c>
      <c r="Z43" s="6">
        <v>292</v>
      </c>
      <c r="AA43" s="6">
        <f t="shared" si="5"/>
        <v>1020</v>
      </c>
      <c r="AB43" s="6">
        <v>4526</v>
      </c>
      <c r="AC43" s="9">
        <v>7.0000000000000007E-2</v>
      </c>
      <c r="AD43" s="9">
        <v>27.78</v>
      </c>
      <c r="AE43" s="9">
        <v>4.3899999999999997</v>
      </c>
      <c r="AF43" s="9">
        <v>25.17</v>
      </c>
      <c r="AG43" s="9">
        <v>14.76</v>
      </c>
      <c r="AH43" s="8">
        <v>26.12</v>
      </c>
      <c r="AI43" s="9">
        <v>27.3</v>
      </c>
      <c r="AJ43" s="18">
        <v>131.97</v>
      </c>
      <c r="AK43" s="10">
        <v>13127</v>
      </c>
      <c r="AL43" s="11">
        <v>0.95583610387276485</v>
      </c>
      <c r="AM43" s="10">
        <v>9</v>
      </c>
      <c r="AN43" s="10">
        <v>323</v>
      </c>
      <c r="AO43" s="10">
        <v>388</v>
      </c>
      <c r="AP43" s="10">
        <v>1</v>
      </c>
      <c r="AQ43" s="10">
        <v>5</v>
      </c>
      <c r="AR43" s="10">
        <v>0</v>
      </c>
      <c r="AS43" s="10">
        <v>1</v>
      </c>
      <c r="AT43" s="11">
        <v>307010</v>
      </c>
      <c r="AU43" s="11">
        <v>27.66613559</v>
      </c>
      <c r="AV43" s="11">
        <v>144.87</v>
      </c>
      <c r="AW43" s="11">
        <v>0.11</v>
      </c>
      <c r="AX43" s="12">
        <v>162</v>
      </c>
      <c r="AY43" s="13">
        <v>12290</v>
      </c>
      <c r="AZ43" s="13">
        <v>5968</v>
      </c>
      <c r="BA43" s="13">
        <v>1169</v>
      </c>
      <c r="BB43" s="13">
        <v>869</v>
      </c>
      <c r="BC43" s="13">
        <v>20296</v>
      </c>
      <c r="BD43" s="11">
        <v>131</v>
      </c>
      <c r="BE43" s="11">
        <v>134</v>
      </c>
      <c r="BF43" s="11">
        <v>106</v>
      </c>
      <c r="BG43" s="11">
        <v>1</v>
      </c>
      <c r="BH43" s="11">
        <v>144</v>
      </c>
      <c r="BI43" s="11">
        <v>125</v>
      </c>
      <c r="BJ43" s="11">
        <v>99</v>
      </c>
      <c r="BK43" s="9">
        <v>144</v>
      </c>
      <c r="BL43" s="9">
        <v>85</v>
      </c>
      <c r="BM43" s="9">
        <v>125</v>
      </c>
      <c r="BN43" s="9">
        <v>89</v>
      </c>
      <c r="BO43" s="9">
        <v>98</v>
      </c>
      <c r="BP43" s="9">
        <v>86</v>
      </c>
      <c r="BQ43" s="9">
        <v>88</v>
      </c>
      <c r="BR43" s="8">
        <v>90.97</v>
      </c>
      <c r="BS43" s="8">
        <v>93.06</v>
      </c>
      <c r="BT43" s="8">
        <v>73.61</v>
      </c>
      <c r="BU43" s="8">
        <v>0.69</v>
      </c>
      <c r="BV43" s="8">
        <v>100</v>
      </c>
      <c r="BW43" s="8">
        <v>86.81</v>
      </c>
      <c r="BX43" s="8">
        <v>68.75</v>
      </c>
      <c r="BY43" s="8">
        <v>100</v>
      </c>
      <c r="BZ43" s="8">
        <v>59.03</v>
      </c>
      <c r="CA43" s="8">
        <v>86.81</v>
      </c>
      <c r="CB43" s="8">
        <v>61.81</v>
      </c>
      <c r="CC43" s="8">
        <v>68.06</v>
      </c>
      <c r="CD43" s="8">
        <v>59.72</v>
      </c>
      <c r="CE43" s="8">
        <v>61.11</v>
      </c>
      <c r="CF43" s="9">
        <f t="shared" si="15"/>
        <v>13.925000000000001</v>
      </c>
      <c r="CG43" s="9">
        <f t="shared" si="6"/>
        <v>14.780000000000001</v>
      </c>
      <c r="CH43" s="9">
        <f t="shared" si="7"/>
        <v>22.72666666666667</v>
      </c>
      <c r="CI43" s="19">
        <v>31920</v>
      </c>
      <c r="CJ43" s="14">
        <v>2973</v>
      </c>
      <c r="CK43" s="14">
        <f t="shared" si="8"/>
        <v>34893</v>
      </c>
      <c r="CL43" s="12">
        <v>10992</v>
      </c>
      <c r="CM43" s="14">
        <v>3777</v>
      </c>
      <c r="CN43" s="14">
        <f t="shared" si="9"/>
        <v>14769</v>
      </c>
      <c r="CO43" s="12">
        <v>5815</v>
      </c>
      <c r="CP43" s="14">
        <v>2080</v>
      </c>
      <c r="CQ43" s="12">
        <v>4429</v>
      </c>
      <c r="CR43" s="14">
        <f t="shared" si="10"/>
        <v>12324</v>
      </c>
      <c r="CS43" s="9">
        <v>45836481</v>
      </c>
      <c r="CT43" s="9">
        <v>44543344</v>
      </c>
      <c r="CU43" s="9">
        <f t="shared" ref="CU43:DA43" si="58">CI43/R43</f>
        <v>13.36123901213897</v>
      </c>
      <c r="CV43" s="9">
        <f t="shared" si="58"/>
        <v>15.091370558375635</v>
      </c>
      <c r="CW43" s="9">
        <f t="shared" si="58"/>
        <v>13.493039443155453</v>
      </c>
      <c r="CX43" s="9">
        <f t="shared" si="58"/>
        <v>11.781350482315112</v>
      </c>
      <c r="CY43" s="9">
        <f t="shared" si="58"/>
        <v>10.263586956521738</v>
      </c>
      <c r="CZ43" s="9">
        <f t="shared" si="58"/>
        <v>11.352036894696388</v>
      </c>
      <c r="DA43" s="9">
        <f t="shared" si="58"/>
        <v>14.393564356435643</v>
      </c>
      <c r="DB43" s="9">
        <f t="shared" si="12"/>
        <v>7.1232876712328768</v>
      </c>
      <c r="DC43" s="9">
        <f t="shared" si="13"/>
        <v>13.669753086419753</v>
      </c>
      <c r="DD43" s="9">
        <f t="shared" si="14"/>
        <v>12.08235294117647</v>
      </c>
      <c r="DE43" s="9">
        <f t="shared" si="17"/>
        <v>45.836480999999999</v>
      </c>
      <c r="DF43" s="9">
        <f t="shared" si="18"/>
        <v>44.543343999999998</v>
      </c>
    </row>
    <row r="44" spans="1:110" ht="14.25" customHeight="1" x14ac:dyDescent="0.35">
      <c r="A44" s="6">
        <v>43</v>
      </c>
      <c r="B44" s="6" t="s">
        <v>152</v>
      </c>
      <c r="C44" s="17" t="s">
        <v>154</v>
      </c>
      <c r="D44" s="17">
        <v>6402</v>
      </c>
      <c r="E44" s="7">
        <v>28.99</v>
      </c>
      <c r="F44" s="8">
        <v>4.76</v>
      </c>
      <c r="G44" s="6">
        <v>203</v>
      </c>
      <c r="H44" s="6">
        <v>8</v>
      </c>
      <c r="I44" s="6">
        <f t="shared" si="0"/>
        <v>211</v>
      </c>
      <c r="J44" s="6">
        <v>59</v>
      </c>
      <c r="K44" s="6">
        <v>9</v>
      </c>
      <c r="L44" s="6">
        <f t="shared" si="1"/>
        <v>68</v>
      </c>
      <c r="M44" s="6">
        <v>22</v>
      </c>
      <c r="N44" s="6">
        <v>5</v>
      </c>
      <c r="O44" s="6">
        <v>14</v>
      </c>
      <c r="P44" s="6">
        <f t="shared" si="2"/>
        <v>41</v>
      </c>
      <c r="Q44" s="6">
        <v>320</v>
      </c>
      <c r="R44" s="6">
        <v>2339</v>
      </c>
      <c r="S44" s="6">
        <v>110</v>
      </c>
      <c r="T44" s="6">
        <f t="shared" si="3"/>
        <v>2449</v>
      </c>
      <c r="U44" s="6">
        <v>970</v>
      </c>
      <c r="V44" s="6">
        <v>107</v>
      </c>
      <c r="W44" s="6">
        <f t="shared" si="4"/>
        <v>1077</v>
      </c>
      <c r="X44" s="6">
        <v>401</v>
      </c>
      <c r="Y44" s="6">
        <v>271</v>
      </c>
      <c r="Z44" s="6">
        <v>55</v>
      </c>
      <c r="AA44" s="6">
        <f t="shared" si="5"/>
        <v>727</v>
      </c>
      <c r="AB44" s="6">
        <v>5035</v>
      </c>
      <c r="AC44" s="9">
        <v>0.16</v>
      </c>
      <c r="AD44" s="9">
        <v>37.79</v>
      </c>
      <c r="AE44" s="8">
        <v>7.01</v>
      </c>
      <c r="AF44" s="8">
        <v>31.01</v>
      </c>
      <c r="AG44" s="9">
        <v>14.94</v>
      </c>
      <c r="AH44" s="9">
        <v>52.64</v>
      </c>
      <c r="AI44" s="9">
        <v>34.119999999999997</v>
      </c>
      <c r="AJ44" s="18">
        <v>134.63999999999999</v>
      </c>
      <c r="AK44" s="10">
        <v>8322</v>
      </c>
      <c r="AL44" s="11">
        <v>2.3428447988059937</v>
      </c>
      <c r="AM44" s="10">
        <v>18</v>
      </c>
      <c r="AN44" s="10">
        <v>82</v>
      </c>
      <c r="AO44" s="10">
        <v>115</v>
      </c>
      <c r="AP44" s="10">
        <v>3</v>
      </c>
      <c r="AQ44" s="10">
        <v>6</v>
      </c>
      <c r="AR44" s="10">
        <v>0</v>
      </c>
      <c r="AS44" s="10">
        <v>2</v>
      </c>
      <c r="AT44" s="11">
        <v>135638</v>
      </c>
      <c r="AU44" s="11">
        <v>9.8934202389999992</v>
      </c>
      <c r="AV44" s="11">
        <v>96.07</v>
      </c>
      <c r="AW44" s="11">
        <v>0.06</v>
      </c>
      <c r="AX44" s="12">
        <v>113</v>
      </c>
      <c r="AY44" s="13">
        <v>3197</v>
      </c>
      <c r="AZ44" s="13">
        <v>2091</v>
      </c>
      <c r="BA44" s="13">
        <v>498</v>
      </c>
      <c r="BB44" s="13">
        <v>599</v>
      </c>
      <c r="BC44" s="13">
        <v>6385</v>
      </c>
      <c r="BD44" s="11">
        <v>183</v>
      </c>
      <c r="BE44" s="11">
        <v>178</v>
      </c>
      <c r="BF44" s="11">
        <v>173</v>
      </c>
      <c r="BG44" s="11">
        <v>5</v>
      </c>
      <c r="BH44" s="11">
        <v>194</v>
      </c>
      <c r="BI44" s="11">
        <v>160</v>
      </c>
      <c r="BJ44" s="11">
        <v>133</v>
      </c>
      <c r="BK44" s="9">
        <v>194</v>
      </c>
      <c r="BL44" s="9">
        <v>90</v>
      </c>
      <c r="BM44" s="9">
        <v>157</v>
      </c>
      <c r="BN44" s="9">
        <v>97</v>
      </c>
      <c r="BO44" s="9">
        <v>123</v>
      </c>
      <c r="BP44" s="9">
        <v>69</v>
      </c>
      <c r="BQ44" s="9">
        <v>88</v>
      </c>
      <c r="BR44" s="8">
        <v>94.33</v>
      </c>
      <c r="BS44" s="8">
        <v>91.75</v>
      </c>
      <c r="BT44" s="8">
        <v>89.18</v>
      </c>
      <c r="BU44" s="8">
        <v>2.58</v>
      </c>
      <c r="BV44" s="8">
        <v>100</v>
      </c>
      <c r="BW44" s="8">
        <v>82.47</v>
      </c>
      <c r="BX44" s="8">
        <v>68.56</v>
      </c>
      <c r="BY44" s="8">
        <v>100</v>
      </c>
      <c r="BZ44" s="8">
        <v>46.39</v>
      </c>
      <c r="CA44" s="8">
        <v>80.930000000000007</v>
      </c>
      <c r="CB44" s="8">
        <v>50</v>
      </c>
      <c r="CC44" s="8">
        <v>63.4</v>
      </c>
      <c r="CD44" s="8">
        <v>35.57</v>
      </c>
      <c r="CE44" s="8">
        <v>45.36</v>
      </c>
      <c r="CF44" s="9">
        <f t="shared" si="15"/>
        <v>18.974999999999998</v>
      </c>
      <c r="CG44" s="9">
        <f t="shared" si="6"/>
        <v>19.010000000000002</v>
      </c>
      <c r="CH44" s="9">
        <f t="shared" si="7"/>
        <v>33.9</v>
      </c>
      <c r="CI44" s="16">
        <v>20963</v>
      </c>
      <c r="CJ44" s="9">
        <v>1557</v>
      </c>
      <c r="CK44" s="14">
        <f t="shared" si="8"/>
        <v>22520</v>
      </c>
      <c r="CL44" s="10">
        <v>7878</v>
      </c>
      <c r="CM44" s="9">
        <v>1097</v>
      </c>
      <c r="CN44" s="14">
        <f t="shared" si="9"/>
        <v>8975</v>
      </c>
      <c r="CO44" s="10">
        <v>4545</v>
      </c>
      <c r="CP44" s="9">
        <v>265</v>
      </c>
      <c r="CQ44" s="10">
        <v>3100</v>
      </c>
      <c r="CR44" s="14">
        <f t="shared" si="10"/>
        <v>7910</v>
      </c>
      <c r="CS44" s="9">
        <v>51130457</v>
      </c>
      <c r="CT44" s="9">
        <v>6285087</v>
      </c>
      <c r="CU44" s="9">
        <f t="shared" ref="CU44:DA44" si="59">CI44/R44</f>
        <v>8.9623770842240269</v>
      </c>
      <c r="CV44" s="9">
        <f t="shared" si="59"/>
        <v>14.154545454545454</v>
      </c>
      <c r="CW44" s="9">
        <f t="shared" si="59"/>
        <v>9.1955900367496941</v>
      </c>
      <c r="CX44" s="9">
        <f t="shared" si="59"/>
        <v>8.121649484536082</v>
      </c>
      <c r="CY44" s="9">
        <f t="shared" si="59"/>
        <v>10.252336448598131</v>
      </c>
      <c r="CZ44" s="9">
        <f t="shared" si="59"/>
        <v>8.3333333333333339</v>
      </c>
      <c r="DA44" s="9">
        <f t="shared" si="59"/>
        <v>11.334164588528678</v>
      </c>
      <c r="DB44" s="9">
        <f t="shared" si="12"/>
        <v>4.8181818181818183</v>
      </c>
      <c r="DC44" s="9">
        <f t="shared" si="13"/>
        <v>11.439114391143912</v>
      </c>
      <c r="DD44" s="9">
        <f t="shared" si="14"/>
        <v>10.880330123796425</v>
      </c>
      <c r="DE44" s="9">
        <f t="shared" si="17"/>
        <v>51.130457</v>
      </c>
      <c r="DF44" s="9">
        <f t="shared" si="18"/>
        <v>6.2850869999999999</v>
      </c>
    </row>
    <row r="45" spans="1:110" ht="14.25" customHeight="1" x14ac:dyDescent="0.35">
      <c r="A45" s="6">
        <v>44</v>
      </c>
      <c r="B45" s="6" t="s">
        <v>152</v>
      </c>
      <c r="C45" s="17" t="s">
        <v>155</v>
      </c>
      <c r="D45" s="17">
        <v>6403</v>
      </c>
      <c r="E45" s="7">
        <v>40.79</v>
      </c>
      <c r="F45" s="8">
        <v>2</v>
      </c>
      <c r="G45" s="6">
        <v>476</v>
      </c>
      <c r="H45" s="6">
        <v>38</v>
      </c>
      <c r="I45" s="6">
        <f t="shared" si="0"/>
        <v>514</v>
      </c>
      <c r="J45" s="6">
        <v>151</v>
      </c>
      <c r="K45" s="6">
        <v>53</v>
      </c>
      <c r="L45" s="6">
        <f t="shared" si="1"/>
        <v>204</v>
      </c>
      <c r="M45" s="6">
        <v>52</v>
      </c>
      <c r="N45" s="6">
        <v>23</v>
      </c>
      <c r="O45" s="6">
        <v>44</v>
      </c>
      <c r="P45" s="6">
        <f t="shared" si="2"/>
        <v>119</v>
      </c>
      <c r="Q45" s="6">
        <v>837</v>
      </c>
      <c r="R45" s="6">
        <v>5814</v>
      </c>
      <c r="S45" s="6">
        <v>489</v>
      </c>
      <c r="T45" s="6">
        <f t="shared" si="3"/>
        <v>6303</v>
      </c>
      <c r="U45" s="6">
        <v>2019</v>
      </c>
      <c r="V45" s="6">
        <v>801</v>
      </c>
      <c r="W45" s="6">
        <f t="shared" si="4"/>
        <v>2820</v>
      </c>
      <c r="X45" s="6">
        <v>1070</v>
      </c>
      <c r="Y45" s="6">
        <v>890</v>
      </c>
      <c r="Z45" s="6">
        <v>343</v>
      </c>
      <c r="AA45" s="6">
        <f t="shared" si="5"/>
        <v>2303</v>
      </c>
      <c r="AB45" s="6">
        <v>8752</v>
      </c>
      <c r="AC45" s="9">
        <v>0.06</v>
      </c>
      <c r="AD45" s="9">
        <v>25.83</v>
      </c>
      <c r="AE45" s="9">
        <v>3.48</v>
      </c>
      <c r="AF45" s="9">
        <v>22.43</v>
      </c>
      <c r="AG45" s="9">
        <v>10.37</v>
      </c>
      <c r="AH45" s="9">
        <v>29.74</v>
      </c>
      <c r="AI45" s="8">
        <v>20.100000000000001</v>
      </c>
      <c r="AJ45" s="18">
        <v>178.92</v>
      </c>
      <c r="AK45" s="10">
        <v>27922</v>
      </c>
      <c r="AL45" s="11">
        <v>0.49904169529526632</v>
      </c>
      <c r="AM45" s="10">
        <v>34</v>
      </c>
      <c r="AN45" s="10">
        <v>786</v>
      </c>
      <c r="AO45" s="10">
        <v>939</v>
      </c>
      <c r="AP45" s="10">
        <v>9</v>
      </c>
      <c r="AQ45" s="10">
        <v>9</v>
      </c>
      <c r="AR45" s="10">
        <v>0</v>
      </c>
      <c r="AS45" s="10">
        <v>6</v>
      </c>
      <c r="AT45" s="11">
        <v>891960</v>
      </c>
      <c r="AU45" s="11">
        <v>34.321889110000001</v>
      </c>
      <c r="AV45" s="11">
        <v>226.06</v>
      </c>
      <c r="AW45" s="11">
        <v>0.32</v>
      </c>
      <c r="AX45" s="12">
        <v>376</v>
      </c>
      <c r="AY45" s="13">
        <v>13893</v>
      </c>
      <c r="AZ45" s="13">
        <v>8325</v>
      </c>
      <c r="BA45" s="13">
        <v>1757</v>
      </c>
      <c r="BB45" s="13">
        <v>1684</v>
      </c>
      <c r="BC45" s="13">
        <v>25659</v>
      </c>
      <c r="BD45" s="11">
        <v>198</v>
      </c>
      <c r="BE45" s="11">
        <v>199</v>
      </c>
      <c r="BF45" s="11">
        <v>174</v>
      </c>
      <c r="BG45" s="11">
        <v>1</v>
      </c>
      <c r="BH45" s="11">
        <v>237</v>
      </c>
      <c r="BI45" s="11">
        <v>220</v>
      </c>
      <c r="BJ45" s="11">
        <v>193</v>
      </c>
      <c r="BK45" s="9">
        <v>237</v>
      </c>
      <c r="BL45" s="9">
        <v>146</v>
      </c>
      <c r="BM45" s="9">
        <v>213</v>
      </c>
      <c r="BN45" s="9">
        <v>156</v>
      </c>
      <c r="BO45" s="9">
        <v>184</v>
      </c>
      <c r="BP45" s="9">
        <v>129</v>
      </c>
      <c r="BQ45" s="9">
        <v>161</v>
      </c>
      <c r="BR45" s="8">
        <v>83.54</v>
      </c>
      <c r="BS45" s="8">
        <v>83.97</v>
      </c>
      <c r="BT45" s="8">
        <v>73.42</v>
      </c>
      <c r="BU45" s="8">
        <v>0.42</v>
      </c>
      <c r="BV45" s="8">
        <v>100</v>
      </c>
      <c r="BW45" s="8">
        <v>92.83</v>
      </c>
      <c r="BX45" s="8">
        <v>81.430000000000007</v>
      </c>
      <c r="BY45" s="8">
        <v>100</v>
      </c>
      <c r="BZ45" s="8">
        <v>61.6</v>
      </c>
      <c r="CA45" s="8">
        <v>89.87</v>
      </c>
      <c r="CB45" s="8">
        <v>65.819999999999993</v>
      </c>
      <c r="CC45" s="8">
        <v>77.64</v>
      </c>
      <c r="CD45" s="8">
        <v>54.43</v>
      </c>
      <c r="CE45" s="8">
        <v>67.930000000000007</v>
      </c>
      <c r="CF45" s="9">
        <f t="shared" si="15"/>
        <v>12.944999999999999</v>
      </c>
      <c r="CG45" s="9">
        <f t="shared" si="6"/>
        <v>12.955</v>
      </c>
      <c r="CH45" s="9">
        <f t="shared" si="7"/>
        <v>20.07</v>
      </c>
      <c r="CI45" s="16">
        <v>86010</v>
      </c>
      <c r="CJ45" s="9">
        <v>6552</v>
      </c>
      <c r="CK45" s="14">
        <f t="shared" si="8"/>
        <v>92562</v>
      </c>
      <c r="CL45" s="10">
        <v>29777</v>
      </c>
      <c r="CM45" s="9">
        <v>9569</v>
      </c>
      <c r="CN45" s="14">
        <f t="shared" si="9"/>
        <v>39346</v>
      </c>
      <c r="CO45" s="10">
        <v>16762</v>
      </c>
      <c r="CP45" s="9">
        <v>2895</v>
      </c>
      <c r="CQ45" s="10">
        <v>13733</v>
      </c>
      <c r="CR45" s="14">
        <f t="shared" si="10"/>
        <v>33390</v>
      </c>
      <c r="CS45" s="9">
        <v>26388663</v>
      </c>
      <c r="CT45" s="9">
        <v>55124648</v>
      </c>
      <c r="CU45" s="9">
        <f t="shared" ref="CU45:DA45" si="60">CI45/R45</f>
        <v>14.79360165118679</v>
      </c>
      <c r="CV45" s="9">
        <f t="shared" si="60"/>
        <v>13.39877300613497</v>
      </c>
      <c r="CW45" s="9">
        <f t="shared" si="60"/>
        <v>14.6853879105188</v>
      </c>
      <c r="CX45" s="9">
        <f t="shared" si="60"/>
        <v>14.748390292223872</v>
      </c>
      <c r="CY45" s="9">
        <f t="shared" si="60"/>
        <v>11.946317103620474</v>
      </c>
      <c r="CZ45" s="9">
        <f t="shared" si="60"/>
        <v>13.952482269503546</v>
      </c>
      <c r="DA45" s="9">
        <f t="shared" si="60"/>
        <v>15.665420560747664</v>
      </c>
      <c r="DB45" s="9">
        <f t="shared" si="12"/>
        <v>8.4402332361516041</v>
      </c>
      <c r="DC45" s="9">
        <f t="shared" si="13"/>
        <v>15.430337078651686</v>
      </c>
      <c r="DD45" s="9">
        <f t="shared" si="14"/>
        <v>14.498480243161094</v>
      </c>
      <c r="DE45" s="9">
        <f t="shared" si="17"/>
        <v>26.388663000000001</v>
      </c>
      <c r="DF45" s="9">
        <f t="shared" si="18"/>
        <v>55.124648000000001</v>
      </c>
    </row>
    <row r="46" spans="1:110" ht="14.25" customHeight="1" x14ac:dyDescent="0.35">
      <c r="A46" s="6">
        <v>45</v>
      </c>
      <c r="B46" s="6" t="s">
        <v>152</v>
      </c>
      <c r="C46" s="17" t="s">
        <v>156</v>
      </c>
      <c r="D46" s="17">
        <v>6404</v>
      </c>
      <c r="E46" s="7">
        <v>35.74</v>
      </c>
      <c r="F46" s="8">
        <v>3</v>
      </c>
      <c r="G46" s="6">
        <v>230</v>
      </c>
      <c r="H46" s="6">
        <v>10</v>
      </c>
      <c r="I46" s="6">
        <f t="shared" si="0"/>
        <v>240</v>
      </c>
      <c r="J46" s="6">
        <v>89</v>
      </c>
      <c r="K46" s="6">
        <v>17</v>
      </c>
      <c r="L46" s="6">
        <f t="shared" si="1"/>
        <v>106</v>
      </c>
      <c r="M46" s="6">
        <v>24</v>
      </c>
      <c r="N46" s="6">
        <v>8</v>
      </c>
      <c r="O46" s="6">
        <v>24</v>
      </c>
      <c r="P46" s="6">
        <f t="shared" si="2"/>
        <v>56</v>
      </c>
      <c r="Q46" s="6">
        <v>402</v>
      </c>
      <c r="R46" s="6">
        <v>3231</v>
      </c>
      <c r="S46" s="6">
        <v>146</v>
      </c>
      <c r="T46" s="6">
        <f t="shared" si="3"/>
        <v>3377</v>
      </c>
      <c r="U46" s="6">
        <v>1252</v>
      </c>
      <c r="V46" s="6">
        <v>216</v>
      </c>
      <c r="W46" s="6">
        <f t="shared" si="4"/>
        <v>1468</v>
      </c>
      <c r="X46" s="6">
        <v>477</v>
      </c>
      <c r="Y46" s="6">
        <v>487</v>
      </c>
      <c r="Z46" s="6">
        <v>96</v>
      </c>
      <c r="AA46" s="6">
        <f t="shared" si="5"/>
        <v>1060</v>
      </c>
      <c r="AB46" s="6">
        <v>9680</v>
      </c>
      <c r="AC46" s="9">
        <v>0.06</v>
      </c>
      <c r="AD46" s="9">
        <v>53.83</v>
      </c>
      <c r="AE46" s="9">
        <v>4.4000000000000004</v>
      </c>
      <c r="AF46" s="9">
        <v>38.5</v>
      </c>
      <c r="AG46" s="9">
        <v>17.98</v>
      </c>
      <c r="AH46" s="9">
        <v>59.93</v>
      </c>
      <c r="AI46" s="9">
        <v>28.79</v>
      </c>
      <c r="AJ46" s="18">
        <v>229.77</v>
      </c>
      <c r="AK46" s="10">
        <v>8298</v>
      </c>
      <c r="AL46" s="11">
        <v>2.4557065604098476</v>
      </c>
      <c r="AM46" s="10">
        <v>11</v>
      </c>
      <c r="AN46" s="10">
        <v>467</v>
      </c>
      <c r="AO46" s="10">
        <v>517</v>
      </c>
      <c r="AP46" s="10">
        <v>2</v>
      </c>
      <c r="AQ46" s="10">
        <v>6</v>
      </c>
      <c r="AR46" s="10">
        <v>2</v>
      </c>
      <c r="AS46" s="10">
        <v>2</v>
      </c>
      <c r="AT46" s="11">
        <v>493875</v>
      </c>
      <c r="AU46" s="11">
        <v>15.904921180000001</v>
      </c>
      <c r="AV46" s="11">
        <v>231.21</v>
      </c>
      <c r="AW46" s="11">
        <v>0.16</v>
      </c>
      <c r="AX46" s="12">
        <v>188</v>
      </c>
      <c r="AY46" s="13">
        <v>7330</v>
      </c>
      <c r="AZ46" s="13">
        <v>4173</v>
      </c>
      <c r="BA46" s="13">
        <v>540</v>
      </c>
      <c r="BB46" s="13">
        <v>824</v>
      </c>
      <c r="BC46" s="13">
        <v>12867</v>
      </c>
      <c r="BD46" s="11">
        <v>135</v>
      </c>
      <c r="BE46" s="11">
        <v>131</v>
      </c>
      <c r="BF46" s="11">
        <v>128</v>
      </c>
      <c r="BG46" s="11">
        <v>0</v>
      </c>
      <c r="BH46" s="11">
        <v>149</v>
      </c>
      <c r="BI46" s="11">
        <v>136</v>
      </c>
      <c r="BJ46" s="11">
        <v>116</v>
      </c>
      <c r="BK46" s="9">
        <v>149</v>
      </c>
      <c r="BL46" s="9">
        <v>53</v>
      </c>
      <c r="BM46" s="9">
        <v>135</v>
      </c>
      <c r="BN46" s="9">
        <v>77</v>
      </c>
      <c r="BO46" s="9">
        <v>106</v>
      </c>
      <c r="BP46" s="9">
        <v>53</v>
      </c>
      <c r="BQ46" s="9">
        <v>86</v>
      </c>
      <c r="BR46" s="8">
        <v>90.6</v>
      </c>
      <c r="BS46" s="8">
        <v>87.92</v>
      </c>
      <c r="BT46" s="8">
        <v>85.91</v>
      </c>
      <c r="BU46" s="8">
        <v>0</v>
      </c>
      <c r="BV46" s="8">
        <v>100</v>
      </c>
      <c r="BW46" s="8">
        <v>91.28</v>
      </c>
      <c r="BX46" s="8">
        <v>77.849999999999994</v>
      </c>
      <c r="BY46" s="8">
        <v>100</v>
      </c>
      <c r="BZ46" s="8">
        <v>35.57</v>
      </c>
      <c r="CA46" s="8">
        <v>90.6</v>
      </c>
      <c r="CB46" s="8">
        <v>51.68</v>
      </c>
      <c r="CC46" s="8">
        <v>71.14</v>
      </c>
      <c r="CD46" s="8">
        <v>35.57</v>
      </c>
      <c r="CE46" s="8">
        <v>57.72</v>
      </c>
      <c r="CF46" s="9">
        <f t="shared" si="15"/>
        <v>26.945</v>
      </c>
      <c r="CG46" s="9">
        <f t="shared" si="6"/>
        <v>21.45</v>
      </c>
      <c r="CH46" s="9">
        <f t="shared" si="7"/>
        <v>35.566666666666663</v>
      </c>
      <c r="CI46" s="16">
        <v>51835</v>
      </c>
      <c r="CJ46" s="9">
        <v>2120</v>
      </c>
      <c r="CK46" s="14">
        <f t="shared" si="8"/>
        <v>53955</v>
      </c>
      <c r="CL46" s="10">
        <v>16681</v>
      </c>
      <c r="CM46" s="9">
        <v>1866</v>
      </c>
      <c r="CN46" s="14">
        <f t="shared" si="9"/>
        <v>18547</v>
      </c>
      <c r="CO46" s="10">
        <v>7293</v>
      </c>
      <c r="CP46" s="9">
        <v>298</v>
      </c>
      <c r="CQ46" s="10">
        <v>7247</v>
      </c>
      <c r="CR46" s="14">
        <f t="shared" si="10"/>
        <v>14838</v>
      </c>
      <c r="CS46" s="9">
        <v>53130481</v>
      </c>
      <c r="CT46" s="9">
        <v>37291455</v>
      </c>
      <c r="CU46" s="9">
        <f t="shared" ref="CU46:DA46" si="61">CI46/R46</f>
        <v>16.04302073661405</v>
      </c>
      <c r="CV46" s="9">
        <f t="shared" si="61"/>
        <v>14.520547945205479</v>
      </c>
      <c r="CW46" s="9">
        <f t="shared" si="61"/>
        <v>15.977198697068404</v>
      </c>
      <c r="CX46" s="9">
        <f t="shared" si="61"/>
        <v>13.323482428115016</v>
      </c>
      <c r="CY46" s="9">
        <f t="shared" si="61"/>
        <v>8.6388888888888893</v>
      </c>
      <c r="CZ46" s="9">
        <f t="shared" si="61"/>
        <v>12.634196185286104</v>
      </c>
      <c r="DA46" s="9">
        <f t="shared" si="61"/>
        <v>15.289308176100629</v>
      </c>
      <c r="DB46" s="9">
        <f t="shared" si="12"/>
        <v>3.1041666666666665</v>
      </c>
      <c r="DC46" s="9">
        <f t="shared" si="13"/>
        <v>14.880903490759753</v>
      </c>
      <c r="DD46" s="9">
        <f t="shared" si="14"/>
        <v>13.998113207547171</v>
      </c>
      <c r="DE46" s="9">
        <f t="shared" si="17"/>
        <v>53.130481000000003</v>
      </c>
      <c r="DF46" s="9">
        <f t="shared" si="18"/>
        <v>37.291454999999999</v>
      </c>
    </row>
    <row r="47" spans="1:110" ht="14.25" customHeight="1" x14ac:dyDescent="0.35">
      <c r="A47" s="6">
        <v>46</v>
      </c>
      <c r="B47" s="6" t="s">
        <v>152</v>
      </c>
      <c r="C47" s="17" t="s">
        <v>157</v>
      </c>
      <c r="D47" s="17">
        <v>6405</v>
      </c>
      <c r="E47" s="7">
        <v>33.4</v>
      </c>
      <c r="F47" s="8">
        <v>3.72</v>
      </c>
      <c r="G47" s="6">
        <v>166</v>
      </c>
      <c r="H47" s="6">
        <v>9</v>
      </c>
      <c r="I47" s="6">
        <f t="shared" si="0"/>
        <v>175</v>
      </c>
      <c r="J47" s="6">
        <v>56</v>
      </c>
      <c r="K47" s="6">
        <v>10</v>
      </c>
      <c r="L47" s="6">
        <f t="shared" si="1"/>
        <v>66</v>
      </c>
      <c r="M47" s="6">
        <v>19</v>
      </c>
      <c r="N47" s="6">
        <v>3</v>
      </c>
      <c r="O47" s="6">
        <v>14</v>
      </c>
      <c r="P47" s="6">
        <f t="shared" si="2"/>
        <v>36</v>
      </c>
      <c r="Q47" s="6">
        <v>277</v>
      </c>
      <c r="R47" s="6">
        <v>2352</v>
      </c>
      <c r="S47" s="6">
        <v>135</v>
      </c>
      <c r="T47" s="6">
        <f t="shared" si="3"/>
        <v>2487</v>
      </c>
      <c r="U47" s="6">
        <v>985</v>
      </c>
      <c r="V47" s="6">
        <v>155</v>
      </c>
      <c r="W47" s="6">
        <f t="shared" si="4"/>
        <v>1140</v>
      </c>
      <c r="X47" s="6">
        <v>473</v>
      </c>
      <c r="Y47" s="6">
        <v>302</v>
      </c>
      <c r="Z47" s="6">
        <v>72</v>
      </c>
      <c r="AA47" s="6">
        <f t="shared" si="5"/>
        <v>847</v>
      </c>
      <c r="AB47" s="6">
        <v>5864</v>
      </c>
      <c r="AC47" s="9">
        <v>0.05</v>
      </c>
      <c r="AD47" s="9">
        <v>58.13</v>
      </c>
      <c r="AE47" s="9">
        <v>9.32</v>
      </c>
      <c r="AF47" s="9">
        <v>50.58</v>
      </c>
      <c r="AG47" s="9">
        <v>29.77</v>
      </c>
      <c r="AH47" s="9">
        <v>64.89</v>
      </c>
      <c r="AI47" s="9">
        <v>35.44</v>
      </c>
      <c r="AJ47" s="18">
        <v>122.23</v>
      </c>
      <c r="AK47" s="10">
        <v>9366</v>
      </c>
      <c r="AL47" s="11">
        <v>0.58105966610567183</v>
      </c>
      <c r="AM47" s="10">
        <v>7</v>
      </c>
      <c r="AN47" s="10">
        <v>486</v>
      </c>
      <c r="AO47" s="10">
        <v>480</v>
      </c>
      <c r="AP47" s="10">
        <v>1</v>
      </c>
      <c r="AQ47" s="10">
        <v>5</v>
      </c>
      <c r="AR47" s="10">
        <v>0</v>
      </c>
      <c r="AS47" s="10">
        <v>1</v>
      </c>
      <c r="AT47" s="11">
        <v>265589</v>
      </c>
      <c r="AU47" s="11">
        <v>12.219308870000001</v>
      </c>
      <c r="AV47" s="11">
        <v>239.56</v>
      </c>
      <c r="AW47" s="11">
        <v>0.09</v>
      </c>
      <c r="AX47" s="12">
        <v>101</v>
      </c>
      <c r="AY47" s="13">
        <v>5055</v>
      </c>
      <c r="AZ47" s="13">
        <v>3738</v>
      </c>
      <c r="BA47" s="13">
        <v>469</v>
      </c>
      <c r="BB47" s="13">
        <v>559</v>
      </c>
      <c r="BC47" s="13">
        <v>9821</v>
      </c>
      <c r="BD47" s="11">
        <v>100</v>
      </c>
      <c r="BE47" s="11">
        <v>94</v>
      </c>
      <c r="BF47" s="11">
        <v>86</v>
      </c>
      <c r="BG47" s="11">
        <v>0</v>
      </c>
      <c r="BH47" s="11">
        <v>110</v>
      </c>
      <c r="BI47" s="11">
        <v>98</v>
      </c>
      <c r="BJ47" s="11">
        <v>90</v>
      </c>
      <c r="BK47" s="9">
        <v>110</v>
      </c>
      <c r="BL47" s="9">
        <v>60</v>
      </c>
      <c r="BM47" s="9">
        <v>98</v>
      </c>
      <c r="BN47" s="9">
        <v>67</v>
      </c>
      <c r="BO47" s="9">
        <v>81</v>
      </c>
      <c r="BP47" s="9">
        <v>50</v>
      </c>
      <c r="BQ47" s="9">
        <v>77</v>
      </c>
      <c r="BR47" s="8">
        <v>90.91</v>
      </c>
      <c r="BS47" s="8">
        <v>85.45</v>
      </c>
      <c r="BT47" s="8">
        <v>78.180000000000007</v>
      </c>
      <c r="BU47" s="8">
        <v>0</v>
      </c>
      <c r="BV47" s="8">
        <v>100</v>
      </c>
      <c r="BW47" s="8">
        <v>89.09</v>
      </c>
      <c r="BX47" s="8">
        <v>81.819999999999993</v>
      </c>
      <c r="BY47" s="8">
        <v>100</v>
      </c>
      <c r="BZ47" s="8">
        <v>54.55</v>
      </c>
      <c r="CA47" s="8">
        <v>89.09</v>
      </c>
      <c r="CB47" s="8">
        <v>60.91</v>
      </c>
      <c r="CC47" s="8">
        <v>73.64</v>
      </c>
      <c r="CD47" s="8">
        <v>45.45</v>
      </c>
      <c r="CE47" s="8">
        <v>70</v>
      </c>
      <c r="CF47" s="9">
        <f t="shared" si="15"/>
        <v>29.09</v>
      </c>
      <c r="CG47" s="9">
        <f t="shared" si="6"/>
        <v>29.95</v>
      </c>
      <c r="CH47" s="9">
        <f t="shared" si="7"/>
        <v>43.366666666666667</v>
      </c>
      <c r="CI47" s="16">
        <v>33142</v>
      </c>
      <c r="CJ47" s="9">
        <v>1472</v>
      </c>
      <c r="CK47" s="14">
        <f t="shared" si="8"/>
        <v>34614</v>
      </c>
      <c r="CL47" s="10">
        <v>12427</v>
      </c>
      <c r="CM47" s="9">
        <v>1422</v>
      </c>
      <c r="CN47" s="14">
        <f t="shared" si="9"/>
        <v>13849</v>
      </c>
      <c r="CO47" s="10">
        <v>7338</v>
      </c>
      <c r="CP47" s="9">
        <v>682</v>
      </c>
      <c r="CQ47" s="10">
        <v>3441</v>
      </c>
      <c r="CR47" s="14">
        <f t="shared" si="10"/>
        <v>11461</v>
      </c>
      <c r="CS47" s="9">
        <v>31494058</v>
      </c>
      <c r="CT47" s="9">
        <v>7262324</v>
      </c>
      <c r="CU47" s="9">
        <f t="shared" ref="CU47:DA47" si="62">CI47/R47</f>
        <v>14.090986394557824</v>
      </c>
      <c r="CV47" s="9">
        <f t="shared" si="62"/>
        <v>10.903703703703703</v>
      </c>
      <c r="CW47" s="9">
        <f t="shared" si="62"/>
        <v>13.917973462002413</v>
      </c>
      <c r="CX47" s="9">
        <f t="shared" si="62"/>
        <v>12.616243654822336</v>
      </c>
      <c r="CY47" s="9">
        <f t="shared" si="62"/>
        <v>9.1741935483870964</v>
      </c>
      <c r="CZ47" s="9">
        <f t="shared" si="62"/>
        <v>12.148245614035087</v>
      </c>
      <c r="DA47" s="9">
        <f t="shared" si="62"/>
        <v>15.513742071881607</v>
      </c>
      <c r="DB47" s="9">
        <f t="shared" si="12"/>
        <v>9.4722222222222214</v>
      </c>
      <c r="DC47" s="9">
        <f t="shared" si="13"/>
        <v>11.394039735099337</v>
      </c>
      <c r="DD47" s="9">
        <f t="shared" si="14"/>
        <v>13.531286894923259</v>
      </c>
      <c r="DE47" s="9">
        <f t="shared" si="17"/>
        <v>31.494057999999999</v>
      </c>
      <c r="DF47" s="9">
        <f t="shared" si="18"/>
        <v>7.2623239999999996</v>
      </c>
    </row>
    <row r="48" spans="1:110" ht="14.25" customHeight="1" x14ac:dyDescent="0.35">
      <c r="A48" s="6">
        <v>47</v>
      </c>
      <c r="B48" s="6" t="s">
        <v>152</v>
      </c>
      <c r="C48" s="17" t="s">
        <v>158</v>
      </c>
      <c r="D48" s="17">
        <v>6409</v>
      </c>
      <c r="E48" s="7">
        <v>40.17</v>
      </c>
      <c r="F48" s="8">
        <v>1.88</v>
      </c>
      <c r="G48" s="6">
        <v>107</v>
      </c>
      <c r="H48" s="6">
        <v>6</v>
      </c>
      <c r="I48" s="6">
        <f t="shared" si="0"/>
        <v>113</v>
      </c>
      <c r="J48" s="6">
        <v>35</v>
      </c>
      <c r="K48" s="6">
        <v>10</v>
      </c>
      <c r="L48" s="6">
        <f t="shared" si="1"/>
        <v>45</v>
      </c>
      <c r="M48" s="6">
        <v>10</v>
      </c>
      <c r="N48" s="6">
        <v>6</v>
      </c>
      <c r="O48" s="6">
        <v>10</v>
      </c>
      <c r="P48" s="6">
        <f t="shared" si="2"/>
        <v>26</v>
      </c>
      <c r="Q48" s="6">
        <v>184</v>
      </c>
      <c r="R48" s="6">
        <v>1350</v>
      </c>
      <c r="S48" s="6">
        <v>56</v>
      </c>
      <c r="T48" s="6">
        <f t="shared" si="3"/>
        <v>1406</v>
      </c>
      <c r="U48" s="6">
        <v>528</v>
      </c>
      <c r="V48" s="6">
        <v>178</v>
      </c>
      <c r="W48" s="6">
        <f t="shared" si="4"/>
        <v>706</v>
      </c>
      <c r="X48" s="6">
        <v>228</v>
      </c>
      <c r="Y48" s="6">
        <v>291</v>
      </c>
      <c r="Z48" s="6">
        <v>98</v>
      </c>
      <c r="AA48" s="6">
        <f t="shared" si="5"/>
        <v>617</v>
      </c>
      <c r="AB48" s="6">
        <v>3893</v>
      </c>
      <c r="AC48" s="9">
        <v>0.02</v>
      </c>
      <c r="AD48" s="8">
        <v>27.08</v>
      </c>
      <c r="AE48" s="9">
        <v>2.2599999999999998</v>
      </c>
      <c r="AF48" s="9">
        <v>8.94</v>
      </c>
      <c r="AG48" s="9">
        <v>7.56</v>
      </c>
      <c r="AH48" s="9">
        <v>12.66</v>
      </c>
      <c r="AI48" s="9">
        <v>9.4499999999999993</v>
      </c>
      <c r="AJ48" s="18">
        <v>48.84</v>
      </c>
      <c r="AK48" s="10">
        <v>6978</v>
      </c>
      <c r="AL48" s="11">
        <v>0.39810219774226974</v>
      </c>
      <c r="AM48" s="10">
        <v>15</v>
      </c>
      <c r="AN48" s="10">
        <v>549</v>
      </c>
      <c r="AO48" s="10">
        <v>585</v>
      </c>
      <c r="AP48" s="10">
        <v>4</v>
      </c>
      <c r="AQ48" s="10">
        <v>4</v>
      </c>
      <c r="AR48" s="10">
        <v>0</v>
      </c>
      <c r="AS48" s="10">
        <v>4</v>
      </c>
      <c r="AT48" s="11">
        <v>187421</v>
      </c>
      <c r="AU48" s="11">
        <v>64.103388480000007</v>
      </c>
      <c r="AV48" s="11">
        <v>91.43</v>
      </c>
      <c r="AW48" s="11">
        <v>0.23</v>
      </c>
      <c r="AX48" s="12">
        <v>101</v>
      </c>
      <c r="AY48" s="13">
        <v>6557</v>
      </c>
      <c r="AZ48" s="13">
        <v>4538</v>
      </c>
      <c r="BA48" s="13">
        <v>427</v>
      </c>
      <c r="BB48" s="13">
        <v>1642</v>
      </c>
      <c r="BC48" s="13">
        <v>13164</v>
      </c>
      <c r="BD48" s="11">
        <v>42</v>
      </c>
      <c r="BE48" s="11">
        <v>47</v>
      </c>
      <c r="BF48" s="11">
        <v>40</v>
      </c>
      <c r="BG48" s="11">
        <v>1</v>
      </c>
      <c r="BH48" s="11">
        <v>54</v>
      </c>
      <c r="BI48" s="11">
        <v>53</v>
      </c>
      <c r="BJ48" s="11">
        <v>52</v>
      </c>
      <c r="BK48" s="9">
        <v>54</v>
      </c>
      <c r="BL48" s="9">
        <v>39</v>
      </c>
      <c r="BM48" s="9">
        <v>53</v>
      </c>
      <c r="BN48" s="9">
        <v>45</v>
      </c>
      <c r="BO48" s="9">
        <v>48</v>
      </c>
      <c r="BP48" s="9">
        <v>44</v>
      </c>
      <c r="BQ48" s="9">
        <v>51</v>
      </c>
      <c r="BR48" s="8">
        <v>77.78</v>
      </c>
      <c r="BS48" s="8">
        <v>87.04</v>
      </c>
      <c r="BT48" s="8">
        <v>74.069999999999993</v>
      </c>
      <c r="BU48" s="8">
        <v>1.85</v>
      </c>
      <c r="BV48" s="8">
        <v>100</v>
      </c>
      <c r="BW48" s="8">
        <v>98.15</v>
      </c>
      <c r="BX48" s="8">
        <v>96.3</v>
      </c>
      <c r="BY48" s="8">
        <v>100</v>
      </c>
      <c r="BZ48" s="8">
        <v>72.22</v>
      </c>
      <c r="CA48" s="8">
        <v>98.15</v>
      </c>
      <c r="CB48" s="8">
        <v>83.33</v>
      </c>
      <c r="CC48" s="8">
        <v>88.89</v>
      </c>
      <c r="CD48" s="8">
        <v>81.48</v>
      </c>
      <c r="CE48" s="8">
        <v>94.44</v>
      </c>
      <c r="CF48" s="9">
        <f t="shared" si="15"/>
        <v>13.549999999999999</v>
      </c>
      <c r="CG48" s="9">
        <f t="shared" si="6"/>
        <v>5.6</v>
      </c>
      <c r="CH48" s="9">
        <f t="shared" si="7"/>
        <v>9.8899999999999988</v>
      </c>
      <c r="CI48" s="16">
        <v>21245</v>
      </c>
      <c r="CJ48" s="9">
        <v>452</v>
      </c>
      <c r="CK48" s="14">
        <f t="shared" si="8"/>
        <v>21697</v>
      </c>
      <c r="CL48" s="10">
        <v>7849</v>
      </c>
      <c r="CM48" s="9">
        <v>1772</v>
      </c>
      <c r="CN48" s="14">
        <f t="shared" si="9"/>
        <v>9621</v>
      </c>
      <c r="CO48" s="10">
        <v>3774</v>
      </c>
      <c r="CP48" s="9">
        <v>565</v>
      </c>
      <c r="CQ48" s="10">
        <v>4066</v>
      </c>
      <c r="CR48" s="14">
        <f t="shared" si="10"/>
        <v>8405</v>
      </c>
      <c r="CS48" s="9">
        <v>23365523</v>
      </c>
      <c r="CT48" s="9">
        <v>7594911</v>
      </c>
      <c r="CU48" s="9">
        <f t="shared" ref="CU48:DA48" si="63">CI48/R48</f>
        <v>15.737037037037037</v>
      </c>
      <c r="CV48" s="9">
        <f t="shared" si="63"/>
        <v>8.0714285714285712</v>
      </c>
      <c r="CW48" s="9">
        <f t="shared" si="63"/>
        <v>15.43172119487909</v>
      </c>
      <c r="CX48" s="9">
        <f t="shared" si="63"/>
        <v>14.865530303030303</v>
      </c>
      <c r="CY48" s="9">
        <f t="shared" si="63"/>
        <v>9.9550561797752817</v>
      </c>
      <c r="CZ48" s="9">
        <f t="shared" si="63"/>
        <v>13.627478753541077</v>
      </c>
      <c r="DA48" s="9">
        <f t="shared" si="63"/>
        <v>16.55263157894737</v>
      </c>
      <c r="DB48" s="9">
        <f t="shared" si="12"/>
        <v>5.7653061224489797</v>
      </c>
      <c r="DC48" s="9">
        <f t="shared" si="13"/>
        <v>13.972508591065292</v>
      </c>
      <c r="DD48" s="9">
        <f t="shared" si="14"/>
        <v>13.622366288492707</v>
      </c>
      <c r="DE48" s="9">
        <f t="shared" si="17"/>
        <v>23.365523</v>
      </c>
      <c r="DF48" s="9">
        <f t="shared" si="18"/>
        <v>7.5949109999999997</v>
      </c>
    </row>
    <row r="49" spans="1:110" ht="14.25" customHeight="1" x14ac:dyDescent="0.35">
      <c r="A49" s="6">
        <v>48</v>
      </c>
      <c r="B49" s="6" t="s">
        <v>152</v>
      </c>
      <c r="C49" s="17" t="s">
        <v>159</v>
      </c>
      <c r="D49" s="17">
        <v>6411</v>
      </c>
      <c r="E49" s="7">
        <v>31.94</v>
      </c>
      <c r="F49" s="8">
        <v>5.41</v>
      </c>
      <c r="G49" s="6">
        <v>38</v>
      </c>
      <c r="H49" s="6">
        <v>0</v>
      </c>
      <c r="I49" s="6">
        <f t="shared" si="0"/>
        <v>38</v>
      </c>
      <c r="J49" s="6">
        <v>16</v>
      </c>
      <c r="K49" s="6">
        <v>0</v>
      </c>
      <c r="L49" s="6">
        <f t="shared" si="1"/>
        <v>16</v>
      </c>
      <c r="M49" s="6">
        <v>7</v>
      </c>
      <c r="N49" s="6">
        <v>0</v>
      </c>
      <c r="O49" s="6">
        <v>2</v>
      </c>
      <c r="P49" s="6">
        <f t="shared" si="2"/>
        <v>9</v>
      </c>
      <c r="Q49" s="6">
        <v>63</v>
      </c>
      <c r="R49" s="6">
        <v>462</v>
      </c>
      <c r="S49" s="6">
        <v>0</v>
      </c>
      <c r="T49" s="6">
        <f t="shared" si="3"/>
        <v>462</v>
      </c>
      <c r="U49" s="6">
        <v>319</v>
      </c>
      <c r="V49" s="6">
        <v>0</v>
      </c>
      <c r="W49" s="6">
        <f t="shared" si="4"/>
        <v>319</v>
      </c>
      <c r="X49" s="6">
        <v>105</v>
      </c>
      <c r="Y49" s="6">
        <v>22</v>
      </c>
      <c r="Z49" s="6">
        <v>0</v>
      </c>
      <c r="AA49" s="6">
        <f t="shared" si="5"/>
        <v>127</v>
      </c>
      <c r="AB49" s="6">
        <v>1868</v>
      </c>
      <c r="AC49" s="9">
        <v>0.52</v>
      </c>
      <c r="AD49" s="9">
        <v>99.9</v>
      </c>
      <c r="AE49" s="8">
        <v>10.08</v>
      </c>
      <c r="AF49" s="9">
        <v>94.65</v>
      </c>
      <c r="AG49" s="9">
        <v>19.96</v>
      </c>
      <c r="AH49" s="9">
        <v>99.9</v>
      </c>
      <c r="AI49" s="9">
        <v>67.72</v>
      </c>
      <c r="AJ49" s="18">
        <v>54.87</v>
      </c>
      <c r="AK49" s="10">
        <v>856</v>
      </c>
      <c r="AL49" s="11">
        <v>1.1296076099881094</v>
      </c>
      <c r="AM49" s="10">
        <v>0</v>
      </c>
      <c r="AN49" s="10">
        <v>0</v>
      </c>
      <c r="AO49" s="10">
        <v>0</v>
      </c>
      <c r="AP49" s="10">
        <v>0</v>
      </c>
      <c r="AQ49" s="10">
        <v>2</v>
      </c>
      <c r="AR49" s="10">
        <v>0</v>
      </c>
      <c r="AS49" s="10">
        <v>1</v>
      </c>
      <c r="AT49" s="11">
        <v>48537</v>
      </c>
      <c r="AU49" s="11">
        <v>2.4955512789999998</v>
      </c>
      <c r="AV49" s="11">
        <v>499.96</v>
      </c>
      <c r="AW49" s="11">
        <v>0</v>
      </c>
      <c r="AX49" s="12">
        <v>24</v>
      </c>
      <c r="AY49" s="13">
        <v>781</v>
      </c>
      <c r="AZ49" s="13">
        <v>848</v>
      </c>
      <c r="BA49" s="13">
        <v>617</v>
      </c>
      <c r="BB49" s="13">
        <v>7</v>
      </c>
      <c r="BC49" s="13">
        <v>2253</v>
      </c>
      <c r="BD49" s="11">
        <v>49</v>
      </c>
      <c r="BE49" s="11">
        <v>50</v>
      </c>
      <c r="BF49" s="11">
        <v>40</v>
      </c>
      <c r="BG49" s="11">
        <v>1</v>
      </c>
      <c r="BH49" s="11">
        <v>50</v>
      </c>
      <c r="BI49" s="11">
        <v>36</v>
      </c>
      <c r="BJ49" s="11">
        <v>30</v>
      </c>
      <c r="BK49" s="9">
        <v>50</v>
      </c>
      <c r="BL49" s="9">
        <v>1</v>
      </c>
      <c r="BM49" s="9">
        <v>36</v>
      </c>
      <c r="BN49" s="9">
        <v>1</v>
      </c>
      <c r="BO49" s="9">
        <v>27</v>
      </c>
      <c r="BP49" s="9">
        <v>1</v>
      </c>
      <c r="BQ49" s="9">
        <v>9</v>
      </c>
      <c r="BR49" s="8">
        <v>98</v>
      </c>
      <c r="BS49" s="8">
        <v>100</v>
      </c>
      <c r="BT49" s="8">
        <v>80</v>
      </c>
      <c r="BU49" s="8">
        <v>2</v>
      </c>
      <c r="BV49" s="8">
        <v>100</v>
      </c>
      <c r="BW49" s="8">
        <v>72</v>
      </c>
      <c r="BX49" s="8">
        <v>60</v>
      </c>
      <c r="BY49" s="8">
        <v>100</v>
      </c>
      <c r="BZ49" s="8">
        <v>2</v>
      </c>
      <c r="CA49" s="8">
        <v>72</v>
      </c>
      <c r="CB49" s="8">
        <v>2</v>
      </c>
      <c r="CC49" s="8">
        <v>54</v>
      </c>
      <c r="CD49" s="8">
        <v>2</v>
      </c>
      <c r="CE49" s="8">
        <v>18</v>
      </c>
      <c r="CF49" s="9">
        <f t="shared" si="15"/>
        <v>50.21</v>
      </c>
      <c r="CG49" s="9">
        <f t="shared" si="6"/>
        <v>52.365000000000002</v>
      </c>
      <c r="CH49" s="9">
        <f t="shared" si="7"/>
        <v>62.526666666666671</v>
      </c>
      <c r="CI49" s="16">
        <v>3990</v>
      </c>
      <c r="CJ49" s="9">
        <v>0</v>
      </c>
      <c r="CK49" s="14">
        <f t="shared" si="8"/>
        <v>3990</v>
      </c>
      <c r="CL49" s="10">
        <v>1748</v>
      </c>
      <c r="CM49" s="9">
        <v>0</v>
      </c>
      <c r="CN49" s="14">
        <f t="shared" si="9"/>
        <v>1748</v>
      </c>
      <c r="CO49" s="10">
        <v>1260</v>
      </c>
      <c r="CP49" s="9">
        <v>0</v>
      </c>
      <c r="CQ49" s="10">
        <v>145</v>
      </c>
      <c r="CR49" s="14">
        <f t="shared" si="10"/>
        <v>1405</v>
      </c>
      <c r="CS49" s="9">
        <v>48526451</v>
      </c>
      <c r="CT49" s="9">
        <v>3320587</v>
      </c>
      <c r="CU49" s="9">
        <f t="shared" ref="CU49:CU57" si="64">CI49/R49</f>
        <v>8.6363636363636367</v>
      </c>
      <c r="CV49" s="9">
        <v>0</v>
      </c>
      <c r="CW49" s="9">
        <f t="shared" ref="CW49:CX49" si="65">CK49/T49</f>
        <v>8.6363636363636367</v>
      </c>
      <c r="CX49" s="9">
        <f t="shared" si="65"/>
        <v>5.4796238244514104</v>
      </c>
      <c r="CY49" s="9">
        <v>0</v>
      </c>
      <c r="CZ49" s="9">
        <f t="shared" ref="CZ49:DA49" si="66">CN49/W49</f>
        <v>5.4796238244514104</v>
      </c>
      <c r="DA49" s="9">
        <f t="shared" si="66"/>
        <v>12</v>
      </c>
      <c r="DB49" s="9">
        <v>0</v>
      </c>
      <c r="DC49" s="9">
        <f t="shared" si="13"/>
        <v>6.5909090909090908</v>
      </c>
      <c r="DD49" s="9">
        <f t="shared" si="14"/>
        <v>11.062992125984252</v>
      </c>
      <c r="DE49" s="9">
        <f t="shared" si="17"/>
        <v>48.526451000000002</v>
      </c>
      <c r="DF49" s="9">
        <f t="shared" si="18"/>
        <v>3.3205870000000002</v>
      </c>
    </row>
    <row r="50" spans="1:110" ht="14.25" customHeight="1" x14ac:dyDescent="0.35">
      <c r="A50" s="6">
        <v>49</v>
      </c>
      <c r="B50" s="6" t="s">
        <v>152</v>
      </c>
      <c r="C50" s="17" t="s">
        <v>160</v>
      </c>
      <c r="D50" s="17">
        <v>6471</v>
      </c>
      <c r="E50" s="7">
        <v>32.01</v>
      </c>
      <c r="F50" s="8">
        <v>1.79</v>
      </c>
      <c r="G50" s="6">
        <v>192</v>
      </c>
      <c r="H50" s="6">
        <v>26</v>
      </c>
      <c r="I50" s="6">
        <f t="shared" si="0"/>
        <v>218</v>
      </c>
      <c r="J50" s="6">
        <v>77</v>
      </c>
      <c r="K50" s="6">
        <v>15</v>
      </c>
      <c r="L50" s="6">
        <f t="shared" si="1"/>
        <v>92</v>
      </c>
      <c r="M50" s="6">
        <v>28</v>
      </c>
      <c r="N50" s="6">
        <v>7</v>
      </c>
      <c r="O50" s="6">
        <v>32</v>
      </c>
      <c r="P50" s="6">
        <f t="shared" si="2"/>
        <v>67</v>
      </c>
      <c r="Q50" s="6">
        <v>377</v>
      </c>
      <c r="R50" s="6">
        <v>3145</v>
      </c>
      <c r="S50" s="6">
        <v>389</v>
      </c>
      <c r="T50" s="6">
        <f t="shared" si="3"/>
        <v>3534</v>
      </c>
      <c r="U50" s="6">
        <v>1457</v>
      </c>
      <c r="V50" s="6">
        <v>293</v>
      </c>
      <c r="W50" s="6">
        <f t="shared" si="4"/>
        <v>1750</v>
      </c>
      <c r="X50" s="6">
        <v>716</v>
      </c>
      <c r="Y50" s="6">
        <v>919</v>
      </c>
      <c r="Z50" s="6">
        <v>132</v>
      </c>
      <c r="AA50" s="6">
        <f t="shared" si="5"/>
        <v>1767</v>
      </c>
      <c r="AB50" s="6">
        <v>3996</v>
      </c>
      <c r="AC50" s="9">
        <v>0</v>
      </c>
      <c r="AD50" s="9">
        <v>1.81</v>
      </c>
      <c r="AE50" s="9">
        <v>0.24</v>
      </c>
      <c r="AF50" s="9">
        <v>2.92</v>
      </c>
      <c r="AG50" s="9">
        <v>1.78</v>
      </c>
      <c r="AH50" s="9">
        <v>4.4400000000000004</v>
      </c>
      <c r="AI50" s="9">
        <v>1.39</v>
      </c>
      <c r="AJ50" s="18">
        <v>136.69999999999999</v>
      </c>
      <c r="AK50" s="10">
        <v>0</v>
      </c>
      <c r="AL50" s="11">
        <v>8.5063882552593603E-2</v>
      </c>
      <c r="AM50" s="10">
        <v>149</v>
      </c>
      <c r="AN50" s="10">
        <v>15498</v>
      </c>
      <c r="AO50" s="10">
        <v>12467</v>
      </c>
      <c r="AP50" s="10">
        <v>7</v>
      </c>
      <c r="AQ50" s="10">
        <v>5</v>
      </c>
      <c r="AR50" s="10">
        <v>0</v>
      </c>
      <c r="AS50" s="10">
        <v>2</v>
      </c>
      <c r="AT50" s="11">
        <v>727684</v>
      </c>
      <c r="AU50" s="11">
        <v>1420.5641780000001</v>
      </c>
      <c r="AV50" s="11">
        <v>31.85</v>
      </c>
      <c r="AW50" s="11">
        <v>5.53</v>
      </c>
      <c r="AX50" s="12">
        <v>461</v>
      </c>
      <c r="AY50" s="13">
        <v>7716</v>
      </c>
      <c r="AZ50" s="13">
        <v>6415</v>
      </c>
      <c r="BA50" s="13">
        <v>518</v>
      </c>
      <c r="BB50" s="13">
        <v>1810</v>
      </c>
      <c r="BC50" s="13">
        <v>16459</v>
      </c>
      <c r="BD50" s="11">
        <v>2</v>
      </c>
      <c r="BE50" s="11">
        <v>4</v>
      </c>
      <c r="BF50" s="11">
        <v>5</v>
      </c>
      <c r="BG50" s="11">
        <v>0</v>
      </c>
      <c r="BH50" s="11">
        <v>34</v>
      </c>
      <c r="BI50" s="11">
        <v>34</v>
      </c>
      <c r="BJ50" s="11">
        <v>34</v>
      </c>
      <c r="BK50" s="9">
        <v>34</v>
      </c>
      <c r="BL50" s="9">
        <v>34</v>
      </c>
      <c r="BM50" s="9">
        <v>34</v>
      </c>
      <c r="BN50" s="9">
        <v>34</v>
      </c>
      <c r="BO50" s="9">
        <v>34</v>
      </c>
      <c r="BP50" s="9">
        <v>34</v>
      </c>
      <c r="BQ50" s="9">
        <v>34</v>
      </c>
      <c r="BR50" s="8">
        <v>5.88</v>
      </c>
      <c r="BS50" s="8">
        <v>11.76</v>
      </c>
      <c r="BT50" s="8">
        <v>14.71</v>
      </c>
      <c r="BU50" s="8">
        <v>0</v>
      </c>
      <c r="BV50" s="8">
        <v>100</v>
      </c>
      <c r="BW50" s="8">
        <v>100</v>
      </c>
      <c r="BX50" s="8">
        <v>100</v>
      </c>
      <c r="BY50" s="8">
        <v>100</v>
      </c>
      <c r="BZ50" s="8">
        <v>100</v>
      </c>
      <c r="CA50" s="8">
        <v>100</v>
      </c>
      <c r="CB50" s="8">
        <v>100</v>
      </c>
      <c r="CC50" s="8">
        <v>100</v>
      </c>
      <c r="CD50" s="8">
        <v>100</v>
      </c>
      <c r="CE50" s="8">
        <v>100</v>
      </c>
      <c r="CF50" s="9">
        <f t="shared" si="15"/>
        <v>0.90500000000000003</v>
      </c>
      <c r="CG50" s="9">
        <f t="shared" si="6"/>
        <v>1.58</v>
      </c>
      <c r="CH50" s="9">
        <f t="shared" si="7"/>
        <v>2.5366666666666666</v>
      </c>
      <c r="CI50" s="16">
        <v>64711</v>
      </c>
      <c r="CJ50" s="9">
        <v>6668</v>
      </c>
      <c r="CK50" s="14">
        <f t="shared" si="8"/>
        <v>71379</v>
      </c>
      <c r="CL50" s="10">
        <v>30581</v>
      </c>
      <c r="CM50" s="9">
        <v>3520</v>
      </c>
      <c r="CN50" s="14">
        <f t="shared" si="9"/>
        <v>34101</v>
      </c>
      <c r="CO50" s="10">
        <v>12067</v>
      </c>
      <c r="CP50" s="9">
        <v>1268</v>
      </c>
      <c r="CQ50" s="10">
        <v>17367</v>
      </c>
      <c r="CR50" s="14">
        <f t="shared" si="10"/>
        <v>30702</v>
      </c>
      <c r="CS50" s="9">
        <v>21293236</v>
      </c>
      <c r="CT50" s="9">
        <v>5765510</v>
      </c>
      <c r="CU50" s="9">
        <f t="shared" si="64"/>
        <v>20.575834658187599</v>
      </c>
      <c r="CV50" s="9">
        <f t="shared" ref="CV50:DA50" si="67">CJ50/S50</f>
        <v>17.141388174807197</v>
      </c>
      <c r="CW50" s="9">
        <f t="shared" si="67"/>
        <v>20.19779286926995</v>
      </c>
      <c r="CX50" s="9">
        <f t="shared" si="67"/>
        <v>20.989018531228552</v>
      </c>
      <c r="CY50" s="9">
        <f t="shared" si="67"/>
        <v>12.013651877133105</v>
      </c>
      <c r="CZ50" s="9">
        <f t="shared" si="67"/>
        <v>19.486285714285714</v>
      </c>
      <c r="DA50" s="9">
        <f t="shared" si="67"/>
        <v>16.853351955307261</v>
      </c>
      <c r="DB50" s="9">
        <f t="shared" ref="DB50:DB52" si="68">CP50/Z50</f>
        <v>9.6060606060606055</v>
      </c>
      <c r="DC50" s="9">
        <f t="shared" si="13"/>
        <v>18.89771490750816</v>
      </c>
      <c r="DD50" s="9">
        <f t="shared" si="14"/>
        <v>17.375212224108658</v>
      </c>
      <c r="DE50" s="9">
        <f t="shared" si="17"/>
        <v>21.293236</v>
      </c>
      <c r="DF50" s="9">
        <f t="shared" si="18"/>
        <v>5.7655099999999999</v>
      </c>
    </row>
    <row r="51" spans="1:110" ht="14.25" customHeight="1" x14ac:dyDescent="0.35">
      <c r="A51" s="6">
        <v>50</v>
      </c>
      <c r="B51" s="6" t="s">
        <v>152</v>
      </c>
      <c r="C51" s="17" t="s">
        <v>161</v>
      </c>
      <c r="D51" s="17">
        <v>6472</v>
      </c>
      <c r="E51" s="7">
        <v>31.84</v>
      </c>
      <c r="F51" s="8">
        <v>2.82</v>
      </c>
      <c r="G51" s="6">
        <v>225</v>
      </c>
      <c r="H51" s="6">
        <v>29</v>
      </c>
      <c r="I51" s="6">
        <f t="shared" si="0"/>
        <v>254</v>
      </c>
      <c r="J51" s="6">
        <v>97</v>
      </c>
      <c r="K51" s="6">
        <v>38</v>
      </c>
      <c r="L51" s="6">
        <f t="shared" si="1"/>
        <v>135</v>
      </c>
      <c r="M51" s="6">
        <v>43</v>
      </c>
      <c r="N51" s="6">
        <v>15</v>
      </c>
      <c r="O51" s="6">
        <v>51</v>
      </c>
      <c r="P51" s="6">
        <f t="shared" si="2"/>
        <v>109</v>
      </c>
      <c r="Q51" s="6">
        <v>498</v>
      </c>
      <c r="R51" s="6">
        <v>4024</v>
      </c>
      <c r="S51" s="6">
        <v>543</v>
      </c>
      <c r="T51" s="6">
        <f t="shared" si="3"/>
        <v>4567</v>
      </c>
      <c r="U51" s="6">
        <v>1961</v>
      </c>
      <c r="V51" s="6">
        <v>731</v>
      </c>
      <c r="W51" s="6">
        <f t="shared" si="4"/>
        <v>2692</v>
      </c>
      <c r="X51" s="6">
        <v>1006</v>
      </c>
      <c r="Y51" s="6">
        <v>1425</v>
      </c>
      <c r="Z51" s="6">
        <v>359</v>
      </c>
      <c r="AA51" s="6">
        <f t="shared" si="5"/>
        <v>2790</v>
      </c>
      <c r="AB51" s="6">
        <v>8101</v>
      </c>
      <c r="AC51" s="9">
        <v>0.03</v>
      </c>
      <c r="AD51" s="8">
        <v>3.05</v>
      </c>
      <c r="AE51" s="9">
        <v>0.48</v>
      </c>
      <c r="AF51" s="9">
        <v>1.89</v>
      </c>
      <c r="AG51" s="9">
        <v>1.55</v>
      </c>
      <c r="AH51" s="8">
        <v>4.01</v>
      </c>
      <c r="AI51" s="9">
        <v>1.82</v>
      </c>
      <c r="AJ51" s="18">
        <v>63.02</v>
      </c>
      <c r="AK51" s="10">
        <v>34907</v>
      </c>
      <c r="AL51" s="11">
        <v>9.1951082024363043E-3</v>
      </c>
      <c r="AM51" s="10">
        <v>64</v>
      </c>
      <c r="AN51" s="10">
        <v>5586</v>
      </c>
      <c r="AO51" s="10">
        <v>7334</v>
      </c>
      <c r="AP51" s="10">
        <v>3</v>
      </c>
      <c r="AQ51" s="10">
        <v>9</v>
      </c>
      <c r="AR51" s="10">
        <v>0</v>
      </c>
      <c r="AS51" s="10">
        <v>3</v>
      </c>
      <c r="AT51" s="11">
        <v>973699</v>
      </c>
      <c r="AU51" s="11">
        <v>1358.9089080000001</v>
      </c>
      <c r="AV51" s="11">
        <v>29.41</v>
      </c>
      <c r="AW51" s="11">
        <v>3.92</v>
      </c>
      <c r="AX51" s="12">
        <v>189</v>
      </c>
      <c r="AY51" s="13">
        <v>13554</v>
      </c>
      <c r="AZ51" s="13">
        <v>9883</v>
      </c>
      <c r="BA51" s="13">
        <v>1401</v>
      </c>
      <c r="BB51" s="13">
        <v>3250</v>
      </c>
      <c r="BC51" s="13">
        <v>28088</v>
      </c>
      <c r="BD51" s="11">
        <v>6</v>
      </c>
      <c r="BE51" s="11">
        <v>12</v>
      </c>
      <c r="BF51" s="11">
        <v>6</v>
      </c>
      <c r="BG51" s="11">
        <v>0</v>
      </c>
      <c r="BH51" s="11">
        <v>59</v>
      </c>
      <c r="BI51" s="11">
        <v>59</v>
      </c>
      <c r="BJ51" s="11">
        <v>59</v>
      </c>
      <c r="BK51" s="9">
        <v>59</v>
      </c>
      <c r="BL51" s="9">
        <v>56</v>
      </c>
      <c r="BM51" s="9">
        <v>59</v>
      </c>
      <c r="BN51" s="9">
        <v>59</v>
      </c>
      <c r="BO51" s="9">
        <v>59</v>
      </c>
      <c r="BP51" s="9">
        <v>56</v>
      </c>
      <c r="BQ51" s="9">
        <v>58</v>
      </c>
      <c r="BR51" s="8">
        <v>10.17</v>
      </c>
      <c r="BS51" s="8">
        <v>20.34</v>
      </c>
      <c r="BT51" s="8">
        <v>10.17</v>
      </c>
      <c r="BU51" s="8">
        <v>0</v>
      </c>
      <c r="BV51" s="8">
        <v>100</v>
      </c>
      <c r="BW51" s="8">
        <v>100</v>
      </c>
      <c r="BX51" s="8">
        <v>100</v>
      </c>
      <c r="BY51" s="8">
        <v>100</v>
      </c>
      <c r="BZ51" s="8">
        <v>94.92</v>
      </c>
      <c r="CA51" s="8">
        <v>100</v>
      </c>
      <c r="CB51" s="8">
        <v>100</v>
      </c>
      <c r="CC51" s="8">
        <v>100</v>
      </c>
      <c r="CD51" s="8">
        <v>94.92</v>
      </c>
      <c r="CE51" s="8">
        <v>98.31</v>
      </c>
      <c r="CF51" s="9">
        <f t="shared" si="15"/>
        <v>1.5399999999999998</v>
      </c>
      <c r="CG51" s="9">
        <f t="shared" si="6"/>
        <v>1.1850000000000001</v>
      </c>
      <c r="CH51" s="9">
        <f t="shared" si="7"/>
        <v>2.46</v>
      </c>
      <c r="CI51" s="16">
        <v>79716</v>
      </c>
      <c r="CJ51" s="9">
        <v>9318</v>
      </c>
      <c r="CK51" s="14">
        <f t="shared" si="8"/>
        <v>89034</v>
      </c>
      <c r="CL51" s="10">
        <v>33956</v>
      </c>
      <c r="CM51" s="9">
        <v>8478</v>
      </c>
      <c r="CN51" s="14">
        <f t="shared" si="9"/>
        <v>42434</v>
      </c>
      <c r="CO51" s="10">
        <v>16860</v>
      </c>
      <c r="CP51" s="9">
        <v>3305</v>
      </c>
      <c r="CQ51" s="10">
        <v>23099</v>
      </c>
      <c r="CR51" s="14">
        <f t="shared" si="10"/>
        <v>43264</v>
      </c>
      <c r="CS51" s="9">
        <v>41437799</v>
      </c>
      <c r="CT51" s="9">
        <v>13772336</v>
      </c>
      <c r="CU51" s="9">
        <f t="shared" si="64"/>
        <v>19.810139165009939</v>
      </c>
      <c r="CV51" s="9">
        <f t="shared" ref="CV51:DA51" si="69">CJ51/S51</f>
        <v>17.160220994475139</v>
      </c>
      <c r="CW51" s="9">
        <f t="shared" si="69"/>
        <v>19.495073352310051</v>
      </c>
      <c r="CX51" s="9">
        <f t="shared" si="69"/>
        <v>17.315655277919429</v>
      </c>
      <c r="CY51" s="9">
        <f t="shared" si="69"/>
        <v>11.597811217510261</v>
      </c>
      <c r="CZ51" s="9">
        <f t="shared" si="69"/>
        <v>15.763001485884102</v>
      </c>
      <c r="DA51" s="9">
        <f t="shared" si="69"/>
        <v>16.759443339960239</v>
      </c>
      <c r="DB51" s="9">
        <f t="shared" si="68"/>
        <v>9.2061281337047358</v>
      </c>
      <c r="DC51" s="9">
        <f t="shared" si="13"/>
        <v>16.209824561403508</v>
      </c>
      <c r="DD51" s="9">
        <f t="shared" si="14"/>
        <v>15.506810035842294</v>
      </c>
      <c r="DE51" s="9">
        <f t="shared" si="17"/>
        <v>41.437798999999998</v>
      </c>
      <c r="DF51" s="9">
        <f t="shared" si="18"/>
        <v>13.772335999999999</v>
      </c>
    </row>
    <row r="52" spans="1:110" ht="14.25" customHeight="1" x14ac:dyDescent="0.35">
      <c r="A52" s="6">
        <v>51</v>
      </c>
      <c r="B52" s="6" t="s">
        <v>152</v>
      </c>
      <c r="C52" s="17" t="s">
        <v>162</v>
      </c>
      <c r="D52" s="17">
        <v>6474</v>
      </c>
      <c r="E52" s="7">
        <v>35.6</v>
      </c>
      <c r="F52" s="8">
        <v>2.7</v>
      </c>
      <c r="G52" s="6">
        <v>57</v>
      </c>
      <c r="H52" s="6">
        <v>6</v>
      </c>
      <c r="I52" s="6">
        <f t="shared" si="0"/>
        <v>63</v>
      </c>
      <c r="J52" s="6">
        <v>27</v>
      </c>
      <c r="K52" s="6">
        <v>6</v>
      </c>
      <c r="L52" s="6">
        <f t="shared" si="1"/>
        <v>33</v>
      </c>
      <c r="M52" s="6">
        <v>11</v>
      </c>
      <c r="N52" s="6">
        <v>2</v>
      </c>
      <c r="O52" s="6">
        <v>13</v>
      </c>
      <c r="P52" s="6">
        <f t="shared" si="2"/>
        <v>26</v>
      </c>
      <c r="Q52" s="6">
        <v>122</v>
      </c>
      <c r="R52" s="6">
        <v>1006</v>
      </c>
      <c r="S52" s="6">
        <v>116</v>
      </c>
      <c r="T52" s="6">
        <f t="shared" si="3"/>
        <v>1122</v>
      </c>
      <c r="U52" s="6">
        <v>483</v>
      </c>
      <c r="V52" s="6">
        <v>85</v>
      </c>
      <c r="W52" s="6">
        <f t="shared" si="4"/>
        <v>568</v>
      </c>
      <c r="X52" s="6">
        <v>315</v>
      </c>
      <c r="Y52" s="6">
        <v>322</v>
      </c>
      <c r="Z52" s="6">
        <v>49</v>
      </c>
      <c r="AA52" s="6">
        <f t="shared" si="5"/>
        <v>686</v>
      </c>
      <c r="AB52" s="6">
        <v>5689</v>
      </c>
      <c r="AC52" s="9">
        <v>0</v>
      </c>
      <c r="AD52" s="9">
        <v>3.28</v>
      </c>
      <c r="AE52" s="9">
        <v>0.1</v>
      </c>
      <c r="AF52" s="9">
        <v>3.76</v>
      </c>
      <c r="AG52" s="8">
        <v>1.08</v>
      </c>
      <c r="AH52" s="9">
        <v>5.23</v>
      </c>
      <c r="AI52" s="9">
        <v>0.77</v>
      </c>
      <c r="AJ52" s="18">
        <v>229.4</v>
      </c>
      <c r="AK52" s="10">
        <v>7565</v>
      </c>
      <c r="AL52" s="11">
        <v>5.5820481332036175E-2</v>
      </c>
      <c r="AM52" s="10">
        <v>57</v>
      </c>
      <c r="AN52" s="10">
        <v>2464</v>
      </c>
      <c r="AO52" s="10">
        <v>2823</v>
      </c>
      <c r="AP52" s="10">
        <v>0</v>
      </c>
      <c r="AQ52" s="10">
        <v>9</v>
      </c>
      <c r="AR52" s="10">
        <v>0</v>
      </c>
      <c r="AS52" s="10">
        <v>0</v>
      </c>
      <c r="AT52" s="11">
        <v>119527</v>
      </c>
      <c r="AU52" s="11">
        <v>732.66519549999998</v>
      </c>
      <c r="AV52" s="11">
        <v>22.66</v>
      </c>
      <c r="AW52" s="11">
        <v>8.8000000000000007</v>
      </c>
      <c r="AX52" s="12">
        <v>71</v>
      </c>
      <c r="AY52" s="13">
        <v>3736</v>
      </c>
      <c r="AZ52" s="13">
        <v>2553</v>
      </c>
      <c r="BA52" s="13">
        <v>248</v>
      </c>
      <c r="BB52" s="13">
        <v>708</v>
      </c>
      <c r="BC52" s="13">
        <v>7245</v>
      </c>
      <c r="BD52" s="11">
        <v>1</v>
      </c>
      <c r="BE52" s="11">
        <v>3</v>
      </c>
      <c r="BF52" s="11">
        <v>4</v>
      </c>
      <c r="BG52" s="11">
        <v>0</v>
      </c>
      <c r="BH52" s="11">
        <v>15</v>
      </c>
      <c r="BI52" s="11">
        <v>15</v>
      </c>
      <c r="BJ52" s="11">
        <v>15</v>
      </c>
      <c r="BK52" s="9">
        <v>15</v>
      </c>
      <c r="BL52" s="9">
        <v>15</v>
      </c>
      <c r="BM52" s="9">
        <v>15</v>
      </c>
      <c r="BN52" s="9">
        <v>15</v>
      </c>
      <c r="BO52" s="9">
        <v>15</v>
      </c>
      <c r="BP52" s="9">
        <v>15</v>
      </c>
      <c r="BQ52" s="9">
        <v>15</v>
      </c>
      <c r="BR52" s="8">
        <v>6.67</v>
      </c>
      <c r="BS52" s="8">
        <v>20</v>
      </c>
      <c r="BT52" s="8">
        <v>26.67</v>
      </c>
      <c r="BU52" s="8">
        <v>0</v>
      </c>
      <c r="BV52" s="8">
        <v>100</v>
      </c>
      <c r="BW52" s="8">
        <v>100</v>
      </c>
      <c r="BX52" s="8">
        <v>100</v>
      </c>
      <c r="BY52" s="8">
        <v>100</v>
      </c>
      <c r="BZ52" s="8">
        <v>100</v>
      </c>
      <c r="CA52" s="8">
        <v>100</v>
      </c>
      <c r="CB52" s="8">
        <v>100</v>
      </c>
      <c r="CC52" s="8">
        <v>100</v>
      </c>
      <c r="CD52" s="8">
        <v>100</v>
      </c>
      <c r="CE52" s="8">
        <v>100</v>
      </c>
      <c r="CF52" s="9">
        <f t="shared" si="15"/>
        <v>1.64</v>
      </c>
      <c r="CG52" s="9">
        <f t="shared" si="6"/>
        <v>1.93</v>
      </c>
      <c r="CH52" s="9">
        <f t="shared" si="7"/>
        <v>2.36</v>
      </c>
      <c r="CI52" s="16">
        <v>18697</v>
      </c>
      <c r="CJ52" s="9">
        <v>1267</v>
      </c>
      <c r="CK52" s="14">
        <f t="shared" si="8"/>
        <v>19964</v>
      </c>
      <c r="CL52" s="10">
        <v>8402</v>
      </c>
      <c r="CM52" s="9">
        <v>1012</v>
      </c>
      <c r="CN52" s="14">
        <f t="shared" si="9"/>
        <v>9414</v>
      </c>
      <c r="CO52" s="10">
        <v>4506</v>
      </c>
      <c r="CP52" s="9">
        <v>468</v>
      </c>
      <c r="CQ52" s="10">
        <v>4109</v>
      </c>
      <c r="CR52" s="14">
        <f t="shared" si="10"/>
        <v>9083</v>
      </c>
      <c r="CS52" s="9">
        <v>26424333</v>
      </c>
      <c r="CT52" s="9">
        <v>7899158</v>
      </c>
      <c r="CU52" s="9">
        <f t="shared" si="64"/>
        <v>18.58548707753479</v>
      </c>
      <c r="CV52" s="9">
        <f t="shared" ref="CV52:DA52" si="70">CJ52/S52</f>
        <v>10.922413793103448</v>
      </c>
      <c r="CW52" s="9">
        <f t="shared" si="70"/>
        <v>17.793226381461675</v>
      </c>
      <c r="CX52" s="9">
        <f t="shared" si="70"/>
        <v>17.395445134575571</v>
      </c>
      <c r="CY52" s="9">
        <f t="shared" si="70"/>
        <v>11.905882352941177</v>
      </c>
      <c r="CZ52" s="9">
        <f t="shared" si="70"/>
        <v>16.573943661971832</v>
      </c>
      <c r="DA52" s="9">
        <f t="shared" si="70"/>
        <v>14.304761904761905</v>
      </c>
      <c r="DB52" s="9">
        <f t="shared" si="68"/>
        <v>9.5510204081632661</v>
      </c>
      <c r="DC52" s="9">
        <f t="shared" si="13"/>
        <v>12.760869565217391</v>
      </c>
      <c r="DD52" s="9">
        <f t="shared" si="14"/>
        <v>13.240524781341108</v>
      </c>
      <c r="DE52" s="9">
        <f t="shared" si="17"/>
        <v>26.424333000000001</v>
      </c>
      <c r="DF52" s="9">
        <f t="shared" si="18"/>
        <v>7.8991579999999999</v>
      </c>
    </row>
    <row r="53" spans="1:110" ht="14.25" customHeight="1" x14ac:dyDescent="0.35">
      <c r="A53" s="6">
        <v>52</v>
      </c>
      <c r="B53" s="6" t="s">
        <v>163</v>
      </c>
      <c r="C53" s="6" t="s">
        <v>164</v>
      </c>
      <c r="D53" s="6">
        <v>6501</v>
      </c>
      <c r="E53" s="7">
        <v>30.21</v>
      </c>
      <c r="F53" s="8">
        <v>3.64</v>
      </c>
      <c r="G53" s="6">
        <v>109</v>
      </c>
      <c r="H53" s="6">
        <v>1</v>
      </c>
      <c r="I53" s="6">
        <f t="shared" si="0"/>
        <v>110</v>
      </c>
      <c r="J53" s="6">
        <v>39</v>
      </c>
      <c r="K53" s="6">
        <v>2</v>
      </c>
      <c r="L53" s="6">
        <f t="shared" si="1"/>
        <v>41</v>
      </c>
      <c r="M53" s="6">
        <v>19</v>
      </c>
      <c r="N53" s="6">
        <v>0</v>
      </c>
      <c r="O53" s="6">
        <v>4</v>
      </c>
      <c r="P53" s="6">
        <f t="shared" si="2"/>
        <v>23</v>
      </c>
      <c r="Q53" s="6">
        <v>174</v>
      </c>
      <c r="R53" s="6">
        <v>1324</v>
      </c>
      <c r="S53" s="6">
        <v>23</v>
      </c>
      <c r="T53" s="6">
        <f t="shared" si="3"/>
        <v>1347</v>
      </c>
      <c r="U53" s="6">
        <v>587</v>
      </c>
      <c r="V53" s="6">
        <v>38</v>
      </c>
      <c r="W53" s="6">
        <f t="shared" si="4"/>
        <v>625</v>
      </c>
      <c r="X53" s="6">
        <v>337</v>
      </c>
      <c r="Y53" s="6">
        <v>90</v>
      </c>
      <c r="Z53" s="6">
        <v>0</v>
      </c>
      <c r="AA53" s="6">
        <f t="shared" si="5"/>
        <v>427</v>
      </c>
      <c r="AB53" s="6">
        <v>2469</v>
      </c>
      <c r="AC53" s="10">
        <v>0.24</v>
      </c>
      <c r="AD53" s="10">
        <v>68.349999999999994</v>
      </c>
      <c r="AE53" s="10">
        <v>11.37</v>
      </c>
      <c r="AF53" s="10">
        <v>73.8</v>
      </c>
      <c r="AG53" s="10">
        <v>15.62</v>
      </c>
      <c r="AH53" s="10">
        <v>99.9</v>
      </c>
      <c r="AI53" s="10">
        <v>64.28</v>
      </c>
      <c r="AJ53" s="11">
        <v>104.37</v>
      </c>
      <c r="AK53" s="10">
        <v>1233</v>
      </c>
      <c r="AL53" s="11">
        <v>1.7495179419649156</v>
      </c>
      <c r="AM53" s="10">
        <v>0</v>
      </c>
      <c r="AN53" s="10">
        <v>0</v>
      </c>
      <c r="AO53" s="10">
        <v>0</v>
      </c>
      <c r="AP53" s="10">
        <v>2</v>
      </c>
      <c r="AQ53" s="10">
        <v>6</v>
      </c>
      <c r="AR53" s="10">
        <v>0</v>
      </c>
      <c r="AS53" s="10">
        <v>0</v>
      </c>
      <c r="AT53" s="11">
        <v>109078</v>
      </c>
      <c r="AU53" s="11">
        <v>2.8039175360000002</v>
      </c>
      <c r="AV53" s="11">
        <v>787.12</v>
      </c>
      <c r="AW53" s="11">
        <v>0.01</v>
      </c>
      <c r="AX53" s="12">
        <v>89</v>
      </c>
      <c r="AY53" s="13">
        <v>773</v>
      </c>
      <c r="AZ53" s="13">
        <v>886</v>
      </c>
      <c r="BA53" s="13">
        <v>281</v>
      </c>
      <c r="BB53" s="13">
        <v>132</v>
      </c>
      <c r="BC53" s="13">
        <v>2072</v>
      </c>
      <c r="BD53" s="11">
        <v>107</v>
      </c>
      <c r="BE53" s="11">
        <v>106</v>
      </c>
      <c r="BF53" s="11">
        <v>105</v>
      </c>
      <c r="BG53" s="11">
        <v>0</v>
      </c>
      <c r="BH53" s="11">
        <v>109</v>
      </c>
      <c r="BI53" s="11">
        <v>80</v>
      </c>
      <c r="BJ53" s="11">
        <v>73</v>
      </c>
      <c r="BK53" s="9">
        <v>109</v>
      </c>
      <c r="BL53" s="9">
        <v>34</v>
      </c>
      <c r="BM53" s="9">
        <v>80</v>
      </c>
      <c r="BN53" s="9">
        <v>28</v>
      </c>
      <c r="BO53" s="9">
        <v>73</v>
      </c>
      <c r="BP53" s="9">
        <v>0</v>
      </c>
      <c r="BQ53" s="9">
        <v>35</v>
      </c>
      <c r="BR53" s="8">
        <v>98.17</v>
      </c>
      <c r="BS53" s="8">
        <v>97.25</v>
      </c>
      <c r="BT53" s="8">
        <v>96.33</v>
      </c>
      <c r="BU53" s="8">
        <v>0</v>
      </c>
      <c r="BV53" s="8">
        <v>100</v>
      </c>
      <c r="BW53" s="8">
        <v>73.39</v>
      </c>
      <c r="BX53" s="8">
        <v>66.97</v>
      </c>
      <c r="BY53" s="8">
        <v>100</v>
      </c>
      <c r="BZ53" s="8">
        <v>31.19</v>
      </c>
      <c r="CA53" s="8">
        <v>73.39</v>
      </c>
      <c r="CB53" s="8">
        <v>25.69</v>
      </c>
      <c r="CC53" s="8">
        <v>66.97</v>
      </c>
      <c r="CD53" s="8">
        <v>0</v>
      </c>
      <c r="CE53" s="8">
        <v>32.11</v>
      </c>
      <c r="CF53" s="9">
        <f t="shared" si="15"/>
        <v>34.294999999999995</v>
      </c>
      <c r="CG53" s="9">
        <f t="shared" si="6"/>
        <v>42.585000000000001</v>
      </c>
      <c r="CH53" s="9">
        <f t="shared" si="7"/>
        <v>59.933333333333337</v>
      </c>
      <c r="CI53" s="9">
        <v>9915</v>
      </c>
      <c r="CJ53" s="9">
        <v>321</v>
      </c>
      <c r="CK53" s="14">
        <f t="shared" si="8"/>
        <v>10236</v>
      </c>
      <c r="CL53" s="9">
        <v>4485</v>
      </c>
      <c r="CM53" s="9">
        <v>325</v>
      </c>
      <c r="CN53" s="14">
        <f t="shared" si="9"/>
        <v>4810</v>
      </c>
      <c r="CO53" s="9">
        <v>3109</v>
      </c>
      <c r="CP53" s="9">
        <v>0</v>
      </c>
      <c r="CQ53" s="9">
        <v>891</v>
      </c>
      <c r="CR53" s="14">
        <f t="shared" si="10"/>
        <v>4000</v>
      </c>
      <c r="CS53" s="9">
        <v>76144714</v>
      </c>
      <c r="CT53" s="9">
        <v>9831618</v>
      </c>
      <c r="CU53" s="9">
        <f t="shared" si="64"/>
        <v>7.488670694864048</v>
      </c>
      <c r="CV53" s="9">
        <f t="shared" ref="CV53:DA53" si="71">CJ53/S53</f>
        <v>13.956521739130435</v>
      </c>
      <c r="CW53" s="9">
        <f t="shared" si="71"/>
        <v>7.5991091314031181</v>
      </c>
      <c r="CX53" s="9">
        <f t="shared" si="71"/>
        <v>7.6405451448040882</v>
      </c>
      <c r="CY53" s="9">
        <f t="shared" si="71"/>
        <v>8.5526315789473681</v>
      </c>
      <c r="CZ53" s="9">
        <f t="shared" si="71"/>
        <v>7.6959999999999997</v>
      </c>
      <c r="DA53" s="9">
        <f t="shared" si="71"/>
        <v>9.2255192878338281</v>
      </c>
      <c r="DB53" s="9">
        <v>0</v>
      </c>
      <c r="DC53" s="9">
        <f t="shared" si="13"/>
        <v>9.9</v>
      </c>
      <c r="DD53" s="9">
        <f t="shared" si="14"/>
        <v>9.3676814988290396</v>
      </c>
      <c r="DE53" s="9">
        <f t="shared" si="17"/>
        <v>76.144713999999993</v>
      </c>
      <c r="DF53" s="9">
        <f t="shared" si="18"/>
        <v>9.8316180000000006</v>
      </c>
    </row>
    <row r="54" spans="1:110" ht="14.25" customHeight="1" x14ac:dyDescent="0.35">
      <c r="A54" s="6">
        <v>53</v>
      </c>
      <c r="B54" s="6" t="s">
        <v>163</v>
      </c>
      <c r="C54" s="6" t="s">
        <v>165</v>
      </c>
      <c r="D54" s="6">
        <v>6502</v>
      </c>
      <c r="E54" s="7">
        <v>26.57</v>
      </c>
      <c r="F54" s="8">
        <v>5.3</v>
      </c>
      <c r="G54" s="6">
        <v>142</v>
      </c>
      <c r="H54" s="6">
        <v>5</v>
      </c>
      <c r="I54" s="6">
        <f t="shared" si="0"/>
        <v>147</v>
      </c>
      <c r="J54" s="6">
        <v>63</v>
      </c>
      <c r="K54" s="6">
        <v>7</v>
      </c>
      <c r="L54" s="6">
        <f t="shared" si="1"/>
        <v>70</v>
      </c>
      <c r="M54" s="6">
        <v>15</v>
      </c>
      <c r="N54" s="6">
        <v>7</v>
      </c>
      <c r="O54" s="6">
        <v>9</v>
      </c>
      <c r="P54" s="6">
        <f t="shared" si="2"/>
        <v>31</v>
      </c>
      <c r="Q54" s="6">
        <v>248</v>
      </c>
      <c r="R54" s="6">
        <v>1476</v>
      </c>
      <c r="S54" s="6">
        <v>68</v>
      </c>
      <c r="T54" s="6">
        <f t="shared" si="3"/>
        <v>1544</v>
      </c>
      <c r="U54" s="6">
        <v>705</v>
      </c>
      <c r="V54" s="6">
        <v>104</v>
      </c>
      <c r="W54" s="6">
        <f t="shared" si="4"/>
        <v>809</v>
      </c>
      <c r="X54" s="6">
        <v>312</v>
      </c>
      <c r="Y54" s="6">
        <v>225</v>
      </c>
      <c r="Z54" s="6">
        <v>122</v>
      </c>
      <c r="AA54" s="6">
        <f t="shared" si="5"/>
        <v>659</v>
      </c>
      <c r="AB54" s="6">
        <v>2891</v>
      </c>
      <c r="AC54" s="10">
        <v>0.42</v>
      </c>
      <c r="AD54" s="10">
        <v>42.84</v>
      </c>
      <c r="AE54" s="10">
        <v>1.2</v>
      </c>
      <c r="AF54" s="10">
        <v>41.07</v>
      </c>
      <c r="AG54" s="10">
        <v>8.74</v>
      </c>
      <c r="AH54" s="10">
        <v>42.98</v>
      </c>
      <c r="AI54" s="10">
        <v>35.520000000000003</v>
      </c>
      <c r="AJ54" s="11">
        <v>83.382000000000005</v>
      </c>
      <c r="AK54" s="10">
        <v>2301</v>
      </c>
      <c r="AL54" s="11">
        <v>0.47938181211094943</v>
      </c>
      <c r="AM54" s="10">
        <v>1</v>
      </c>
      <c r="AN54" s="10">
        <v>6</v>
      </c>
      <c r="AO54" s="10">
        <v>6</v>
      </c>
      <c r="AP54" s="10">
        <v>2</v>
      </c>
      <c r="AQ54" s="10">
        <v>6</v>
      </c>
      <c r="AR54" s="10">
        <v>0</v>
      </c>
      <c r="AS54" s="10">
        <v>1</v>
      </c>
      <c r="AT54" s="11">
        <v>165356</v>
      </c>
      <c r="AU54" s="11">
        <v>11.913256479999999</v>
      </c>
      <c r="AV54" s="11">
        <v>247.52</v>
      </c>
      <c r="AW54" s="11">
        <v>7.0000000000000007E-2</v>
      </c>
      <c r="AX54" s="12">
        <v>78</v>
      </c>
      <c r="AY54" s="13">
        <v>2166</v>
      </c>
      <c r="AZ54" s="13">
        <v>1515</v>
      </c>
      <c r="BA54" s="13">
        <v>242</v>
      </c>
      <c r="BB54" s="13">
        <v>351</v>
      </c>
      <c r="BC54" s="13">
        <v>4274</v>
      </c>
      <c r="BD54" s="11">
        <v>72</v>
      </c>
      <c r="BE54" s="11">
        <v>72</v>
      </c>
      <c r="BF54" s="11">
        <v>75</v>
      </c>
      <c r="BG54" s="11">
        <v>0</v>
      </c>
      <c r="BH54" s="11">
        <v>81</v>
      </c>
      <c r="BI54" s="11">
        <v>79</v>
      </c>
      <c r="BJ54" s="11">
        <v>64</v>
      </c>
      <c r="BK54" s="9">
        <v>81</v>
      </c>
      <c r="BL54" s="9">
        <v>39</v>
      </c>
      <c r="BM54" s="9">
        <v>79</v>
      </c>
      <c r="BN54" s="9">
        <v>38</v>
      </c>
      <c r="BO54" s="9">
        <v>62</v>
      </c>
      <c r="BP54" s="9">
        <v>38</v>
      </c>
      <c r="BQ54" s="9">
        <v>42</v>
      </c>
      <c r="BR54" s="8">
        <v>88.89</v>
      </c>
      <c r="BS54" s="8">
        <v>88.89</v>
      </c>
      <c r="BT54" s="8">
        <v>92.59</v>
      </c>
      <c r="BU54" s="8">
        <v>0</v>
      </c>
      <c r="BV54" s="8">
        <v>100</v>
      </c>
      <c r="BW54" s="8">
        <v>97.53</v>
      </c>
      <c r="BX54" s="8">
        <v>79.010000000000005</v>
      </c>
      <c r="BY54" s="8">
        <v>100</v>
      </c>
      <c r="BZ54" s="8">
        <v>48.15</v>
      </c>
      <c r="CA54" s="8">
        <v>97.53</v>
      </c>
      <c r="CB54" s="8">
        <v>46.91</v>
      </c>
      <c r="CC54" s="8">
        <v>76.540000000000006</v>
      </c>
      <c r="CD54" s="8">
        <v>46.91</v>
      </c>
      <c r="CE54" s="8">
        <v>51.85</v>
      </c>
      <c r="CF54" s="9">
        <f t="shared" si="15"/>
        <v>21.630000000000003</v>
      </c>
      <c r="CG54" s="9">
        <f t="shared" si="6"/>
        <v>21.135000000000002</v>
      </c>
      <c r="CH54" s="9">
        <f t="shared" si="7"/>
        <v>29.080000000000002</v>
      </c>
      <c r="CI54" s="9">
        <v>18176</v>
      </c>
      <c r="CJ54" s="9">
        <v>1094</v>
      </c>
      <c r="CK54" s="14">
        <f t="shared" si="8"/>
        <v>19270</v>
      </c>
      <c r="CL54" s="9">
        <v>7511</v>
      </c>
      <c r="CM54" s="9">
        <v>905</v>
      </c>
      <c r="CN54" s="14">
        <f t="shared" si="9"/>
        <v>8416</v>
      </c>
      <c r="CO54" s="9">
        <v>3537</v>
      </c>
      <c r="CP54" s="9">
        <v>848</v>
      </c>
      <c r="CQ54" s="9">
        <v>2693</v>
      </c>
      <c r="CR54" s="14">
        <f t="shared" si="10"/>
        <v>7078</v>
      </c>
      <c r="CS54" s="9">
        <v>69131100</v>
      </c>
      <c r="CT54" s="9">
        <v>33630770</v>
      </c>
      <c r="CU54" s="9">
        <f t="shared" si="64"/>
        <v>12.314363143631436</v>
      </c>
      <c r="CV54" s="9">
        <f t="shared" ref="CV54:DA54" si="72">CJ54/S54</f>
        <v>16.088235294117649</v>
      </c>
      <c r="CW54" s="9">
        <f t="shared" si="72"/>
        <v>12.480569948186529</v>
      </c>
      <c r="CX54" s="9">
        <f t="shared" si="72"/>
        <v>10.653900709219858</v>
      </c>
      <c r="CY54" s="9">
        <f t="shared" si="72"/>
        <v>8.7019230769230766</v>
      </c>
      <c r="CZ54" s="9">
        <f t="shared" si="72"/>
        <v>10.402966625463534</v>
      </c>
      <c r="DA54" s="9">
        <f t="shared" si="72"/>
        <v>11.336538461538462</v>
      </c>
      <c r="DB54" s="9">
        <f>CP54/Z54</f>
        <v>6.9508196721311473</v>
      </c>
      <c r="DC54" s="9">
        <f t="shared" si="13"/>
        <v>11.968888888888889</v>
      </c>
      <c r="DD54" s="9">
        <f t="shared" si="14"/>
        <v>10.740515933232169</v>
      </c>
      <c r="DE54" s="9">
        <f t="shared" si="17"/>
        <v>69.131100000000004</v>
      </c>
      <c r="DF54" s="9">
        <f t="shared" si="18"/>
        <v>33.630769999999998</v>
      </c>
    </row>
    <row r="55" spans="1:110" ht="14.25" customHeight="1" x14ac:dyDescent="0.35">
      <c r="A55" s="6">
        <v>54</v>
      </c>
      <c r="B55" s="6" t="s">
        <v>163</v>
      </c>
      <c r="C55" s="6" t="s">
        <v>166</v>
      </c>
      <c r="D55" s="6">
        <v>6503</v>
      </c>
      <c r="E55" s="7">
        <v>22.11</v>
      </c>
      <c r="F55" s="8">
        <v>7.63</v>
      </c>
      <c r="G55" s="6">
        <v>30</v>
      </c>
      <c r="H55" s="6">
        <v>1</v>
      </c>
      <c r="I55" s="6">
        <f t="shared" si="0"/>
        <v>31</v>
      </c>
      <c r="J55" s="6">
        <v>10</v>
      </c>
      <c r="K55" s="6">
        <v>1</v>
      </c>
      <c r="L55" s="6">
        <f t="shared" si="1"/>
        <v>11</v>
      </c>
      <c r="M55" s="6">
        <v>4</v>
      </c>
      <c r="N55" s="6">
        <v>0</v>
      </c>
      <c r="O55" s="6">
        <v>1</v>
      </c>
      <c r="P55" s="6">
        <f t="shared" si="2"/>
        <v>5</v>
      </c>
      <c r="Q55" s="6">
        <v>47</v>
      </c>
      <c r="R55" s="6">
        <v>362</v>
      </c>
      <c r="S55" s="6">
        <v>17</v>
      </c>
      <c r="T55" s="6">
        <f t="shared" si="3"/>
        <v>379</v>
      </c>
      <c r="U55" s="6">
        <v>177</v>
      </c>
      <c r="V55" s="6">
        <v>17</v>
      </c>
      <c r="W55" s="6">
        <f t="shared" si="4"/>
        <v>194</v>
      </c>
      <c r="X55" s="6">
        <v>86</v>
      </c>
      <c r="Y55" s="6">
        <v>13</v>
      </c>
      <c r="Z55" s="6">
        <v>0</v>
      </c>
      <c r="AA55" s="6">
        <f t="shared" si="5"/>
        <v>99</v>
      </c>
      <c r="AB55" s="6">
        <v>1923</v>
      </c>
      <c r="AC55" s="10">
        <v>0.34</v>
      </c>
      <c r="AD55" s="10">
        <v>25.93</v>
      </c>
      <c r="AE55" s="10">
        <v>3.63</v>
      </c>
      <c r="AF55" s="10">
        <v>25.9</v>
      </c>
      <c r="AG55" s="7">
        <v>13.11</v>
      </c>
      <c r="AH55" s="10">
        <v>91.79</v>
      </c>
      <c r="AI55" s="10">
        <v>21.84</v>
      </c>
      <c r="AJ55" s="11">
        <v>152.07</v>
      </c>
      <c r="AK55" s="10">
        <v>283</v>
      </c>
      <c r="AL55" s="11">
        <v>0.28486339505373559</v>
      </c>
      <c r="AM55" s="10">
        <v>2</v>
      </c>
      <c r="AN55" s="10">
        <v>18</v>
      </c>
      <c r="AO55" s="10">
        <v>18</v>
      </c>
      <c r="AP55" s="10">
        <v>0</v>
      </c>
      <c r="AQ55" s="10">
        <v>5</v>
      </c>
      <c r="AR55" s="10">
        <v>0</v>
      </c>
      <c r="AS55" s="10">
        <v>2</v>
      </c>
      <c r="AT55" s="11">
        <v>28217</v>
      </c>
      <c r="AU55" s="11">
        <v>8.0527968039999998</v>
      </c>
      <c r="AV55" s="11">
        <v>35.58</v>
      </c>
      <c r="AW55" s="11">
        <v>7.0000000000000007E-2</v>
      </c>
      <c r="AX55" s="12">
        <v>16</v>
      </c>
      <c r="AY55" s="13">
        <v>362</v>
      </c>
      <c r="AZ55" s="13">
        <v>388</v>
      </c>
      <c r="BA55" s="13">
        <v>89</v>
      </c>
      <c r="BB55" s="13">
        <v>6</v>
      </c>
      <c r="BC55" s="13">
        <v>845</v>
      </c>
      <c r="BD55" s="11">
        <v>32</v>
      </c>
      <c r="BE55" s="11">
        <v>27</v>
      </c>
      <c r="BF55" s="11">
        <v>32</v>
      </c>
      <c r="BG55" s="11">
        <v>0</v>
      </c>
      <c r="BH55" s="11">
        <v>32</v>
      </c>
      <c r="BI55" s="11">
        <v>31</v>
      </c>
      <c r="BJ55" s="11">
        <v>23</v>
      </c>
      <c r="BK55" s="9">
        <v>32</v>
      </c>
      <c r="BL55" s="9">
        <v>12</v>
      </c>
      <c r="BM55" s="9">
        <v>31</v>
      </c>
      <c r="BN55" s="9">
        <v>17</v>
      </c>
      <c r="BO55" s="9">
        <v>23</v>
      </c>
      <c r="BP55" s="9">
        <v>0</v>
      </c>
      <c r="BQ55" s="9">
        <v>7</v>
      </c>
      <c r="BR55" s="8">
        <v>100</v>
      </c>
      <c r="BS55" s="8">
        <v>84.38</v>
      </c>
      <c r="BT55" s="8">
        <v>100</v>
      </c>
      <c r="BU55" s="8">
        <v>0</v>
      </c>
      <c r="BV55" s="8">
        <v>100</v>
      </c>
      <c r="BW55" s="8">
        <v>96.88</v>
      </c>
      <c r="BX55" s="8">
        <v>71.88</v>
      </c>
      <c r="BY55" s="8">
        <v>100</v>
      </c>
      <c r="BZ55" s="8">
        <v>37.5</v>
      </c>
      <c r="CA55" s="8">
        <v>96.88</v>
      </c>
      <c r="CB55" s="8">
        <v>53.13</v>
      </c>
      <c r="CC55" s="8">
        <v>71.88</v>
      </c>
      <c r="CD55" s="8">
        <v>0</v>
      </c>
      <c r="CE55" s="8">
        <v>21.88</v>
      </c>
      <c r="CF55" s="9">
        <f t="shared" si="15"/>
        <v>13.135</v>
      </c>
      <c r="CG55" s="9">
        <f t="shared" si="6"/>
        <v>14.764999999999999</v>
      </c>
      <c r="CH55" s="9">
        <f t="shared" si="7"/>
        <v>42.24666666666667</v>
      </c>
      <c r="CI55" s="9">
        <v>3330</v>
      </c>
      <c r="CJ55" s="9">
        <v>180</v>
      </c>
      <c r="CK55" s="14">
        <f t="shared" si="8"/>
        <v>3510</v>
      </c>
      <c r="CL55" s="9">
        <v>1264</v>
      </c>
      <c r="CM55" s="9">
        <v>18</v>
      </c>
      <c r="CN55" s="14">
        <f t="shared" si="9"/>
        <v>1282</v>
      </c>
      <c r="CO55" s="9">
        <v>962</v>
      </c>
      <c r="CP55" s="9">
        <v>0</v>
      </c>
      <c r="CQ55" s="9">
        <v>59</v>
      </c>
      <c r="CR55" s="14">
        <f t="shared" si="10"/>
        <v>1021</v>
      </c>
      <c r="CS55" s="9">
        <v>46254342</v>
      </c>
      <c r="CT55" s="9">
        <v>4938188</v>
      </c>
      <c r="CU55" s="9">
        <f t="shared" si="64"/>
        <v>9.1988950276243102</v>
      </c>
      <c r="CV55" s="9">
        <f t="shared" ref="CV55:DA55" si="73">CJ55/S55</f>
        <v>10.588235294117647</v>
      </c>
      <c r="CW55" s="9">
        <f t="shared" si="73"/>
        <v>9.261213720316622</v>
      </c>
      <c r="CX55" s="9">
        <f t="shared" si="73"/>
        <v>7.1412429378531073</v>
      </c>
      <c r="CY55" s="9">
        <f t="shared" si="73"/>
        <v>1.0588235294117647</v>
      </c>
      <c r="CZ55" s="9">
        <f t="shared" si="73"/>
        <v>6.608247422680412</v>
      </c>
      <c r="DA55" s="9">
        <f t="shared" si="73"/>
        <v>11.186046511627907</v>
      </c>
      <c r="DB55" s="9">
        <v>0</v>
      </c>
      <c r="DC55" s="9">
        <f t="shared" si="13"/>
        <v>4.5384615384615383</v>
      </c>
      <c r="DD55" s="9">
        <f t="shared" si="14"/>
        <v>10.313131313131313</v>
      </c>
      <c r="DE55" s="9">
        <f t="shared" si="17"/>
        <v>46.254342000000001</v>
      </c>
      <c r="DF55" s="9">
        <f t="shared" si="18"/>
        <v>4.9381880000000002</v>
      </c>
    </row>
    <row r="56" spans="1:110" ht="14.25" customHeight="1" x14ac:dyDescent="0.35">
      <c r="A56" s="6">
        <v>55</v>
      </c>
      <c r="B56" s="6" t="s">
        <v>163</v>
      </c>
      <c r="C56" s="6" t="s">
        <v>167</v>
      </c>
      <c r="D56" s="6">
        <v>6504</v>
      </c>
      <c r="E56" s="7">
        <v>21.82</v>
      </c>
      <c r="F56" s="8">
        <v>6.71</v>
      </c>
      <c r="G56" s="6">
        <v>139</v>
      </c>
      <c r="H56" s="6">
        <v>14</v>
      </c>
      <c r="I56" s="6">
        <f t="shared" si="0"/>
        <v>153</v>
      </c>
      <c r="J56" s="6">
        <v>53</v>
      </c>
      <c r="K56" s="6">
        <v>8</v>
      </c>
      <c r="L56" s="6">
        <f t="shared" si="1"/>
        <v>61</v>
      </c>
      <c r="M56" s="6">
        <v>16</v>
      </c>
      <c r="N56" s="6">
        <v>8</v>
      </c>
      <c r="O56" s="6">
        <v>9</v>
      </c>
      <c r="P56" s="6">
        <f t="shared" si="2"/>
        <v>33</v>
      </c>
      <c r="Q56" s="6">
        <v>247</v>
      </c>
      <c r="R56" s="6">
        <v>1716</v>
      </c>
      <c r="S56" s="6">
        <v>149</v>
      </c>
      <c r="T56" s="6">
        <f t="shared" si="3"/>
        <v>1865</v>
      </c>
      <c r="U56" s="6">
        <v>721</v>
      </c>
      <c r="V56" s="6">
        <v>107</v>
      </c>
      <c r="W56" s="6">
        <f t="shared" si="4"/>
        <v>828</v>
      </c>
      <c r="X56" s="6">
        <v>369</v>
      </c>
      <c r="Y56" s="6">
        <v>256</v>
      </c>
      <c r="Z56" s="6">
        <v>98</v>
      </c>
      <c r="AA56" s="6">
        <f t="shared" si="5"/>
        <v>723</v>
      </c>
      <c r="AB56" s="6">
        <v>2244</v>
      </c>
      <c r="AC56" s="10">
        <v>0.97</v>
      </c>
      <c r="AD56" s="10">
        <v>73.23</v>
      </c>
      <c r="AE56" s="10">
        <v>6.31</v>
      </c>
      <c r="AF56" s="10">
        <v>77.2</v>
      </c>
      <c r="AG56" s="7">
        <v>22.01</v>
      </c>
      <c r="AH56" s="10">
        <v>77.56</v>
      </c>
      <c r="AI56" s="10">
        <v>37.31</v>
      </c>
      <c r="AJ56" s="11">
        <v>86.180999999999997</v>
      </c>
      <c r="AK56" s="10">
        <v>10416</v>
      </c>
      <c r="AL56" s="11">
        <v>4.2639977339250308</v>
      </c>
      <c r="AM56" s="10">
        <v>15</v>
      </c>
      <c r="AN56" s="10">
        <v>864</v>
      </c>
      <c r="AO56" s="10">
        <v>1232</v>
      </c>
      <c r="AP56" s="10">
        <v>3</v>
      </c>
      <c r="AQ56" s="10">
        <v>5</v>
      </c>
      <c r="AR56" s="10">
        <v>0</v>
      </c>
      <c r="AS56" s="10">
        <v>1</v>
      </c>
      <c r="AT56" s="11">
        <v>210429</v>
      </c>
      <c r="AU56" s="11">
        <v>15.513786489999999</v>
      </c>
      <c r="AV56" s="11">
        <v>507.19</v>
      </c>
      <c r="AW56" s="11">
        <v>0.03</v>
      </c>
      <c r="AX56" s="12">
        <v>119</v>
      </c>
      <c r="AY56" s="13">
        <v>4510</v>
      </c>
      <c r="AZ56" s="13">
        <v>3052</v>
      </c>
      <c r="BA56" s="13">
        <v>487</v>
      </c>
      <c r="BB56" s="13">
        <v>300</v>
      </c>
      <c r="BC56" s="13">
        <v>8349</v>
      </c>
      <c r="BD56" s="11">
        <v>230</v>
      </c>
      <c r="BE56" s="11">
        <v>235</v>
      </c>
      <c r="BF56" s="11">
        <v>237</v>
      </c>
      <c r="BG56" s="11">
        <v>3</v>
      </c>
      <c r="BH56" s="11">
        <v>240</v>
      </c>
      <c r="BI56" s="11">
        <v>181</v>
      </c>
      <c r="BJ56" s="11">
        <v>120</v>
      </c>
      <c r="BK56" s="9">
        <v>240</v>
      </c>
      <c r="BL56" s="9">
        <v>38</v>
      </c>
      <c r="BM56" s="9">
        <v>181</v>
      </c>
      <c r="BN56" s="9">
        <v>28</v>
      </c>
      <c r="BO56" s="9">
        <v>115</v>
      </c>
      <c r="BP56" s="9">
        <v>27</v>
      </c>
      <c r="BQ56" s="9">
        <v>88</v>
      </c>
      <c r="BR56" s="8">
        <v>95.83</v>
      </c>
      <c r="BS56" s="8">
        <v>97.92</v>
      </c>
      <c r="BT56" s="8">
        <v>98.75</v>
      </c>
      <c r="BU56" s="8">
        <v>1.25</v>
      </c>
      <c r="BV56" s="8">
        <v>100</v>
      </c>
      <c r="BW56" s="8">
        <v>75.42</v>
      </c>
      <c r="BX56" s="8">
        <v>50</v>
      </c>
      <c r="BY56" s="8">
        <v>100</v>
      </c>
      <c r="BZ56" s="8">
        <v>15.83</v>
      </c>
      <c r="CA56" s="8">
        <v>75.42</v>
      </c>
      <c r="CB56" s="8">
        <v>11.67</v>
      </c>
      <c r="CC56" s="8">
        <v>47.92</v>
      </c>
      <c r="CD56" s="8">
        <v>11.25</v>
      </c>
      <c r="CE56" s="8">
        <v>36.67</v>
      </c>
      <c r="CF56" s="9">
        <f t="shared" si="15"/>
        <v>37.1</v>
      </c>
      <c r="CG56" s="9">
        <f t="shared" si="6"/>
        <v>41.755000000000003</v>
      </c>
      <c r="CH56" s="9">
        <f t="shared" si="7"/>
        <v>45.626666666666665</v>
      </c>
      <c r="CI56" s="9">
        <v>21894</v>
      </c>
      <c r="CJ56" s="9">
        <v>1949</v>
      </c>
      <c r="CK56" s="14">
        <f t="shared" si="8"/>
        <v>23843</v>
      </c>
      <c r="CL56" s="9">
        <v>8846</v>
      </c>
      <c r="CM56" s="9">
        <v>1128</v>
      </c>
      <c r="CN56" s="14">
        <f t="shared" si="9"/>
        <v>9974</v>
      </c>
      <c r="CO56" s="9">
        <v>5169</v>
      </c>
      <c r="CP56" s="9">
        <v>711</v>
      </c>
      <c r="CQ56" s="9">
        <v>2375</v>
      </c>
      <c r="CR56" s="14">
        <f t="shared" si="10"/>
        <v>8255</v>
      </c>
      <c r="CS56" s="9">
        <v>70561608</v>
      </c>
      <c r="CT56" s="9">
        <v>9309770</v>
      </c>
      <c r="CU56" s="9">
        <f t="shared" si="64"/>
        <v>12.758741258741258</v>
      </c>
      <c r="CV56" s="9">
        <f t="shared" ref="CV56:DA56" si="74">CJ56/S56</f>
        <v>13.080536912751677</v>
      </c>
      <c r="CW56" s="9">
        <f t="shared" si="74"/>
        <v>12.784450402144772</v>
      </c>
      <c r="CX56" s="9">
        <f t="shared" si="74"/>
        <v>12.269070735090153</v>
      </c>
      <c r="CY56" s="9">
        <f t="shared" si="74"/>
        <v>10.542056074766355</v>
      </c>
      <c r="CZ56" s="9">
        <f t="shared" si="74"/>
        <v>12.045893719806763</v>
      </c>
      <c r="DA56" s="9">
        <f t="shared" si="74"/>
        <v>14.008130081300813</v>
      </c>
      <c r="DB56" s="9">
        <f t="shared" ref="DB56:DB57" si="75">CP56/Z56</f>
        <v>7.2551020408163263</v>
      </c>
      <c r="DC56" s="9">
        <f t="shared" si="13"/>
        <v>9.27734375</v>
      </c>
      <c r="DD56" s="9">
        <f t="shared" si="14"/>
        <v>11.417704011065007</v>
      </c>
      <c r="DE56" s="9">
        <f t="shared" si="17"/>
        <v>70.561608000000007</v>
      </c>
      <c r="DF56" s="9">
        <f t="shared" si="18"/>
        <v>9.3097700000000003</v>
      </c>
    </row>
    <row r="57" spans="1:110" ht="14.25" customHeight="1" x14ac:dyDescent="0.35">
      <c r="A57" s="6">
        <v>56</v>
      </c>
      <c r="B57" s="6" t="s">
        <v>163</v>
      </c>
      <c r="C57" s="6" t="s">
        <v>168</v>
      </c>
      <c r="D57" s="6">
        <v>6571</v>
      </c>
      <c r="E57" s="7">
        <v>28.53</v>
      </c>
      <c r="F57" s="8">
        <v>4.24</v>
      </c>
      <c r="G57" s="6">
        <v>65</v>
      </c>
      <c r="H57" s="6">
        <v>10</v>
      </c>
      <c r="I57" s="6">
        <f t="shared" si="0"/>
        <v>75</v>
      </c>
      <c r="J57" s="6">
        <v>27</v>
      </c>
      <c r="K57" s="6">
        <v>7</v>
      </c>
      <c r="L57" s="6">
        <f t="shared" si="1"/>
        <v>34</v>
      </c>
      <c r="M57" s="6">
        <v>13</v>
      </c>
      <c r="N57" s="6">
        <v>7</v>
      </c>
      <c r="O57" s="6">
        <v>9</v>
      </c>
      <c r="P57" s="6">
        <f t="shared" si="2"/>
        <v>29</v>
      </c>
      <c r="Q57" s="6">
        <v>138</v>
      </c>
      <c r="R57" s="6">
        <v>1339</v>
      </c>
      <c r="S57" s="6">
        <v>117</v>
      </c>
      <c r="T57" s="6">
        <f t="shared" si="3"/>
        <v>1456</v>
      </c>
      <c r="U57" s="6">
        <v>624</v>
      </c>
      <c r="V57" s="6">
        <v>141</v>
      </c>
      <c r="W57" s="6">
        <f t="shared" si="4"/>
        <v>765</v>
      </c>
      <c r="X57" s="6">
        <v>311</v>
      </c>
      <c r="Y57" s="6">
        <v>285</v>
      </c>
      <c r="Z57" s="6">
        <v>125</v>
      </c>
      <c r="AA57" s="6">
        <f t="shared" si="5"/>
        <v>721</v>
      </c>
      <c r="AB57" s="6">
        <v>3321</v>
      </c>
      <c r="AC57" s="10">
        <v>0</v>
      </c>
      <c r="AD57" s="10">
        <v>1.27</v>
      </c>
      <c r="AE57" s="10">
        <v>0.32</v>
      </c>
      <c r="AF57" s="7">
        <v>4.0999999999999996</v>
      </c>
      <c r="AG57" s="10">
        <v>1.54</v>
      </c>
      <c r="AH57" s="10">
        <v>3.74</v>
      </c>
      <c r="AI57" s="10">
        <v>2.59</v>
      </c>
      <c r="AJ57" s="11">
        <v>102.146</v>
      </c>
      <c r="AK57" s="10">
        <v>736</v>
      </c>
      <c r="AL57" s="11">
        <v>0</v>
      </c>
      <c r="AM57" s="10">
        <v>22</v>
      </c>
      <c r="AN57" s="10">
        <v>8000</v>
      </c>
      <c r="AO57" s="10">
        <v>8748</v>
      </c>
      <c r="AP57" s="10">
        <v>6</v>
      </c>
      <c r="AQ57" s="10">
        <v>8</v>
      </c>
      <c r="AR57" s="10">
        <v>0</v>
      </c>
      <c r="AS57" s="10">
        <v>1</v>
      </c>
      <c r="AT57" s="11">
        <v>305512</v>
      </c>
      <c r="AU57" s="11">
        <v>1217.1792829999999</v>
      </c>
      <c r="AV57" s="11">
        <v>32.56</v>
      </c>
      <c r="AW57" s="11">
        <v>2.38</v>
      </c>
      <c r="AX57" s="12">
        <v>56</v>
      </c>
      <c r="AY57" s="13">
        <v>4025</v>
      </c>
      <c r="AZ57" s="13">
        <v>2614</v>
      </c>
      <c r="BA57" s="13">
        <v>402</v>
      </c>
      <c r="BB57" s="13">
        <v>496</v>
      </c>
      <c r="BC57" s="13">
        <v>7537</v>
      </c>
      <c r="BD57" s="11">
        <v>3</v>
      </c>
      <c r="BE57" s="11">
        <v>10</v>
      </c>
      <c r="BF57" s="11">
        <v>3</v>
      </c>
      <c r="BG57" s="11">
        <v>0</v>
      </c>
      <c r="BH57" s="11">
        <v>20</v>
      </c>
      <c r="BI57" s="11">
        <v>20</v>
      </c>
      <c r="BJ57" s="11">
        <v>20</v>
      </c>
      <c r="BK57" s="9">
        <v>20</v>
      </c>
      <c r="BL57" s="9">
        <v>20</v>
      </c>
      <c r="BM57" s="9">
        <v>20</v>
      </c>
      <c r="BN57" s="9">
        <v>20</v>
      </c>
      <c r="BO57" s="9">
        <v>20</v>
      </c>
      <c r="BP57" s="9">
        <v>20</v>
      </c>
      <c r="BQ57" s="9">
        <v>20</v>
      </c>
      <c r="BR57" s="8">
        <v>15</v>
      </c>
      <c r="BS57" s="8">
        <v>50</v>
      </c>
      <c r="BT57" s="8">
        <v>15</v>
      </c>
      <c r="BU57" s="8">
        <v>0</v>
      </c>
      <c r="BV57" s="8">
        <v>100</v>
      </c>
      <c r="BW57" s="8">
        <v>100</v>
      </c>
      <c r="BX57" s="8">
        <v>100</v>
      </c>
      <c r="BY57" s="8">
        <v>100</v>
      </c>
      <c r="BZ57" s="8">
        <v>100</v>
      </c>
      <c r="CA57" s="8">
        <v>100</v>
      </c>
      <c r="CB57" s="8">
        <v>100</v>
      </c>
      <c r="CC57" s="8">
        <v>100</v>
      </c>
      <c r="CD57" s="8">
        <v>100</v>
      </c>
      <c r="CE57" s="8">
        <v>100</v>
      </c>
      <c r="CF57" s="9">
        <f t="shared" si="15"/>
        <v>0.63500000000000001</v>
      </c>
      <c r="CG57" s="9">
        <f t="shared" si="6"/>
        <v>2.21</v>
      </c>
      <c r="CH57" s="9">
        <f t="shared" si="7"/>
        <v>2.6233333333333335</v>
      </c>
      <c r="CI57" s="9">
        <v>25214</v>
      </c>
      <c r="CJ57" s="9">
        <v>1320</v>
      </c>
      <c r="CK57" s="14">
        <f t="shared" si="8"/>
        <v>26534</v>
      </c>
      <c r="CL57" s="9">
        <v>10856</v>
      </c>
      <c r="CM57" s="9">
        <v>1196</v>
      </c>
      <c r="CN57" s="14">
        <f t="shared" si="9"/>
        <v>12052</v>
      </c>
      <c r="CO57" s="9">
        <v>5438</v>
      </c>
      <c r="CP57" s="9">
        <v>805</v>
      </c>
      <c r="CQ57" s="9">
        <v>4431</v>
      </c>
      <c r="CR57" s="14">
        <f t="shared" si="10"/>
        <v>10674</v>
      </c>
      <c r="CS57" s="9">
        <v>29050898</v>
      </c>
      <c r="CT57" s="9">
        <v>8102087</v>
      </c>
      <c r="CU57" s="9">
        <f t="shared" si="64"/>
        <v>18.830470500373412</v>
      </c>
      <c r="CV57" s="9">
        <f t="shared" ref="CV57:DA57" si="76">CJ57/S57</f>
        <v>11.282051282051283</v>
      </c>
      <c r="CW57" s="9">
        <f t="shared" si="76"/>
        <v>18.223901098901099</v>
      </c>
      <c r="CX57" s="9">
        <f t="shared" si="76"/>
        <v>17.397435897435898</v>
      </c>
      <c r="CY57" s="9">
        <f t="shared" si="76"/>
        <v>8.4822695035460995</v>
      </c>
      <c r="CZ57" s="9">
        <f t="shared" si="76"/>
        <v>15.754248366013073</v>
      </c>
      <c r="DA57" s="9">
        <f t="shared" si="76"/>
        <v>17.485530546623796</v>
      </c>
      <c r="DB57" s="9">
        <f t="shared" si="75"/>
        <v>6.44</v>
      </c>
      <c r="DC57" s="9">
        <f t="shared" si="13"/>
        <v>15.547368421052632</v>
      </c>
      <c r="DD57" s="9">
        <f t="shared" si="14"/>
        <v>14.804438280166435</v>
      </c>
      <c r="DE57" s="9">
        <f t="shared" si="17"/>
        <v>29.050898</v>
      </c>
      <c r="DF57" s="9">
        <f t="shared" si="18"/>
        <v>8.1020869999999992</v>
      </c>
    </row>
    <row r="58" spans="1:110" ht="14.25" customHeight="1" x14ac:dyDescent="0.35">
      <c r="E58" s="6"/>
      <c r="AX58" s="19"/>
      <c r="AY58" s="19"/>
      <c r="AZ58" s="19"/>
      <c r="BA58" s="19"/>
      <c r="BB58" s="19"/>
      <c r="BC58" s="19"/>
    </row>
    <row r="59" spans="1:110" ht="14.25" customHeight="1" x14ac:dyDescent="0.35">
      <c r="E59" s="6"/>
      <c r="AX59" s="19"/>
      <c r="AY59" s="19"/>
      <c r="AZ59" s="19"/>
      <c r="BA59" s="19"/>
      <c r="BB59" s="19"/>
      <c r="BC59" s="19"/>
    </row>
    <row r="60" spans="1:110" ht="14.25" customHeight="1" x14ac:dyDescent="0.35">
      <c r="E60" s="6"/>
      <c r="AX60" s="19"/>
      <c r="AY60" s="19"/>
      <c r="AZ60" s="19"/>
      <c r="BA60" s="19"/>
      <c r="BB60" s="19"/>
      <c r="BC60" s="19"/>
    </row>
    <row r="61" spans="1:110" ht="14.25" customHeight="1" x14ac:dyDescent="0.35">
      <c r="E61" s="6"/>
      <c r="AX61" s="19"/>
      <c r="AY61" s="19"/>
      <c r="AZ61" s="19"/>
      <c r="BA61" s="19"/>
      <c r="BB61" s="19"/>
      <c r="BC61" s="19"/>
    </row>
    <row r="62" spans="1:110" ht="14.25" customHeight="1" x14ac:dyDescent="0.35">
      <c r="E62" s="6"/>
      <c r="AX62" s="19"/>
      <c r="AY62" s="19"/>
      <c r="AZ62" s="19"/>
      <c r="BA62" s="19"/>
      <c r="BB62" s="19"/>
      <c r="BC62" s="19"/>
    </row>
    <row r="63" spans="1:110" ht="14.25" customHeight="1" x14ac:dyDescent="0.35">
      <c r="E63" s="6"/>
      <c r="AX63" s="19"/>
      <c r="AY63" s="19"/>
      <c r="AZ63" s="19"/>
      <c r="BA63" s="19"/>
      <c r="BB63" s="19"/>
      <c r="BC63" s="19"/>
    </row>
    <row r="64" spans="1:110" ht="14.25" customHeight="1" x14ac:dyDescent="0.35">
      <c r="E64" s="6"/>
      <c r="AX64" s="19"/>
      <c r="AY64" s="19"/>
      <c r="AZ64" s="19"/>
      <c r="BA64" s="19"/>
      <c r="BB64" s="19"/>
      <c r="BC64" s="19"/>
    </row>
    <row r="65" spans="5:55" ht="14.25" customHeight="1" x14ac:dyDescent="0.35">
      <c r="E65" s="6"/>
      <c r="AX65" s="19"/>
      <c r="AY65" s="19"/>
      <c r="AZ65" s="19"/>
      <c r="BA65" s="19"/>
      <c r="BB65" s="19"/>
      <c r="BC65" s="19"/>
    </row>
    <row r="66" spans="5:55" ht="14.25" customHeight="1" x14ac:dyDescent="0.35">
      <c r="E66" s="6"/>
      <c r="AX66" s="19"/>
      <c r="AY66" s="19"/>
      <c r="AZ66" s="19"/>
      <c r="BA66" s="19"/>
      <c r="BB66" s="19"/>
      <c r="BC66" s="19"/>
    </row>
    <row r="67" spans="5:55" ht="14.25" customHeight="1" x14ac:dyDescent="0.35">
      <c r="E67" s="6"/>
      <c r="AX67" s="19"/>
      <c r="AY67" s="19"/>
      <c r="AZ67" s="19"/>
      <c r="BA67" s="19"/>
      <c r="BB67" s="19"/>
      <c r="BC67" s="19"/>
    </row>
    <row r="68" spans="5:55" ht="14.25" customHeight="1" x14ac:dyDescent="0.35">
      <c r="E68" s="6"/>
      <c r="AX68" s="19"/>
      <c r="AY68" s="19"/>
      <c r="AZ68" s="19"/>
      <c r="BA68" s="19"/>
      <c r="BB68" s="19"/>
      <c r="BC68" s="19"/>
    </row>
    <row r="69" spans="5:55" ht="14.25" customHeight="1" x14ac:dyDescent="0.35">
      <c r="E69" s="6"/>
      <c r="AX69" s="19"/>
      <c r="AY69" s="19"/>
      <c r="AZ69" s="19"/>
      <c r="BA69" s="19"/>
      <c r="BB69" s="19"/>
      <c r="BC69" s="19"/>
    </row>
    <row r="70" spans="5:55" ht="14.25" customHeight="1" x14ac:dyDescent="0.35">
      <c r="E70" s="6"/>
      <c r="AX70" s="19"/>
      <c r="AY70" s="19"/>
      <c r="AZ70" s="19"/>
      <c r="BA70" s="19"/>
      <c r="BB70" s="19"/>
      <c r="BC70" s="19"/>
    </row>
    <row r="71" spans="5:55" ht="14.25" customHeight="1" x14ac:dyDescent="0.35">
      <c r="E71" s="6"/>
      <c r="AX71" s="19"/>
      <c r="AY71" s="19"/>
      <c r="AZ71" s="19"/>
      <c r="BA71" s="19"/>
      <c r="BB71" s="19"/>
      <c r="BC71" s="19"/>
    </row>
    <row r="72" spans="5:55" ht="14.25" customHeight="1" x14ac:dyDescent="0.35">
      <c r="E72" s="6"/>
      <c r="AX72" s="19"/>
      <c r="AY72" s="19"/>
      <c r="AZ72" s="19"/>
      <c r="BA72" s="19"/>
      <c r="BB72" s="19"/>
      <c r="BC72" s="19"/>
    </row>
    <row r="73" spans="5:55" ht="14.25" customHeight="1" x14ac:dyDescent="0.35">
      <c r="E73" s="6"/>
      <c r="AX73" s="19"/>
      <c r="AY73" s="19"/>
      <c r="AZ73" s="19"/>
      <c r="BA73" s="19"/>
      <c r="BB73" s="19"/>
      <c r="BC73" s="19"/>
    </row>
    <row r="74" spans="5:55" ht="14.25" customHeight="1" x14ac:dyDescent="0.35">
      <c r="E74" s="6"/>
      <c r="AX74" s="19"/>
      <c r="AY74" s="19"/>
      <c r="AZ74" s="19"/>
      <c r="BA74" s="19"/>
      <c r="BB74" s="19"/>
      <c r="BC74" s="19"/>
    </row>
    <row r="75" spans="5:55" ht="14.25" customHeight="1" x14ac:dyDescent="0.35">
      <c r="E75" s="6"/>
      <c r="AX75" s="19"/>
      <c r="AY75" s="19"/>
      <c r="AZ75" s="19"/>
      <c r="BA75" s="19"/>
      <c r="BB75" s="19"/>
      <c r="BC75" s="19"/>
    </row>
    <row r="76" spans="5:55" ht="14.25" customHeight="1" x14ac:dyDescent="0.35">
      <c r="E76" s="6"/>
      <c r="AX76" s="19"/>
      <c r="AY76" s="19"/>
      <c r="AZ76" s="19"/>
      <c r="BA76" s="19"/>
      <c r="BB76" s="19"/>
      <c r="BC76" s="19"/>
    </row>
    <row r="77" spans="5:55" ht="14.25" customHeight="1" x14ac:dyDescent="0.35">
      <c r="E77" s="6"/>
      <c r="AX77" s="19"/>
      <c r="AY77" s="19"/>
      <c r="AZ77" s="19"/>
      <c r="BA77" s="19"/>
      <c r="BB77" s="19"/>
      <c r="BC77" s="19"/>
    </row>
    <row r="78" spans="5:55" ht="14.25" customHeight="1" x14ac:dyDescent="0.35">
      <c r="E78" s="6"/>
      <c r="AX78" s="19"/>
      <c r="AY78" s="19"/>
      <c r="AZ78" s="19"/>
      <c r="BA78" s="19"/>
      <c r="BB78" s="19"/>
      <c r="BC78" s="19"/>
    </row>
    <row r="79" spans="5:55" ht="14.25" customHeight="1" x14ac:dyDescent="0.35">
      <c r="E79" s="6"/>
      <c r="AX79" s="19"/>
      <c r="AY79" s="19"/>
      <c r="AZ79" s="19"/>
      <c r="BA79" s="19"/>
      <c r="BB79" s="19"/>
      <c r="BC79" s="19"/>
    </row>
    <row r="80" spans="5:55" ht="14.25" customHeight="1" x14ac:dyDescent="0.35">
      <c r="E80" s="6"/>
      <c r="AX80" s="19"/>
      <c r="AY80" s="19"/>
      <c r="AZ80" s="19"/>
      <c r="BA80" s="19"/>
      <c r="BB80" s="19"/>
      <c r="BC80" s="19"/>
    </row>
    <row r="81" spans="5:55" ht="14.25" customHeight="1" x14ac:dyDescent="0.35">
      <c r="E81" s="6"/>
      <c r="AX81" s="19"/>
      <c r="AY81" s="19"/>
      <c r="AZ81" s="19"/>
      <c r="BA81" s="19"/>
      <c r="BB81" s="19"/>
      <c r="BC81" s="19"/>
    </row>
    <row r="82" spans="5:55" ht="14.25" customHeight="1" x14ac:dyDescent="0.35">
      <c r="E82" s="6"/>
      <c r="AX82" s="19"/>
      <c r="AY82" s="19"/>
      <c r="AZ82" s="19"/>
      <c r="BA82" s="19"/>
      <c r="BB82" s="19"/>
      <c r="BC82" s="19"/>
    </row>
    <row r="83" spans="5:55" ht="14.25" customHeight="1" x14ac:dyDescent="0.35">
      <c r="E83" s="6"/>
      <c r="AX83" s="19"/>
      <c r="AY83" s="19"/>
      <c r="AZ83" s="19"/>
      <c r="BA83" s="19"/>
      <c r="BB83" s="19"/>
      <c r="BC83" s="19"/>
    </row>
    <row r="84" spans="5:55" ht="14.25" customHeight="1" x14ac:dyDescent="0.35">
      <c r="E84" s="6"/>
      <c r="AX84" s="19"/>
      <c r="AY84" s="19"/>
      <c r="AZ84" s="19"/>
      <c r="BA84" s="19"/>
      <c r="BB84" s="19"/>
      <c r="BC84" s="19"/>
    </row>
    <row r="85" spans="5:55" ht="14.25" customHeight="1" x14ac:dyDescent="0.35">
      <c r="E85" s="6"/>
      <c r="AX85" s="19"/>
      <c r="AY85" s="19"/>
      <c r="AZ85" s="19"/>
      <c r="BA85" s="19"/>
      <c r="BB85" s="19"/>
      <c r="BC85" s="19"/>
    </row>
    <row r="86" spans="5:55" ht="14.25" customHeight="1" x14ac:dyDescent="0.35">
      <c r="E86" s="6"/>
      <c r="AX86" s="19"/>
      <c r="AY86" s="19"/>
      <c r="AZ86" s="19"/>
      <c r="BA86" s="19"/>
      <c r="BB86" s="19"/>
      <c r="BC86" s="19"/>
    </row>
    <row r="87" spans="5:55" ht="14.25" customHeight="1" x14ac:dyDescent="0.35">
      <c r="E87" s="6"/>
      <c r="AX87" s="19"/>
      <c r="AY87" s="19"/>
      <c r="AZ87" s="19"/>
      <c r="BA87" s="19"/>
      <c r="BB87" s="19"/>
      <c r="BC87" s="19"/>
    </row>
    <row r="88" spans="5:55" ht="14.25" customHeight="1" x14ac:dyDescent="0.35">
      <c r="E88" s="6"/>
      <c r="AX88" s="19"/>
      <c r="AY88" s="19"/>
      <c r="AZ88" s="19"/>
      <c r="BA88" s="19"/>
      <c r="BB88" s="19"/>
      <c r="BC88" s="19"/>
    </row>
    <row r="89" spans="5:55" ht="14.25" customHeight="1" x14ac:dyDescent="0.35">
      <c r="E89" s="6"/>
      <c r="AX89" s="19"/>
      <c r="AY89" s="19"/>
      <c r="AZ89" s="19"/>
      <c r="BA89" s="19"/>
      <c r="BB89" s="19"/>
      <c r="BC89" s="19"/>
    </row>
    <row r="90" spans="5:55" ht="14.25" customHeight="1" x14ac:dyDescent="0.35">
      <c r="E90" s="6"/>
      <c r="AX90" s="19"/>
      <c r="AY90" s="19"/>
      <c r="AZ90" s="19"/>
      <c r="BA90" s="19"/>
      <c r="BB90" s="19"/>
      <c r="BC90" s="19"/>
    </row>
    <row r="91" spans="5:55" ht="14.25" customHeight="1" x14ac:dyDescent="0.35">
      <c r="E91" s="6"/>
      <c r="AX91" s="19"/>
      <c r="AY91" s="19"/>
      <c r="AZ91" s="19"/>
      <c r="BA91" s="19"/>
      <c r="BB91" s="19"/>
      <c r="BC91" s="19"/>
    </row>
    <row r="92" spans="5:55" ht="14.25" customHeight="1" x14ac:dyDescent="0.35">
      <c r="E92" s="6"/>
      <c r="AX92" s="19"/>
      <c r="AY92" s="19"/>
      <c r="AZ92" s="19"/>
      <c r="BA92" s="19"/>
      <c r="BB92" s="19"/>
      <c r="BC92" s="19"/>
    </row>
    <row r="93" spans="5:55" ht="14.25" customHeight="1" x14ac:dyDescent="0.35">
      <c r="E93" s="6"/>
      <c r="AX93" s="19"/>
      <c r="AY93" s="19"/>
      <c r="AZ93" s="19"/>
      <c r="BA93" s="19"/>
      <c r="BB93" s="19"/>
      <c r="BC93" s="19"/>
    </row>
    <row r="94" spans="5:55" ht="14.25" customHeight="1" x14ac:dyDescent="0.35">
      <c r="E94" s="6"/>
      <c r="AX94" s="19"/>
      <c r="AY94" s="19"/>
      <c r="AZ94" s="19"/>
      <c r="BA94" s="19"/>
      <c r="BB94" s="19"/>
      <c r="BC94" s="19"/>
    </row>
    <row r="95" spans="5:55" ht="14.25" customHeight="1" x14ac:dyDescent="0.35">
      <c r="E95" s="6"/>
      <c r="AX95" s="19"/>
      <c r="AY95" s="19"/>
      <c r="AZ95" s="19"/>
      <c r="BA95" s="19"/>
      <c r="BB95" s="19"/>
      <c r="BC95" s="19"/>
    </row>
    <row r="96" spans="5:55" ht="14.25" customHeight="1" x14ac:dyDescent="0.35">
      <c r="E96" s="6"/>
      <c r="AX96" s="19"/>
      <c r="AY96" s="19"/>
      <c r="AZ96" s="19"/>
      <c r="BA96" s="19"/>
      <c r="BB96" s="19"/>
      <c r="BC96" s="19"/>
    </row>
    <row r="97" spans="5:55" ht="14.25" customHeight="1" x14ac:dyDescent="0.35">
      <c r="E97" s="6"/>
      <c r="AX97" s="19"/>
      <c r="AY97" s="19"/>
      <c r="AZ97" s="19"/>
      <c r="BA97" s="19"/>
      <c r="BB97" s="19"/>
      <c r="BC97" s="19"/>
    </row>
    <row r="98" spans="5:55" ht="14.25" customHeight="1" x14ac:dyDescent="0.35">
      <c r="E98" s="6"/>
      <c r="AX98" s="19"/>
      <c r="AY98" s="19"/>
      <c r="AZ98" s="19"/>
      <c r="BA98" s="19"/>
      <c r="BB98" s="19"/>
      <c r="BC98" s="19"/>
    </row>
    <row r="99" spans="5:55" ht="14.25" customHeight="1" x14ac:dyDescent="0.35">
      <c r="E99" s="6"/>
      <c r="AX99" s="19"/>
      <c r="AY99" s="19"/>
      <c r="AZ99" s="19"/>
      <c r="BA99" s="19"/>
      <c r="BB99" s="19"/>
      <c r="BC99" s="19"/>
    </row>
    <row r="100" spans="5:55" ht="14.25" customHeight="1" x14ac:dyDescent="0.35">
      <c r="E100" s="6"/>
      <c r="AX100" s="19"/>
      <c r="AY100" s="19"/>
      <c r="AZ100" s="19"/>
      <c r="BA100" s="19"/>
      <c r="BB100" s="19"/>
      <c r="BC100" s="19"/>
    </row>
    <row r="101" spans="5:55" ht="14.25" customHeight="1" x14ac:dyDescent="0.35">
      <c r="E101" s="6"/>
      <c r="AX101" s="19"/>
      <c r="AY101" s="19"/>
      <c r="AZ101" s="19"/>
      <c r="BA101" s="19"/>
      <c r="BB101" s="19"/>
      <c r="BC101" s="19"/>
    </row>
    <row r="102" spans="5:55" ht="14.25" customHeight="1" x14ac:dyDescent="0.35">
      <c r="E102" s="6"/>
      <c r="AX102" s="19"/>
      <c r="AY102" s="19"/>
      <c r="AZ102" s="19"/>
      <c r="BA102" s="19"/>
      <c r="BB102" s="19"/>
      <c r="BC102" s="19"/>
    </row>
    <row r="103" spans="5:55" ht="14.25" customHeight="1" x14ac:dyDescent="0.35">
      <c r="E103" s="6"/>
      <c r="AX103" s="19"/>
      <c r="AY103" s="19"/>
      <c r="AZ103" s="19"/>
      <c r="BA103" s="19"/>
      <c r="BB103" s="19"/>
      <c r="BC103" s="19"/>
    </row>
    <row r="104" spans="5:55" ht="14.25" customHeight="1" x14ac:dyDescent="0.35">
      <c r="E104" s="6"/>
      <c r="AX104" s="19"/>
      <c r="AY104" s="19"/>
      <c r="AZ104" s="19"/>
      <c r="BA104" s="19"/>
      <c r="BB104" s="19"/>
      <c r="BC104" s="19"/>
    </row>
    <row r="105" spans="5:55" ht="14.25" customHeight="1" x14ac:dyDescent="0.35">
      <c r="E105" s="6"/>
      <c r="AX105" s="19"/>
      <c r="AY105" s="19"/>
      <c r="AZ105" s="19"/>
      <c r="BA105" s="19"/>
      <c r="BB105" s="19"/>
      <c r="BC105" s="19"/>
    </row>
    <row r="106" spans="5:55" ht="14.25" customHeight="1" x14ac:dyDescent="0.35">
      <c r="E106" s="6"/>
      <c r="AX106" s="19"/>
      <c r="AY106" s="19"/>
      <c r="AZ106" s="19"/>
      <c r="BA106" s="19"/>
      <c r="BB106" s="19"/>
      <c r="BC106" s="19"/>
    </row>
    <row r="107" spans="5:55" ht="14.25" customHeight="1" x14ac:dyDescent="0.35">
      <c r="E107" s="6"/>
      <c r="AX107" s="19"/>
      <c r="AY107" s="19"/>
      <c r="AZ107" s="19"/>
      <c r="BA107" s="19"/>
      <c r="BB107" s="19"/>
      <c r="BC107" s="19"/>
    </row>
    <row r="108" spans="5:55" ht="14.25" customHeight="1" x14ac:dyDescent="0.35">
      <c r="E108" s="6"/>
      <c r="AX108" s="19"/>
      <c r="AY108" s="19"/>
      <c r="AZ108" s="19"/>
      <c r="BA108" s="19"/>
      <c r="BB108" s="19"/>
      <c r="BC108" s="19"/>
    </row>
    <row r="109" spans="5:55" ht="14.25" customHeight="1" x14ac:dyDescent="0.35">
      <c r="E109" s="6"/>
      <c r="AX109" s="19"/>
      <c r="AY109" s="19"/>
      <c r="AZ109" s="19"/>
      <c r="BA109" s="19"/>
      <c r="BB109" s="19"/>
      <c r="BC109" s="19"/>
    </row>
    <row r="110" spans="5:55" ht="14.25" customHeight="1" x14ac:dyDescent="0.35">
      <c r="E110" s="6"/>
      <c r="AX110" s="19"/>
      <c r="AY110" s="19"/>
      <c r="AZ110" s="19"/>
      <c r="BA110" s="19"/>
      <c r="BB110" s="19"/>
      <c r="BC110" s="19"/>
    </row>
    <row r="111" spans="5:55" ht="14.25" customHeight="1" x14ac:dyDescent="0.35">
      <c r="E111" s="6"/>
      <c r="AX111" s="19"/>
      <c r="AY111" s="19"/>
      <c r="AZ111" s="19"/>
      <c r="BA111" s="19"/>
      <c r="BB111" s="19"/>
      <c r="BC111" s="19"/>
    </row>
    <row r="112" spans="5:55" ht="14.25" customHeight="1" x14ac:dyDescent="0.35">
      <c r="E112" s="6"/>
      <c r="AX112" s="19"/>
      <c r="AY112" s="19"/>
      <c r="AZ112" s="19"/>
      <c r="BA112" s="19"/>
      <c r="BB112" s="19"/>
      <c r="BC112" s="19"/>
    </row>
    <row r="113" spans="5:55" ht="14.25" customHeight="1" x14ac:dyDescent="0.35">
      <c r="E113" s="6"/>
      <c r="AX113" s="19"/>
      <c r="AY113" s="19"/>
      <c r="AZ113" s="19"/>
      <c r="BA113" s="19"/>
      <c r="BB113" s="19"/>
      <c r="BC113" s="19"/>
    </row>
    <row r="114" spans="5:55" ht="14.25" customHeight="1" x14ac:dyDescent="0.35">
      <c r="E114" s="6"/>
      <c r="AX114" s="19"/>
      <c r="AY114" s="19"/>
      <c r="AZ114" s="19"/>
      <c r="BA114" s="19"/>
      <c r="BB114" s="19"/>
      <c r="BC114" s="19"/>
    </row>
    <row r="115" spans="5:55" ht="14.25" customHeight="1" x14ac:dyDescent="0.35">
      <c r="E115" s="6"/>
      <c r="AX115" s="19"/>
      <c r="AY115" s="19"/>
      <c r="AZ115" s="19"/>
      <c r="BA115" s="19"/>
      <c r="BB115" s="19"/>
      <c r="BC115" s="19"/>
    </row>
    <row r="116" spans="5:55" ht="14.25" customHeight="1" x14ac:dyDescent="0.35">
      <c r="E116" s="6"/>
      <c r="AX116" s="19"/>
      <c r="AY116" s="19"/>
      <c r="AZ116" s="19"/>
      <c r="BA116" s="19"/>
      <c r="BB116" s="19"/>
      <c r="BC116" s="19"/>
    </row>
    <row r="117" spans="5:55" ht="14.25" customHeight="1" x14ac:dyDescent="0.35">
      <c r="E117" s="6"/>
      <c r="AX117" s="19"/>
      <c r="AY117" s="19"/>
      <c r="AZ117" s="19"/>
      <c r="BA117" s="19"/>
      <c r="BB117" s="19"/>
      <c r="BC117" s="19"/>
    </row>
    <row r="118" spans="5:55" ht="14.25" customHeight="1" x14ac:dyDescent="0.35">
      <c r="E118" s="6"/>
      <c r="AX118" s="19"/>
      <c r="AY118" s="19"/>
      <c r="AZ118" s="19"/>
      <c r="BA118" s="19"/>
      <c r="BB118" s="19"/>
      <c r="BC118" s="19"/>
    </row>
    <row r="119" spans="5:55" ht="14.25" customHeight="1" x14ac:dyDescent="0.35">
      <c r="E119" s="6"/>
      <c r="AX119" s="19"/>
      <c r="AY119" s="19"/>
      <c r="AZ119" s="19"/>
      <c r="BA119" s="19"/>
      <c r="BB119" s="19"/>
      <c r="BC119" s="19"/>
    </row>
    <row r="120" spans="5:55" ht="14.25" customHeight="1" x14ac:dyDescent="0.35">
      <c r="E120" s="6"/>
      <c r="AX120" s="19"/>
      <c r="AY120" s="19"/>
      <c r="AZ120" s="19"/>
      <c r="BA120" s="19"/>
      <c r="BB120" s="19"/>
      <c r="BC120" s="19"/>
    </row>
    <row r="121" spans="5:55" ht="14.25" customHeight="1" x14ac:dyDescent="0.35">
      <c r="E121" s="6"/>
      <c r="AX121" s="19"/>
      <c r="AY121" s="19"/>
      <c r="AZ121" s="19"/>
      <c r="BA121" s="19"/>
      <c r="BB121" s="19"/>
      <c r="BC121" s="19"/>
    </row>
    <row r="122" spans="5:55" ht="14.25" customHeight="1" x14ac:dyDescent="0.35">
      <c r="E122" s="6"/>
      <c r="AX122" s="19"/>
      <c r="AY122" s="19"/>
      <c r="AZ122" s="19"/>
      <c r="BA122" s="19"/>
      <c r="BB122" s="19"/>
      <c r="BC122" s="19"/>
    </row>
    <row r="123" spans="5:55" ht="14.25" customHeight="1" x14ac:dyDescent="0.35">
      <c r="E123" s="6"/>
      <c r="AX123" s="19"/>
      <c r="AY123" s="19"/>
      <c r="AZ123" s="19"/>
      <c r="BA123" s="19"/>
      <c r="BB123" s="19"/>
      <c r="BC123" s="19"/>
    </row>
    <row r="124" spans="5:55" ht="14.25" customHeight="1" x14ac:dyDescent="0.35">
      <c r="E124" s="6"/>
      <c r="AX124" s="19"/>
      <c r="AY124" s="19"/>
      <c r="AZ124" s="19"/>
      <c r="BA124" s="19"/>
      <c r="BB124" s="19"/>
      <c r="BC124" s="19"/>
    </row>
    <row r="125" spans="5:55" ht="14.25" customHeight="1" x14ac:dyDescent="0.35">
      <c r="E125" s="6"/>
      <c r="AX125" s="19"/>
      <c r="AY125" s="19"/>
      <c r="AZ125" s="19"/>
      <c r="BA125" s="19"/>
      <c r="BB125" s="19"/>
      <c r="BC125" s="19"/>
    </row>
    <row r="126" spans="5:55" ht="14.25" customHeight="1" x14ac:dyDescent="0.35">
      <c r="E126" s="6"/>
      <c r="AX126" s="19"/>
      <c r="AY126" s="19"/>
      <c r="AZ126" s="19"/>
      <c r="BA126" s="19"/>
      <c r="BB126" s="19"/>
      <c r="BC126" s="19"/>
    </row>
    <row r="127" spans="5:55" ht="14.25" customHeight="1" x14ac:dyDescent="0.35">
      <c r="E127" s="6"/>
      <c r="AX127" s="19"/>
      <c r="AY127" s="19"/>
      <c r="AZ127" s="19"/>
      <c r="BA127" s="19"/>
      <c r="BB127" s="19"/>
      <c r="BC127" s="19"/>
    </row>
    <row r="128" spans="5:55" ht="14.25" customHeight="1" x14ac:dyDescent="0.35">
      <c r="E128" s="6"/>
      <c r="AX128" s="19"/>
      <c r="AY128" s="19"/>
      <c r="AZ128" s="19"/>
      <c r="BA128" s="19"/>
      <c r="BB128" s="19"/>
      <c r="BC128" s="19"/>
    </row>
    <row r="129" spans="5:55" ht="14.25" customHeight="1" x14ac:dyDescent="0.35">
      <c r="E129" s="6"/>
      <c r="AX129" s="19"/>
      <c r="AY129" s="19"/>
      <c r="AZ129" s="19"/>
      <c r="BA129" s="19"/>
      <c r="BB129" s="19"/>
      <c r="BC129" s="19"/>
    </row>
    <row r="130" spans="5:55" ht="14.25" customHeight="1" x14ac:dyDescent="0.35">
      <c r="E130" s="6"/>
      <c r="AX130" s="19"/>
      <c r="AY130" s="19"/>
      <c r="AZ130" s="19"/>
      <c r="BA130" s="19"/>
      <c r="BB130" s="19"/>
      <c r="BC130" s="19"/>
    </row>
    <row r="131" spans="5:55" ht="14.25" customHeight="1" x14ac:dyDescent="0.35">
      <c r="E131" s="6"/>
      <c r="AX131" s="19"/>
      <c r="AY131" s="19"/>
      <c r="AZ131" s="19"/>
      <c r="BA131" s="19"/>
      <c r="BB131" s="19"/>
      <c r="BC131" s="19"/>
    </row>
    <row r="132" spans="5:55" ht="14.25" customHeight="1" x14ac:dyDescent="0.35">
      <c r="E132" s="6"/>
      <c r="AX132" s="19"/>
      <c r="AY132" s="19"/>
      <c r="AZ132" s="19"/>
      <c r="BA132" s="19"/>
      <c r="BB132" s="19"/>
      <c r="BC132" s="19"/>
    </row>
    <row r="133" spans="5:55" ht="14.25" customHeight="1" x14ac:dyDescent="0.35">
      <c r="E133" s="6"/>
      <c r="AX133" s="19"/>
      <c r="AY133" s="19"/>
      <c r="AZ133" s="19"/>
      <c r="BA133" s="19"/>
      <c r="BB133" s="19"/>
      <c r="BC133" s="19"/>
    </row>
    <row r="134" spans="5:55" ht="14.25" customHeight="1" x14ac:dyDescent="0.35">
      <c r="E134" s="6"/>
      <c r="AX134" s="19"/>
      <c r="AY134" s="19"/>
      <c r="AZ134" s="19"/>
      <c r="BA134" s="19"/>
      <c r="BB134" s="19"/>
      <c r="BC134" s="19"/>
    </row>
    <row r="135" spans="5:55" ht="14.25" customHeight="1" x14ac:dyDescent="0.35">
      <c r="E135" s="6"/>
      <c r="AX135" s="19"/>
      <c r="AY135" s="19"/>
      <c r="AZ135" s="19"/>
      <c r="BA135" s="19"/>
      <c r="BB135" s="19"/>
      <c r="BC135" s="19"/>
    </row>
    <row r="136" spans="5:55" ht="14.25" customHeight="1" x14ac:dyDescent="0.35">
      <c r="E136" s="6"/>
      <c r="AX136" s="19"/>
      <c r="AY136" s="19"/>
      <c r="AZ136" s="19"/>
      <c r="BA136" s="19"/>
      <c r="BB136" s="19"/>
      <c r="BC136" s="19"/>
    </row>
    <row r="137" spans="5:55" ht="14.25" customHeight="1" x14ac:dyDescent="0.35">
      <c r="E137" s="6"/>
      <c r="AX137" s="19"/>
      <c r="AY137" s="19"/>
      <c r="AZ137" s="19"/>
      <c r="BA137" s="19"/>
      <c r="BB137" s="19"/>
      <c r="BC137" s="19"/>
    </row>
    <row r="138" spans="5:55" ht="14.25" customHeight="1" x14ac:dyDescent="0.35">
      <c r="E138" s="6"/>
      <c r="AX138" s="19"/>
      <c r="AY138" s="19"/>
      <c r="AZ138" s="19"/>
      <c r="BA138" s="19"/>
      <c r="BB138" s="19"/>
      <c r="BC138" s="19"/>
    </row>
    <row r="139" spans="5:55" ht="14.25" customHeight="1" x14ac:dyDescent="0.35">
      <c r="E139" s="6"/>
      <c r="AX139" s="19"/>
      <c r="AY139" s="19"/>
      <c r="AZ139" s="19"/>
      <c r="BA139" s="19"/>
      <c r="BB139" s="19"/>
      <c r="BC139" s="19"/>
    </row>
    <row r="140" spans="5:55" ht="14.25" customHeight="1" x14ac:dyDescent="0.35">
      <c r="E140" s="6"/>
      <c r="AX140" s="19"/>
      <c r="AY140" s="19"/>
      <c r="AZ140" s="19"/>
      <c r="BA140" s="19"/>
      <c r="BB140" s="19"/>
      <c r="BC140" s="19"/>
    </row>
    <row r="141" spans="5:55" ht="14.25" customHeight="1" x14ac:dyDescent="0.35">
      <c r="E141" s="6"/>
      <c r="AX141" s="19"/>
      <c r="AY141" s="19"/>
      <c r="AZ141" s="19"/>
      <c r="BA141" s="19"/>
      <c r="BB141" s="19"/>
      <c r="BC141" s="19"/>
    </row>
    <row r="142" spans="5:55" ht="14.25" customHeight="1" x14ac:dyDescent="0.35">
      <c r="E142" s="6"/>
      <c r="AX142" s="19"/>
      <c r="AY142" s="19"/>
      <c r="AZ142" s="19"/>
      <c r="BA142" s="19"/>
      <c r="BB142" s="19"/>
      <c r="BC142" s="19"/>
    </row>
    <row r="143" spans="5:55" ht="14.25" customHeight="1" x14ac:dyDescent="0.35">
      <c r="E143" s="6"/>
      <c r="AX143" s="19"/>
      <c r="AY143" s="19"/>
      <c r="AZ143" s="19"/>
      <c r="BA143" s="19"/>
      <c r="BB143" s="19"/>
      <c r="BC143" s="19"/>
    </row>
    <row r="144" spans="5:55" ht="14.25" customHeight="1" x14ac:dyDescent="0.35">
      <c r="E144" s="6"/>
      <c r="AX144" s="19"/>
      <c r="AY144" s="19"/>
      <c r="AZ144" s="19"/>
      <c r="BA144" s="19"/>
      <c r="BB144" s="19"/>
      <c r="BC144" s="19"/>
    </row>
    <row r="145" spans="5:55" ht="14.25" customHeight="1" x14ac:dyDescent="0.35">
      <c r="E145" s="6"/>
      <c r="AX145" s="19"/>
      <c r="AY145" s="19"/>
      <c r="AZ145" s="19"/>
      <c r="BA145" s="19"/>
      <c r="BB145" s="19"/>
      <c r="BC145" s="19"/>
    </row>
    <row r="146" spans="5:55" ht="14.25" customHeight="1" x14ac:dyDescent="0.35">
      <c r="E146" s="6"/>
      <c r="AX146" s="19"/>
      <c r="AY146" s="19"/>
      <c r="AZ146" s="19"/>
      <c r="BA146" s="19"/>
      <c r="BB146" s="19"/>
      <c r="BC146" s="19"/>
    </row>
    <row r="147" spans="5:55" ht="14.25" customHeight="1" x14ac:dyDescent="0.35">
      <c r="E147" s="6"/>
      <c r="AX147" s="19"/>
      <c r="AY147" s="19"/>
      <c r="AZ147" s="19"/>
      <c r="BA147" s="19"/>
      <c r="BB147" s="19"/>
      <c r="BC147" s="19"/>
    </row>
    <row r="148" spans="5:55" ht="14.25" customHeight="1" x14ac:dyDescent="0.35">
      <c r="E148" s="6"/>
      <c r="AX148" s="19"/>
      <c r="AY148" s="19"/>
      <c r="AZ148" s="19"/>
      <c r="BA148" s="19"/>
      <c r="BB148" s="19"/>
      <c r="BC148" s="19"/>
    </row>
    <row r="149" spans="5:55" ht="14.25" customHeight="1" x14ac:dyDescent="0.35">
      <c r="E149" s="6"/>
      <c r="AX149" s="19"/>
      <c r="AY149" s="19"/>
      <c r="AZ149" s="19"/>
      <c r="BA149" s="19"/>
      <c r="BB149" s="19"/>
      <c r="BC149" s="19"/>
    </row>
    <row r="150" spans="5:55" ht="14.25" customHeight="1" x14ac:dyDescent="0.35">
      <c r="E150" s="6"/>
      <c r="AX150" s="19"/>
      <c r="AY150" s="19"/>
      <c r="AZ150" s="19"/>
      <c r="BA150" s="19"/>
      <c r="BB150" s="19"/>
      <c r="BC150" s="19"/>
    </row>
    <row r="151" spans="5:55" ht="14.25" customHeight="1" x14ac:dyDescent="0.35">
      <c r="E151" s="6"/>
      <c r="AX151" s="19"/>
      <c r="AY151" s="19"/>
      <c r="AZ151" s="19"/>
      <c r="BA151" s="19"/>
      <c r="BB151" s="19"/>
      <c r="BC151" s="19"/>
    </row>
    <row r="152" spans="5:55" ht="14.25" customHeight="1" x14ac:dyDescent="0.35">
      <c r="E152" s="6"/>
      <c r="AX152" s="19"/>
      <c r="AY152" s="19"/>
      <c r="AZ152" s="19"/>
      <c r="BA152" s="19"/>
      <c r="BB152" s="19"/>
      <c r="BC152" s="19"/>
    </row>
    <row r="153" spans="5:55" ht="14.25" customHeight="1" x14ac:dyDescent="0.35">
      <c r="E153" s="6"/>
      <c r="AX153" s="19"/>
      <c r="AY153" s="19"/>
      <c r="AZ153" s="19"/>
      <c r="BA153" s="19"/>
      <c r="BB153" s="19"/>
      <c r="BC153" s="19"/>
    </row>
    <row r="154" spans="5:55" ht="14.25" customHeight="1" x14ac:dyDescent="0.35">
      <c r="E154" s="6"/>
      <c r="AX154" s="19"/>
      <c r="AY154" s="19"/>
      <c r="AZ154" s="19"/>
      <c r="BA154" s="19"/>
      <c r="BB154" s="19"/>
      <c r="BC154" s="19"/>
    </row>
    <row r="155" spans="5:55" ht="14.25" customHeight="1" x14ac:dyDescent="0.35">
      <c r="E155" s="6"/>
      <c r="AX155" s="19"/>
      <c r="AY155" s="19"/>
      <c r="AZ155" s="19"/>
      <c r="BA155" s="19"/>
      <c r="BB155" s="19"/>
      <c r="BC155" s="19"/>
    </row>
    <row r="156" spans="5:55" ht="14.25" customHeight="1" x14ac:dyDescent="0.35">
      <c r="E156" s="6"/>
      <c r="AX156" s="19"/>
      <c r="AY156" s="19"/>
      <c r="AZ156" s="19"/>
      <c r="BA156" s="19"/>
      <c r="BB156" s="19"/>
      <c r="BC156" s="19"/>
    </row>
    <row r="157" spans="5:55" ht="14.25" customHeight="1" x14ac:dyDescent="0.35">
      <c r="E157" s="6"/>
      <c r="AX157" s="19"/>
      <c r="AY157" s="19"/>
      <c r="AZ157" s="19"/>
      <c r="BA157" s="19"/>
      <c r="BB157" s="19"/>
      <c r="BC157" s="19"/>
    </row>
    <row r="158" spans="5:55" ht="14.25" customHeight="1" x14ac:dyDescent="0.35">
      <c r="E158" s="6"/>
      <c r="AX158" s="19"/>
      <c r="AY158" s="19"/>
      <c r="AZ158" s="19"/>
      <c r="BA158" s="19"/>
      <c r="BB158" s="19"/>
      <c r="BC158" s="19"/>
    </row>
    <row r="159" spans="5:55" ht="14.25" customHeight="1" x14ac:dyDescent="0.35">
      <c r="E159" s="6"/>
      <c r="AX159" s="19"/>
      <c r="AY159" s="19"/>
      <c r="AZ159" s="19"/>
      <c r="BA159" s="19"/>
      <c r="BB159" s="19"/>
      <c r="BC159" s="19"/>
    </row>
    <row r="160" spans="5:55" ht="14.25" customHeight="1" x14ac:dyDescent="0.35">
      <c r="E160" s="6"/>
      <c r="AX160" s="19"/>
      <c r="AY160" s="19"/>
      <c r="AZ160" s="19"/>
      <c r="BA160" s="19"/>
      <c r="BB160" s="19"/>
      <c r="BC160" s="19"/>
    </row>
    <row r="161" spans="5:55" ht="14.25" customHeight="1" x14ac:dyDescent="0.35">
      <c r="E161" s="6"/>
      <c r="AX161" s="19"/>
      <c r="AY161" s="19"/>
      <c r="AZ161" s="19"/>
      <c r="BA161" s="19"/>
      <c r="BB161" s="19"/>
      <c r="BC161" s="19"/>
    </row>
    <row r="162" spans="5:55" ht="14.25" customHeight="1" x14ac:dyDescent="0.35">
      <c r="E162" s="6"/>
      <c r="AX162" s="19"/>
      <c r="AY162" s="19"/>
      <c r="AZ162" s="19"/>
      <c r="BA162" s="19"/>
      <c r="BB162" s="19"/>
      <c r="BC162" s="19"/>
    </row>
    <row r="163" spans="5:55" ht="14.25" customHeight="1" x14ac:dyDescent="0.35">
      <c r="E163" s="6"/>
      <c r="AX163" s="19"/>
      <c r="AY163" s="19"/>
      <c r="AZ163" s="19"/>
      <c r="BA163" s="19"/>
      <c r="BB163" s="19"/>
      <c r="BC163" s="19"/>
    </row>
    <row r="164" spans="5:55" ht="14.25" customHeight="1" x14ac:dyDescent="0.35">
      <c r="E164" s="6"/>
      <c r="AX164" s="19"/>
      <c r="AY164" s="19"/>
      <c r="AZ164" s="19"/>
      <c r="BA164" s="19"/>
      <c r="BB164" s="19"/>
      <c r="BC164" s="19"/>
    </row>
    <row r="165" spans="5:55" ht="14.25" customHeight="1" x14ac:dyDescent="0.35">
      <c r="E165" s="6"/>
      <c r="AX165" s="19"/>
      <c r="AY165" s="19"/>
      <c r="AZ165" s="19"/>
      <c r="BA165" s="19"/>
      <c r="BB165" s="19"/>
      <c r="BC165" s="19"/>
    </row>
    <row r="166" spans="5:55" ht="14.25" customHeight="1" x14ac:dyDescent="0.35">
      <c r="E166" s="6"/>
      <c r="AX166" s="19"/>
      <c r="AY166" s="19"/>
      <c r="AZ166" s="19"/>
      <c r="BA166" s="19"/>
      <c r="BB166" s="19"/>
      <c r="BC166" s="19"/>
    </row>
    <row r="167" spans="5:55" ht="14.25" customHeight="1" x14ac:dyDescent="0.35">
      <c r="E167" s="6"/>
      <c r="AX167" s="19"/>
      <c r="AY167" s="19"/>
      <c r="AZ167" s="19"/>
      <c r="BA167" s="19"/>
      <c r="BB167" s="19"/>
      <c r="BC167" s="19"/>
    </row>
    <row r="168" spans="5:55" ht="14.25" customHeight="1" x14ac:dyDescent="0.35">
      <c r="E168" s="6"/>
      <c r="AX168" s="19"/>
      <c r="AY168" s="19"/>
      <c r="AZ168" s="19"/>
      <c r="BA168" s="19"/>
      <c r="BB168" s="19"/>
      <c r="BC168" s="19"/>
    </row>
    <row r="169" spans="5:55" ht="14.25" customHeight="1" x14ac:dyDescent="0.35">
      <c r="E169" s="6"/>
      <c r="AX169" s="19"/>
      <c r="AY169" s="19"/>
      <c r="AZ169" s="19"/>
      <c r="BA169" s="19"/>
      <c r="BB169" s="19"/>
      <c r="BC169" s="19"/>
    </row>
    <row r="170" spans="5:55" ht="14.25" customHeight="1" x14ac:dyDescent="0.35">
      <c r="E170" s="6"/>
      <c r="AX170" s="19"/>
      <c r="AY170" s="19"/>
      <c r="AZ170" s="19"/>
      <c r="BA170" s="19"/>
      <c r="BB170" s="19"/>
      <c r="BC170" s="19"/>
    </row>
    <row r="171" spans="5:55" ht="14.25" customHeight="1" x14ac:dyDescent="0.35">
      <c r="E171" s="6"/>
      <c r="AX171" s="19"/>
      <c r="AY171" s="19"/>
      <c r="AZ171" s="19"/>
      <c r="BA171" s="19"/>
      <c r="BB171" s="19"/>
      <c r="BC171" s="19"/>
    </row>
    <row r="172" spans="5:55" ht="14.25" customHeight="1" x14ac:dyDescent="0.35">
      <c r="E172" s="6"/>
      <c r="AX172" s="19"/>
      <c r="AY172" s="19"/>
      <c r="AZ172" s="19"/>
      <c r="BA172" s="19"/>
      <c r="BB172" s="19"/>
      <c r="BC172" s="19"/>
    </row>
    <row r="173" spans="5:55" ht="14.25" customHeight="1" x14ac:dyDescent="0.35">
      <c r="E173" s="6"/>
      <c r="AX173" s="19"/>
      <c r="AY173" s="19"/>
      <c r="AZ173" s="19"/>
      <c r="BA173" s="19"/>
      <c r="BB173" s="19"/>
      <c r="BC173" s="19"/>
    </row>
    <row r="174" spans="5:55" ht="14.25" customHeight="1" x14ac:dyDescent="0.35">
      <c r="E174" s="6"/>
      <c r="AX174" s="19"/>
      <c r="AY174" s="19"/>
      <c r="AZ174" s="19"/>
      <c r="BA174" s="19"/>
      <c r="BB174" s="19"/>
      <c r="BC174" s="19"/>
    </row>
    <row r="175" spans="5:55" ht="14.25" customHeight="1" x14ac:dyDescent="0.35">
      <c r="E175" s="6"/>
      <c r="AX175" s="19"/>
      <c r="AY175" s="19"/>
      <c r="AZ175" s="19"/>
      <c r="BA175" s="19"/>
      <c r="BB175" s="19"/>
      <c r="BC175" s="19"/>
    </row>
    <row r="176" spans="5:55" ht="14.25" customHeight="1" x14ac:dyDescent="0.35">
      <c r="E176" s="6"/>
      <c r="AX176" s="19"/>
      <c r="AY176" s="19"/>
      <c r="AZ176" s="19"/>
      <c r="BA176" s="19"/>
      <c r="BB176" s="19"/>
      <c r="BC176" s="19"/>
    </row>
    <row r="177" spans="5:55" ht="14.25" customHeight="1" x14ac:dyDescent="0.35">
      <c r="E177" s="6"/>
      <c r="AX177" s="19"/>
      <c r="AY177" s="19"/>
      <c r="AZ177" s="19"/>
      <c r="BA177" s="19"/>
      <c r="BB177" s="19"/>
      <c r="BC177" s="19"/>
    </row>
    <row r="178" spans="5:55" ht="14.25" customHeight="1" x14ac:dyDescent="0.35">
      <c r="E178" s="6"/>
      <c r="AX178" s="19"/>
      <c r="AY178" s="19"/>
      <c r="AZ178" s="19"/>
      <c r="BA178" s="19"/>
      <c r="BB178" s="19"/>
      <c r="BC178" s="19"/>
    </row>
    <row r="179" spans="5:55" ht="14.25" customHeight="1" x14ac:dyDescent="0.35">
      <c r="E179" s="6"/>
      <c r="AX179" s="19"/>
      <c r="AY179" s="19"/>
      <c r="AZ179" s="19"/>
      <c r="BA179" s="19"/>
      <c r="BB179" s="19"/>
      <c r="BC179" s="19"/>
    </row>
    <row r="180" spans="5:55" ht="14.25" customHeight="1" x14ac:dyDescent="0.35">
      <c r="E180" s="6"/>
      <c r="AX180" s="19"/>
      <c r="AY180" s="19"/>
      <c r="AZ180" s="19"/>
      <c r="BA180" s="19"/>
      <c r="BB180" s="19"/>
      <c r="BC180" s="19"/>
    </row>
    <row r="181" spans="5:55" ht="14.25" customHeight="1" x14ac:dyDescent="0.35">
      <c r="E181" s="6"/>
      <c r="AX181" s="19"/>
      <c r="AY181" s="19"/>
      <c r="AZ181" s="19"/>
      <c r="BA181" s="19"/>
      <c r="BB181" s="19"/>
      <c r="BC181" s="19"/>
    </row>
    <row r="182" spans="5:55" ht="14.25" customHeight="1" x14ac:dyDescent="0.35">
      <c r="E182" s="6"/>
      <c r="AX182" s="19"/>
      <c r="AY182" s="19"/>
      <c r="AZ182" s="19"/>
      <c r="BA182" s="19"/>
      <c r="BB182" s="19"/>
      <c r="BC182" s="19"/>
    </row>
    <row r="183" spans="5:55" ht="14.25" customHeight="1" x14ac:dyDescent="0.35">
      <c r="E183" s="6"/>
      <c r="AX183" s="19"/>
      <c r="AY183" s="19"/>
      <c r="AZ183" s="19"/>
      <c r="BA183" s="19"/>
      <c r="BB183" s="19"/>
      <c r="BC183" s="19"/>
    </row>
    <row r="184" spans="5:55" ht="14.25" customHeight="1" x14ac:dyDescent="0.35">
      <c r="E184" s="6"/>
      <c r="AX184" s="19"/>
      <c r="AY184" s="19"/>
      <c r="AZ184" s="19"/>
      <c r="BA184" s="19"/>
      <c r="BB184" s="19"/>
      <c r="BC184" s="19"/>
    </row>
    <row r="185" spans="5:55" ht="14.25" customHeight="1" x14ac:dyDescent="0.35">
      <c r="E185" s="6"/>
      <c r="AX185" s="19"/>
      <c r="AY185" s="19"/>
      <c r="AZ185" s="19"/>
      <c r="BA185" s="19"/>
      <c r="BB185" s="19"/>
      <c r="BC185" s="19"/>
    </row>
    <row r="186" spans="5:55" ht="14.25" customHeight="1" x14ac:dyDescent="0.35">
      <c r="E186" s="6"/>
      <c r="AX186" s="19"/>
      <c r="AY186" s="19"/>
      <c r="AZ186" s="19"/>
      <c r="BA186" s="19"/>
      <c r="BB186" s="19"/>
      <c r="BC186" s="19"/>
    </row>
    <row r="187" spans="5:55" ht="14.25" customHeight="1" x14ac:dyDescent="0.35">
      <c r="E187" s="6"/>
      <c r="AX187" s="19"/>
      <c r="AY187" s="19"/>
      <c r="AZ187" s="19"/>
      <c r="BA187" s="19"/>
      <c r="BB187" s="19"/>
      <c r="BC187" s="19"/>
    </row>
    <row r="188" spans="5:55" ht="14.25" customHeight="1" x14ac:dyDescent="0.35">
      <c r="E188" s="6"/>
      <c r="AX188" s="19"/>
      <c r="AY188" s="19"/>
      <c r="AZ188" s="19"/>
      <c r="BA188" s="19"/>
      <c r="BB188" s="19"/>
      <c r="BC188" s="19"/>
    </row>
    <row r="189" spans="5:55" ht="14.25" customHeight="1" x14ac:dyDescent="0.35">
      <c r="E189" s="6"/>
      <c r="AX189" s="19"/>
      <c r="AY189" s="19"/>
      <c r="AZ189" s="19"/>
      <c r="BA189" s="19"/>
      <c r="BB189" s="19"/>
      <c r="BC189" s="19"/>
    </row>
    <row r="190" spans="5:55" ht="14.25" customHeight="1" x14ac:dyDescent="0.35">
      <c r="E190" s="6"/>
      <c r="AX190" s="19"/>
      <c r="AY190" s="19"/>
      <c r="AZ190" s="19"/>
      <c r="BA190" s="19"/>
      <c r="BB190" s="19"/>
      <c r="BC190" s="19"/>
    </row>
    <row r="191" spans="5:55" ht="14.25" customHeight="1" x14ac:dyDescent="0.35">
      <c r="E191" s="6"/>
      <c r="AX191" s="19"/>
      <c r="AY191" s="19"/>
      <c r="AZ191" s="19"/>
      <c r="BA191" s="19"/>
      <c r="BB191" s="19"/>
      <c r="BC191" s="19"/>
    </row>
    <row r="192" spans="5:55" ht="14.25" customHeight="1" x14ac:dyDescent="0.35">
      <c r="E192" s="6"/>
      <c r="AX192" s="19"/>
      <c r="AY192" s="19"/>
      <c r="AZ192" s="19"/>
      <c r="BA192" s="19"/>
      <c r="BB192" s="19"/>
      <c r="BC192" s="19"/>
    </row>
    <row r="193" spans="5:55" ht="14.25" customHeight="1" x14ac:dyDescent="0.35">
      <c r="E193" s="6"/>
      <c r="AX193" s="19"/>
      <c r="AY193" s="19"/>
      <c r="AZ193" s="19"/>
      <c r="BA193" s="19"/>
      <c r="BB193" s="19"/>
      <c r="BC193" s="19"/>
    </row>
    <row r="194" spans="5:55" ht="14.25" customHeight="1" x14ac:dyDescent="0.35">
      <c r="E194" s="6"/>
      <c r="AX194" s="19"/>
      <c r="AY194" s="19"/>
      <c r="AZ194" s="19"/>
      <c r="BA194" s="19"/>
      <c r="BB194" s="19"/>
      <c r="BC194" s="19"/>
    </row>
    <row r="195" spans="5:55" ht="14.25" customHeight="1" x14ac:dyDescent="0.35">
      <c r="E195" s="6"/>
      <c r="AX195" s="19"/>
      <c r="AY195" s="19"/>
      <c r="AZ195" s="19"/>
      <c r="BA195" s="19"/>
      <c r="BB195" s="19"/>
      <c r="BC195" s="19"/>
    </row>
    <row r="196" spans="5:55" ht="14.25" customHeight="1" x14ac:dyDescent="0.35">
      <c r="E196" s="6"/>
      <c r="AX196" s="19"/>
      <c r="AY196" s="19"/>
      <c r="AZ196" s="19"/>
      <c r="BA196" s="19"/>
      <c r="BB196" s="19"/>
      <c r="BC196" s="19"/>
    </row>
    <row r="197" spans="5:55" ht="14.25" customHeight="1" x14ac:dyDescent="0.35">
      <c r="E197" s="6"/>
      <c r="AX197" s="19"/>
      <c r="AY197" s="19"/>
      <c r="AZ197" s="19"/>
      <c r="BA197" s="19"/>
      <c r="BB197" s="19"/>
      <c r="BC197" s="19"/>
    </row>
    <row r="198" spans="5:55" ht="14.25" customHeight="1" x14ac:dyDescent="0.35">
      <c r="E198" s="6"/>
      <c r="AX198" s="19"/>
      <c r="AY198" s="19"/>
      <c r="AZ198" s="19"/>
      <c r="BA198" s="19"/>
      <c r="BB198" s="19"/>
      <c r="BC198" s="19"/>
    </row>
    <row r="199" spans="5:55" ht="14.25" customHeight="1" x14ac:dyDescent="0.35">
      <c r="E199" s="6"/>
      <c r="AX199" s="19"/>
      <c r="AY199" s="19"/>
      <c r="AZ199" s="19"/>
      <c r="BA199" s="19"/>
      <c r="BB199" s="19"/>
      <c r="BC199" s="19"/>
    </row>
    <row r="200" spans="5:55" ht="14.25" customHeight="1" x14ac:dyDescent="0.35">
      <c r="E200" s="6"/>
      <c r="AX200" s="19"/>
      <c r="AY200" s="19"/>
      <c r="AZ200" s="19"/>
      <c r="BA200" s="19"/>
      <c r="BB200" s="19"/>
      <c r="BC200" s="19"/>
    </row>
    <row r="201" spans="5:55" ht="14.25" customHeight="1" x14ac:dyDescent="0.35">
      <c r="E201" s="6"/>
      <c r="AX201" s="19"/>
      <c r="AY201" s="19"/>
      <c r="AZ201" s="19"/>
      <c r="BA201" s="19"/>
      <c r="BB201" s="19"/>
      <c r="BC201" s="19"/>
    </row>
    <row r="202" spans="5:55" ht="14.25" customHeight="1" x14ac:dyDescent="0.35">
      <c r="E202" s="6"/>
      <c r="AX202" s="19"/>
      <c r="AY202" s="19"/>
      <c r="AZ202" s="19"/>
      <c r="BA202" s="19"/>
      <c r="BB202" s="19"/>
      <c r="BC202" s="19"/>
    </row>
    <row r="203" spans="5:55" ht="14.25" customHeight="1" x14ac:dyDescent="0.35">
      <c r="E203" s="6"/>
      <c r="AX203" s="19"/>
      <c r="AY203" s="19"/>
      <c r="AZ203" s="19"/>
      <c r="BA203" s="19"/>
      <c r="BB203" s="19"/>
      <c r="BC203" s="19"/>
    </row>
    <row r="204" spans="5:55" ht="14.25" customHeight="1" x14ac:dyDescent="0.35">
      <c r="E204" s="6"/>
      <c r="AX204" s="19"/>
      <c r="AY204" s="19"/>
      <c r="AZ204" s="19"/>
      <c r="BA204" s="19"/>
      <c r="BB204" s="19"/>
      <c r="BC204" s="19"/>
    </row>
    <row r="205" spans="5:55" ht="14.25" customHeight="1" x14ac:dyDescent="0.35">
      <c r="E205" s="6"/>
      <c r="AX205" s="19"/>
      <c r="AY205" s="19"/>
      <c r="AZ205" s="19"/>
      <c r="BA205" s="19"/>
      <c r="BB205" s="19"/>
      <c r="BC205" s="19"/>
    </row>
    <row r="206" spans="5:55" ht="14.25" customHeight="1" x14ac:dyDescent="0.35">
      <c r="E206" s="6"/>
      <c r="AX206" s="19"/>
      <c r="AY206" s="19"/>
      <c r="AZ206" s="19"/>
      <c r="BA206" s="19"/>
      <c r="BB206" s="19"/>
      <c r="BC206" s="19"/>
    </row>
    <row r="207" spans="5:55" ht="14.25" customHeight="1" x14ac:dyDescent="0.35">
      <c r="E207" s="6"/>
      <c r="AX207" s="19"/>
      <c r="AY207" s="19"/>
      <c r="AZ207" s="19"/>
      <c r="BA207" s="19"/>
      <c r="BB207" s="19"/>
      <c r="BC207" s="19"/>
    </row>
    <row r="208" spans="5:55" ht="14.25" customHeight="1" x14ac:dyDescent="0.35">
      <c r="E208" s="6"/>
      <c r="AX208" s="19"/>
      <c r="AY208" s="19"/>
      <c r="AZ208" s="19"/>
      <c r="BA208" s="19"/>
      <c r="BB208" s="19"/>
      <c r="BC208" s="19"/>
    </row>
    <row r="209" spans="5:55" ht="14.25" customHeight="1" x14ac:dyDescent="0.35">
      <c r="E209" s="6"/>
      <c r="AX209" s="19"/>
      <c r="AY209" s="19"/>
      <c r="AZ209" s="19"/>
      <c r="BA209" s="19"/>
      <c r="BB209" s="19"/>
      <c r="BC209" s="19"/>
    </row>
    <row r="210" spans="5:55" ht="14.25" customHeight="1" x14ac:dyDescent="0.35">
      <c r="E210" s="6"/>
      <c r="AX210" s="19"/>
      <c r="AY210" s="19"/>
      <c r="AZ210" s="19"/>
      <c r="BA210" s="19"/>
      <c r="BB210" s="19"/>
      <c r="BC210" s="19"/>
    </row>
    <row r="211" spans="5:55" ht="14.25" customHeight="1" x14ac:dyDescent="0.35">
      <c r="E211" s="6"/>
      <c r="AX211" s="19"/>
      <c r="AY211" s="19"/>
      <c r="AZ211" s="19"/>
      <c r="BA211" s="19"/>
      <c r="BB211" s="19"/>
      <c r="BC211" s="19"/>
    </row>
    <row r="212" spans="5:55" ht="14.25" customHeight="1" x14ac:dyDescent="0.35">
      <c r="E212" s="6"/>
      <c r="AX212" s="19"/>
      <c r="AY212" s="19"/>
      <c r="AZ212" s="19"/>
      <c r="BA212" s="19"/>
      <c r="BB212" s="19"/>
      <c r="BC212" s="19"/>
    </row>
    <row r="213" spans="5:55" ht="14.25" customHeight="1" x14ac:dyDescent="0.35">
      <c r="E213" s="6"/>
      <c r="AX213" s="19"/>
      <c r="AY213" s="19"/>
      <c r="AZ213" s="19"/>
      <c r="BA213" s="19"/>
      <c r="BB213" s="19"/>
      <c r="BC213" s="19"/>
    </row>
    <row r="214" spans="5:55" ht="14.25" customHeight="1" x14ac:dyDescent="0.35">
      <c r="E214" s="6"/>
      <c r="AX214" s="19"/>
      <c r="AY214" s="19"/>
      <c r="AZ214" s="19"/>
      <c r="BA214" s="19"/>
      <c r="BB214" s="19"/>
      <c r="BC214" s="19"/>
    </row>
    <row r="215" spans="5:55" ht="14.25" customHeight="1" x14ac:dyDescent="0.35">
      <c r="E215" s="6"/>
      <c r="AX215" s="19"/>
      <c r="AY215" s="19"/>
      <c r="AZ215" s="19"/>
      <c r="BA215" s="19"/>
      <c r="BB215" s="19"/>
      <c r="BC215" s="19"/>
    </row>
    <row r="216" spans="5:55" ht="14.25" customHeight="1" x14ac:dyDescent="0.35">
      <c r="E216" s="6"/>
      <c r="AX216" s="19"/>
      <c r="AY216" s="19"/>
      <c r="AZ216" s="19"/>
      <c r="BA216" s="19"/>
      <c r="BB216" s="19"/>
      <c r="BC216" s="19"/>
    </row>
    <row r="217" spans="5:55" ht="14.25" customHeight="1" x14ac:dyDescent="0.35">
      <c r="E217" s="6"/>
      <c r="AX217" s="19"/>
      <c r="AY217" s="19"/>
      <c r="AZ217" s="19"/>
      <c r="BA217" s="19"/>
      <c r="BB217" s="19"/>
      <c r="BC217" s="19"/>
    </row>
    <row r="218" spans="5:55" ht="14.25" customHeight="1" x14ac:dyDescent="0.35">
      <c r="E218" s="6"/>
      <c r="AX218" s="19"/>
      <c r="AY218" s="19"/>
      <c r="AZ218" s="19"/>
      <c r="BA218" s="19"/>
      <c r="BB218" s="19"/>
      <c r="BC218" s="19"/>
    </row>
    <row r="219" spans="5:55" ht="14.25" customHeight="1" x14ac:dyDescent="0.35">
      <c r="E219" s="6"/>
      <c r="AX219" s="19"/>
      <c r="AY219" s="19"/>
      <c r="AZ219" s="19"/>
      <c r="BA219" s="19"/>
      <c r="BB219" s="19"/>
      <c r="BC219" s="19"/>
    </row>
    <row r="220" spans="5:55" ht="14.25" customHeight="1" x14ac:dyDescent="0.35">
      <c r="E220" s="6"/>
      <c r="AX220" s="19"/>
      <c r="AY220" s="19"/>
      <c r="AZ220" s="19"/>
      <c r="BA220" s="19"/>
      <c r="BB220" s="19"/>
      <c r="BC220" s="19"/>
    </row>
    <row r="221" spans="5:55" ht="14.25" customHeight="1" x14ac:dyDescent="0.35">
      <c r="E221" s="6"/>
      <c r="AX221" s="19"/>
      <c r="AY221" s="19"/>
      <c r="AZ221" s="19"/>
      <c r="BA221" s="19"/>
      <c r="BB221" s="19"/>
      <c r="BC221" s="19"/>
    </row>
    <row r="222" spans="5:55" ht="14.25" customHeight="1" x14ac:dyDescent="0.35">
      <c r="E222" s="6"/>
      <c r="AX222" s="19"/>
      <c r="AY222" s="19"/>
      <c r="AZ222" s="19"/>
      <c r="BA222" s="19"/>
      <c r="BB222" s="19"/>
      <c r="BC222" s="19"/>
    </row>
    <row r="223" spans="5:55" ht="14.25" customHeight="1" x14ac:dyDescent="0.35">
      <c r="E223" s="6"/>
      <c r="AX223" s="19"/>
      <c r="AY223" s="19"/>
      <c r="AZ223" s="19"/>
      <c r="BA223" s="19"/>
      <c r="BB223" s="19"/>
      <c r="BC223" s="19"/>
    </row>
    <row r="224" spans="5:55" ht="14.25" customHeight="1" x14ac:dyDescent="0.35">
      <c r="E224" s="6"/>
      <c r="AX224" s="19"/>
      <c r="AY224" s="19"/>
      <c r="AZ224" s="19"/>
      <c r="BA224" s="19"/>
      <c r="BB224" s="19"/>
      <c r="BC224" s="19"/>
    </row>
    <row r="225" spans="5:55" ht="14.25" customHeight="1" x14ac:dyDescent="0.35">
      <c r="E225" s="6"/>
      <c r="AX225" s="19"/>
      <c r="AY225" s="19"/>
      <c r="AZ225" s="19"/>
      <c r="BA225" s="19"/>
      <c r="BB225" s="19"/>
      <c r="BC225" s="19"/>
    </row>
    <row r="226" spans="5:55" ht="14.25" customHeight="1" x14ac:dyDescent="0.35">
      <c r="E226" s="6"/>
      <c r="AX226" s="19"/>
      <c r="AY226" s="19"/>
      <c r="AZ226" s="19"/>
      <c r="BA226" s="19"/>
      <c r="BB226" s="19"/>
      <c r="BC226" s="19"/>
    </row>
    <row r="227" spans="5:55" ht="14.25" customHeight="1" x14ac:dyDescent="0.35">
      <c r="E227" s="6"/>
      <c r="AX227" s="19"/>
      <c r="AY227" s="19"/>
      <c r="AZ227" s="19"/>
      <c r="BA227" s="19"/>
      <c r="BB227" s="19"/>
      <c r="BC227" s="19"/>
    </row>
    <row r="228" spans="5:55" ht="14.25" customHeight="1" x14ac:dyDescent="0.35">
      <c r="E228" s="6"/>
      <c r="AX228" s="19"/>
      <c r="AY228" s="19"/>
      <c r="AZ228" s="19"/>
      <c r="BA228" s="19"/>
      <c r="BB228" s="19"/>
      <c r="BC228" s="19"/>
    </row>
    <row r="229" spans="5:55" ht="14.25" customHeight="1" x14ac:dyDescent="0.35">
      <c r="E229" s="6"/>
      <c r="AX229" s="19"/>
      <c r="AY229" s="19"/>
      <c r="AZ229" s="19"/>
      <c r="BA229" s="19"/>
      <c r="BB229" s="19"/>
      <c r="BC229" s="19"/>
    </row>
    <row r="230" spans="5:55" ht="14.25" customHeight="1" x14ac:dyDescent="0.35">
      <c r="E230" s="6"/>
      <c r="AX230" s="19"/>
      <c r="AY230" s="19"/>
      <c r="AZ230" s="19"/>
      <c r="BA230" s="19"/>
      <c r="BB230" s="19"/>
      <c r="BC230" s="19"/>
    </row>
    <row r="231" spans="5:55" ht="14.25" customHeight="1" x14ac:dyDescent="0.35">
      <c r="E231" s="6"/>
      <c r="AX231" s="19"/>
      <c r="AY231" s="19"/>
      <c r="AZ231" s="19"/>
      <c r="BA231" s="19"/>
      <c r="BB231" s="19"/>
      <c r="BC231" s="19"/>
    </row>
    <row r="232" spans="5:55" ht="14.25" customHeight="1" x14ac:dyDescent="0.35">
      <c r="E232" s="6"/>
      <c r="AX232" s="19"/>
      <c r="AY232" s="19"/>
      <c r="AZ232" s="19"/>
      <c r="BA232" s="19"/>
      <c r="BB232" s="19"/>
      <c r="BC232" s="19"/>
    </row>
    <row r="233" spans="5:55" ht="14.25" customHeight="1" x14ac:dyDescent="0.35">
      <c r="E233" s="6"/>
      <c r="AX233" s="19"/>
      <c r="AY233" s="19"/>
      <c r="AZ233" s="19"/>
      <c r="BA233" s="19"/>
      <c r="BB233" s="19"/>
      <c r="BC233" s="19"/>
    </row>
    <row r="234" spans="5:55" ht="14.25" customHeight="1" x14ac:dyDescent="0.35">
      <c r="E234" s="6"/>
      <c r="AX234" s="19"/>
      <c r="AY234" s="19"/>
      <c r="AZ234" s="19"/>
      <c r="BA234" s="19"/>
      <c r="BB234" s="19"/>
      <c r="BC234" s="19"/>
    </row>
    <row r="235" spans="5:55" ht="14.25" customHeight="1" x14ac:dyDescent="0.35">
      <c r="E235" s="6"/>
      <c r="AX235" s="19"/>
      <c r="AY235" s="19"/>
      <c r="AZ235" s="19"/>
      <c r="BA235" s="19"/>
      <c r="BB235" s="19"/>
      <c r="BC235" s="19"/>
    </row>
    <row r="236" spans="5:55" ht="14.25" customHeight="1" x14ac:dyDescent="0.35">
      <c r="E236" s="6"/>
      <c r="AX236" s="19"/>
      <c r="AY236" s="19"/>
      <c r="AZ236" s="19"/>
      <c r="BA236" s="19"/>
      <c r="BB236" s="19"/>
      <c r="BC236" s="19"/>
    </row>
    <row r="237" spans="5:55" ht="14.25" customHeight="1" x14ac:dyDescent="0.35">
      <c r="E237" s="6"/>
      <c r="AX237" s="19"/>
      <c r="AY237" s="19"/>
      <c r="AZ237" s="19"/>
      <c r="BA237" s="19"/>
      <c r="BB237" s="19"/>
      <c r="BC237" s="19"/>
    </row>
    <row r="238" spans="5:55" ht="14.25" customHeight="1" x14ac:dyDescent="0.35">
      <c r="E238" s="6"/>
      <c r="AX238" s="19"/>
      <c r="AY238" s="19"/>
      <c r="AZ238" s="19"/>
      <c r="BA238" s="19"/>
      <c r="BB238" s="19"/>
      <c r="BC238" s="19"/>
    </row>
    <row r="239" spans="5:55" ht="14.25" customHeight="1" x14ac:dyDescent="0.35">
      <c r="E239" s="6"/>
      <c r="AX239" s="19"/>
      <c r="AY239" s="19"/>
      <c r="AZ239" s="19"/>
      <c r="BA239" s="19"/>
      <c r="BB239" s="19"/>
      <c r="BC239" s="19"/>
    </row>
    <row r="240" spans="5:55" ht="14.25" customHeight="1" x14ac:dyDescent="0.35">
      <c r="E240" s="6"/>
      <c r="AX240" s="19"/>
      <c r="AY240" s="19"/>
      <c r="AZ240" s="19"/>
      <c r="BA240" s="19"/>
      <c r="BB240" s="19"/>
      <c r="BC240" s="19"/>
    </row>
    <row r="241" spans="5:55" ht="14.25" customHeight="1" x14ac:dyDescent="0.35">
      <c r="E241" s="6"/>
      <c r="AX241" s="19"/>
      <c r="AY241" s="19"/>
      <c r="AZ241" s="19"/>
      <c r="BA241" s="19"/>
      <c r="BB241" s="19"/>
      <c r="BC241" s="19"/>
    </row>
    <row r="242" spans="5:55" ht="14.25" customHeight="1" x14ac:dyDescent="0.35">
      <c r="E242" s="6"/>
      <c r="AX242" s="19"/>
      <c r="AY242" s="19"/>
      <c r="AZ242" s="19"/>
      <c r="BA242" s="19"/>
      <c r="BB242" s="19"/>
      <c r="BC242" s="19"/>
    </row>
    <row r="243" spans="5:55" ht="14.25" customHeight="1" x14ac:dyDescent="0.35">
      <c r="E243" s="6"/>
      <c r="AX243" s="19"/>
      <c r="AY243" s="19"/>
      <c r="AZ243" s="19"/>
      <c r="BA243" s="19"/>
      <c r="BB243" s="19"/>
      <c r="BC243" s="19"/>
    </row>
    <row r="244" spans="5:55" ht="14.25" customHeight="1" x14ac:dyDescent="0.35">
      <c r="E244" s="6"/>
      <c r="AX244" s="19"/>
      <c r="AY244" s="19"/>
      <c r="AZ244" s="19"/>
      <c r="BA244" s="19"/>
      <c r="BB244" s="19"/>
      <c r="BC244" s="19"/>
    </row>
    <row r="245" spans="5:55" ht="14.25" customHeight="1" x14ac:dyDescent="0.35">
      <c r="E245" s="6"/>
      <c r="AX245" s="19"/>
      <c r="AY245" s="19"/>
      <c r="AZ245" s="19"/>
      <c r="BA245" s="19"/>
      <c r="BB245" s="19"/>
      <c r="BC245" s="19"/>
    </row>
    <row r="246" spans="5:55" ht="14.25" customHeight="1" x14ac:dyDescent="0.35">
      <c r="E246" s="6"/>
      <c r="AX246" s="19"/>
      <c r="AY246" s="19"/>
      <c r="AZ246" s="19"/>
      <c r="BA246" s="19"/>
      <c r="BB246" s="19"/>
      <c r="BC246" s="19"/>
    </row>
    <row r="247" spans="5:55" ht="14.25" customHeight="1" x14ac:dyDescent="0.35">
      <c r="E247" s="6"/>
      <c r="AX247" s="19"/>
      <c r="AY247" s="19"/>
      <c r="AZ247" s="19"/>
      <c r="BA247" s="19"/>
      <c r="BB247" s="19"/>
      <c r="BC247" s="19"/>
    </row>
    <row r="248" spans="5:55" ht="14.25" customHeight="1" x14ac:dyDescent="0.35">
      <c r="E248" s="6"/>
      <c r="AX248" s="19"/>
      <c r="AY248" s="19"/>
      <c r="AZ248" s="19"/>
      <c r="BA248" s="19"/>
      <c r="BB248" s="19"/>
      <c r="BC248" s="19"/>
    </row>
    <row r="249" spans="5:55" ht="14.25" customHeight="1" x14ac:dyDescent="0.35">
      <c r="E249" s="6"/>
      <c r="AX249" s="19"/>
      <c r="AY249" s="19"/>
      <c r="AZ249" s="19"/>
      <c r="BA249" s="19"/>
      <c r="BB249" s="19"/>
      <c r="BC249" s="19"/>
    </row>
    <row r="250" spans="5:55" ht="14.25" customHeight="1" x14ac:dyDescent="0.35">
      <c r="E250" s="6"/>
      <c r="AX250" s="19"/>
      <c r="AY250" s="19"/>
      <c r="AZ250" s="19"/>
      <c r="BA250" s="19"/>
      <c r="BB250" s="19"/>
      <c r="BC250" s="19"/>
    </row>
    <row r="251" spans="5:55" ht="14.25" customHeight="1" x14ac:dyDescent="0.35">
      <c r="E251" s="6"/>
      <c r="AX251" s="19"/>
      <c r="AY251" s="19"/>
      <c r="AZ251" s="19"/>
      <c r="BA251" s="19"/>
      <c r="BB251" s="19"/>
      <c r="BC251" s="19"/>
    </row>
    <row r="252" spans="5:55" ht="14.25" customHeight="1" x14ac:dyDescent="0.35">
      <c r="E252" s="6"/>
      <c r="AX252" s="19"/>
      <c r="AY252" s="19"/>
      <c r="AZ252" s="19"/>
      <c r="BA252" s="19"/>
      <c r="BB252" s="19"/>
      <c r="BC252" s="19"/>
    </row>
    <row r="253" spans="5:55" ht="14.25" customHeight="1" x14ac:dyDescent="0.35">
      <c r="E253" s="6"/>
      <c r="AX253" s="19"/>
      <c r="AY253" s="19"/>
      <c r="AZ253" s="19"/>
      <c r="BA253" s="19"/>
      <c r="BB253" s="19"/>
      <c r="BC253" s="19"/>
    </row>
    <row r="254" spans="5:55" ht="14.25" customHeight="1" x14ac:dyDescent="0.35">
      <c r="E254" s="6"/>
      <c r="AX254" s="19"/>
      <c r="AY254" s="19"/>
      <c r="AZ254" s="19"/>
      <c r="BA254" s="19"/>
      <c r="BB254" s="19"/>
      <c r="BC254" s="19"/>
    </row>
    <row r="255" spans="5:55" ht="14.25" customHeight="1" x14ac:dyDescent="0.35">
      <c r="E255" s="6"/>
      <c r="AX255" s="19"/>
      <c r="AY255" s="19"/>
      <c r="AZ255" s="19"/>
      <c r="BA255" s="19"/>
      <c r="BB255" s="19"/>
      <c r="BC255" s="19"/>
    </row>
    <row r="256" spans="5:55" ht="14.25" customHeight="1" x14ac:dyDescent="0.35">
      <c r="E256" s="6"/>
      <c r="AX256" s="19"/>
      <c r="AY256" s="19"/>
      <c r="AZ256" s="19"/>
      <c r="BA256" s="19"/>
      <c r="BB256" s="19"/>
      <c r="BC256" s="19"/>
    </row>
    <row r="257" spans="5:55" ht="14.25" customHeight="1" x14ac:dyDescent="0.35">
      <c r="E257" s="6"/>
      <c r="AX257" s="19"/>
      <c r="AY257" s="19"/>
      <c r="AZ257" s="19"/>
      <c r="BA257" s="19"/>
      <c r="BB257" s="19"/>
      <c r="BC257" s="19"/>
    </row>
    <row r="258" spans="5:55" ht="14.25" customHeight="1" x14ac:dyDescent="0.35">
      <c r="E258" s="6"/>
      <c r="AX258" s="19"/>
      <c r="AY258" s="19"/>
      <c r="AZ258" s="19"/>
      <c r="BA258" s="19"/>
      <c r="BB258" s="19"/>
      <c r="BC258" s="19"/>
    </row>
    <row r="259" spans="5:55" ht="14.25" customHeight="1" x14ac:dyDescent="0.35">
      <c r="E259" s="6"/>
      <c r="AX259" s="19"/>
      <c r="AY259" s="19"/>
      <c r="AZ259" s="19"/>
      <c r="BA259" s="19"/>
      <c r="BB259" s="19"/>
      <c r="BC259" s="19"/>
    </row>
    <row r="260" spans="5:55" ht="14.25" customHeight="1" x14ac:dyDescent="0.35">
      <c r="E260" s="6"/>
      <c r="AX260" s="19"/>
      <c r="AY260" s="19"/>
      <c r="AZ260" s="19"/>
      <c r="BA260" s="19"/>
      <c r="BB260" s="19"/>
      <c r="BC260" s="19"/>
    </row>
    <row r="261" spans="5:55" ht="14.25" customHeight="1" x14ac:dyDescent="0.35">
      <c r="E261" s="6"/>
      <c r="AX261" s="19"/>
      <c r="AY261" s="19"/>
      <c r="AZ261" s="19"/>
      <c r="BA261" s="19"/>
      <c r="BB261" s="19"/>
      <c r="BC261" s="19"/>
    </row>
    <row r="262" spans="5:55" ht="14.25" customHeight="1" x14ac:dyDescent="0.35">
      <c r="E262" s="6"/>
      <c r="AX262" s="19"/>
      <c r="AY262" s="19"/>
      <c r="AZ262" s="19"/>
      <c r="BA262" s="19"/>
      <c r="BB262" s="19"/>
      <c r="BC262" s="19"/>
    </row>
    <row r="263" spans="5:55" ht="14.25" customHeight="1" x14ac:dyDescent="0.35">
      <c r="E263" s="6"/>
      <c r="AX263" s="19"/>
      <c r="AY263" s="19"/>
      <c r="AZ263" s="19"/>
      <c r="BA263" s="19"/>
      <c r="BB263" s="19"/>
      <c r="BC263" s="19"/>
    </row>
    <row r="264" spans="5:55" ht="14.25" customHeight="1" x14ac:dyDescent="0.35">
      <c r="E264" s="6"/>
      <c r="AX264" s="19"/>
      <c r="AY264" s="19"/>
      <c r="AZ264" s="19"/>
      <c r="BA264" s="19"/>
      <c r="BB264" s="19"/>
      <c r="BC264" s="19"/>
    </row>
    <row r="265" spans="5:55" ht="14.25" customHeight="1" x14ac:dyDescent="0.35">
      <c r="E265" s="6"/>
      <c r="AX265" s="19"/>
      <c r="AY265" s="19"/>
      <c r="AZ265" s="19"/>
      <c r="BA265" s="19"/>
      <c r="BB265" s="19"/>
      <c r="BC265" s="19"/>
    </row>
    <row r="266" spans="5:55" ht="14.25" customHeight="1" x14ac:dyDescent="0.35">
      <c r="E266" s="6"/>
      <c r="AX266" s="19"/>
      <c r="AY266" s="19"/>
      <c r="AZ266" s="19"/>
      <c r="BA266" s="19"/>
      <c r="BB266" s="19"/>
      <c r="BC266" s="19"/>
    </row>
    <row r="267" spans="5:55" ht="14.25" customHeight="1" x14ac:dyDescent="0.35">
      <c r="E267" s="6"/>
      <c r="AX267" s="19"/>
      <c r="AY267" s="19"/>
      <c r="AZ267" s="19"/>
      <c r="BA267" s="19"/>
      <c r="BB267" s="19"/>
      <c r="BC267" s="19"/>
    </row>
    <row r="268" spans="5:55" ht="14.25" customHeight="1" x14ac:dyDescent="0.35">
      <c r="E268" s="6"/>
      <c r="AX268" s="19"/>
      <c r="AY268" s="19"/>
      <c r="AZ268" s="19"/>
      <c r="BA268" s="19"/>
      <c r="BB268" s="19"/>
      <c r="BC268" s="19"/>
    </row>
    <row r="269" spans="5:55" ht="14.25" customHeight="1" x14ac:dyDescent="0.35">
      <c r="E269" s="6"/>
      <c r="AX269" s="19"/>
      <c r="AY269" s="19"/>
      <c r="AZ269" s="19"/>
      <c r="BA269" s="19"/>
      <c r="BB269" s="19"/>
      <c r="BC269" s="19"/>
    </row>
    <row r="270" spans="5:55" ht="14.25" customHeight="1" x14ac:dyDescent="0.35">
      <c r="E270" s="6"/>
      <c r="AX270" s="19"/>
      <c r="AY270" s="19"/>
      <c r="AZ270" s="19"/>
      <c r="BA270" s="19"/>
      <c r="BB270" s="19"/>
      <c r="BC270" s="19"/>
    </row>
    <row r="271" spans="5:55" ht="14.25" customHeight="1" x14ac:dyDescent="0.35">
      <c r="E271" s="6"/>
      <c r="AX271" s="19"/>
      <c r="AY271" s="19"/>
      <c r="AZ271" s="19"/>
      <c r="BA271" s="19"/>
      <c r="BB271" s="19"/>
      <c r="BC271" s="19"/>
    </row>
    <row r="272" spans="5:55" ht="14.25" customHeight="1" x14ac:dyDescent="0.35">
      <c r="E272" s="6"/>
      <c r="AX272" s="19"/>
      <c r="AY272" s="19"/>
      <c r="AZ272" s="19"/>
      <c r="BA272" s="19"/>
      <c r="BB272" s="19"/>
      <c r="BC272" s="19"/>
    </row>
    <row r="273" spans="5:55" ht="14.25" customHeight="1" x14ac:dyDescent="0.35">
      <c r="E273" s="6"/>
      <c r="AX273" s="19"/>
      <c r="AY273" s="19"/>
      <c r="AZ273" s="19"/>
      <c r="BA273" s="19"/>
      <c r="BB273" s="19"/>
      <c r="BC273" s="19"/>
    </row>
    <row r="274" spans="5:55" ht="14.25" customHeight="1" x14ac:dyDescent="0.35">
      <c r="E274" s="6"/>
      <c r="AX274" s="19"/>
      <c r="AY274" s="19"/>
      <c r="AZ274" s="19"/>
      <c r="BA274" s="19"/>
      <c r="BB274" s="19"/>
      <c r="BC274" s="19"/>
    </row>
    <row r="275" spans="5:55" ht="14.25" customHeight="1" x14ac:dyDescent="0.35">
      <c r="E275" s="6"/>
      <c r="AX275" s="19"/>
      <c r="AY275" s="19"/>
      <c r="AZ275" s="19"/>
      <c r="BA275" s="19"/>
      <c r="BB275" s="19"/>
      <c r="BC275" s="19"/>
    </row>
    <row r="276" spans="5:55" ht="14.25" customHeight="1" x14ac:dyDescent="0.35">
      <c r="E276" s="6"/>
      <c r="AX276" s="19"/>
      <c r="AY276" s="19"/>
      <c r="AZ276" s="19"/>
      <c r="BA276" s="19"/>
      <c r="BB276" s="19"/>
      <c r="BC276" s="19"/>
    </row>
    <row r="277" spans="5:55" ht="14.25" customHeight="1" x14ac:dyDescent="0.35">
      <c r="E277" s="6"/>
      <c r="AX277" s="19"/>
      <c r="AY277" s="19"/>
      <c r="AZ277" s="19"/>
      <c r="BA277" s="19"/>
      <c r="BB277" s="19"/>
      <c r="BC277" s="19"/>
    </row>
    <row r="278" spans="5:55" ht="14.25" customHeight="1" x14ac:dyDescent="0.35">
      <c r="E278" s="6"/>
      <c r="AX278" s="19"/>
      <c r="AY278" s="19"/>
      <c r="AZ278" s="19"/>
      <c r="BA278" s="19"/>
      <c r="BB278" s="19"/>
      <c r="BC278" s="19"/>
    </row>
    <row r="279" spans="5:55" ht="14.25" customHeight="1" x14ac:dyDescent="0.35">
      <c r="E279" s="6"/>
      <c r="AX279" s="19"/>
      <c r="AY279" s="19"/>
      <c r="AZ279" s="19"/>
      <c r="BA279" s="19"/>
      <c r="BB279" s="19"/>
      <c r="BC279" s="19"/>
    </row>
    <row r="280" spans="5:55" ht="14.25" customHeight="1" x14ac:dyDescent="0.35">
      <c r="E280" s="6"/>
      <c r="AX280" s="19"/>
      <c r="AY280" s="19"/>
      <c r="AZ280" s="19"/>
      <c r="BA280" s="19"/>
      <c r="BB280" s="19"/>
      <c r="BC280" s="19"/>
    </row>
    <row r="281" spans="5:55" ht="14.25" customHeight="1" x14ac:dyDescent="0.35">
      <c r="E281" s="6"/>
      <c r="AX281" s="19"/>
      <c r="AY281" s="19"/>
      <c r="AZ281" s="19"/>
      <c r="BA281" s="19"/>
      <c r="BB281" s="19"/>
      <c r="BC281" s="19"/>
    </row>
    <row r="282" spans="5:55" ht="14.25" customHeight="1" x14ac:dyDescent="0.35">
      <c r="E282" s="6"/>
      <c r="AX282" s="19"/>
      <c r="AY282" s="19"/>
      <c r="AZ282" s="19"/>
      <c r="BA282" s="19"/>
      <c r="BB282" s="19"/>
      <c r="BC282" s="19"/>
    </row>
    <row r="283" spans="5:55" ht="14.25" customHeight="1" x14ac:dyDescent="0.35">
      <c r="E283" s="6"/>
      <c r="AX283" s="19"/>
      <c r="AY283" s="19"/>
      <c r="AZ283" s="19"/>
      <c r="BA283" s="19"/>
      <c r="BB283" s="19"/>
      <c r="BC283" s="19"/>
    </row>
    <row r="284" spans="5:55" ht="14.25" customHeight="1" x14ac:dyDescent="0.35">
      <c r="E284" s="6"/>
      <c r="AX284" s="19"/>
      <c r="AY284" s="19"/>
      <c r="AZ284" s="19"/>
      <c r="BA284" s="19"/>
      <c r="BB284" s="19"/>
      <c r="BC284" s="19"/>
    </row>
    <row r="285" spans="5:55" ht="14.25" customHeight="1" x14ac:dyDescent="0.35">
      <c r="E285" s="6"/>
      <c r="AX285" s="19"/>
      <c r="AY285" s="19"/>
      <c r="AZ285" s="19"/>
      <c r="BA285" s="19"/>
      <c r="BB285" s="19"/>
      <c r="BC285" s="19"/>
    </row>
    <row r="286" spans="5:55" ht="14.25" customHeight="1" x14ac:dyDescent="0.35">
      <c r="E286" s="6"/>
      <c r="AX286" s="19"/>
      <c r="AY286" s="19"/>
      <c r="AZ286" s="19"/>
      <c r="BA286" s="19"/>
      <c r="BB286" s="19"/>
      <c r="BC286" s="19"/>
    </row>
    <row r="287" spans="5:55" ht="14.25" customHeight="1" x14ac:dyDescent="0.35">
      <c r="E287" s="6"/>
      <c r="AX287" s="19"/>
      <c r="AY287" s="19"/>
      <c r="AZ287" s="19"/>
      <c r="BA287" s="19"/>
      <c r="BB287" s="19"/>
      <c r="BC287" s="19"/>
    </row>
    <row r="288" spans="5:55" ht="14.25" customHeight="1" x14ac:dyDescent="0.35">
      <c r="E288" s="6"/>
      <c r="AX288" s="19"/>
      <c r="AY288" s="19"/>
      <c r="AZ288" s="19"/>
      <c r="BA288" s="19"/>
      <c r="BB288" s="19"/>
      <c r="BC288" s="19"/>
    </row>
    <row r="289" spans="5:55" ht="14.25" customHeight="1" x14ac:dyDescent="0.35">
      <c r="E289" s="6"/>
      <c r="AX289" s="19"/>
      <c r="AY289" s="19"/>
      <c r="AZ289" s="19"/>
      <c r="BA289" s="19"/>
      <c r="BB289" s="19"/>
      <c r="BC289" s="19"/>
    </row>
    <row r="290" spans="5:55" ht="14.25" customHeight="1" x14ac:dyDescent="0.35">
      <c r="E290" s="6"/>
      <c r="AX290" s="19"/>
      <c r="AY290" s="19"/>
      <c r="AZ290" s="19"/>
      <c r="BA290" s="19"/>
      <c r="BB290" s="19"/>
      <c r="BC290" s="19"/>
    </row>
    <row r="291" spans="5:55" ht="14.25" customHeight="1" x14ac:dyDescent="0.35">
      <c r="E291" s="6"/>
      <c r="AX291" s="19"/>
      <c r="AY291" s="19"/>
      <c r="AZ291" s="19"/>
      <c r="BA291" s="19"/>
      <c r="BB291" s="19"/>
      <c r="BC291" s="19"/>
    </row>
    <row r="292" spans="5:55" ht="14.25" customHeight="1" x14ac:dyDescent="0.35">
      <c r="E292" s="6"/>
      <c r="AX292" s="19"/>
      <c r="AY292" s="19"/>
      <c r="AZ292" s="19"/>
      <c r="BA292" s="19"/>
      <c r="BB292" s="19"/>
      <c r="BC292" s="19"/>
    </row>
    <row r="293" spans="5:55" ht="14.25" customHeight="1" x14ac:dyDescent="0.35">
      <c r="E293" s="6"/>
      <c r="AX293" s="19"/>
      <c r="AY293" s="19"/>
      <c r="AZ293" s="19"/>
      <c r="BA293" s="19"/>
      <c r="BB293" s="19"/>
      <c r="BC293" s="19"/>
    </row>
    <row r="294" spans="5:55" ht="14.25" customHeight="1" x14ac:dyDescent="0.35">
      <c r="E294" s="6"/>
      <c r="AX294" s="19"/>
      <c r="AY294" s="19"/>
      <c r="AZ294" s="19"/>
      <c r="BA294" s="19"/>
      <c r="BB294" s="19"/>
      <c r="BC294" s="19"/>
    </row>
    <row r="295" spans="5:55" ht="14.25" customHeight="1" x14ac:dyDescent="0.35">
      <c r="E295" s="6"/>
      <c r="AX295" s="19"/>
      <c r="AY295" s="19"/>
      <c r="AZ295" s="19"/>
      <c r="BA295" s="19"/>
      <c r="BB295" s="19"/>
      <c r="BC295" s="19"/>
    </row>
    <row r="296" spans="5:55" ht="14.25" customHeight="1" x14ac:dyDescent="0.35">
      <c r="E296" s="6"/>
      <c r="AX296" s="19"/>
      <c r="AY296" s="19"/>
      <c r="AZ296" s="19"/>
      <c r="BA296" s="19"/>
      <c r="BB296" s="19"/>
      <c r="BC296" s="19"/>
    </row>
    <row r="297" spans="5:55" ht="14.25" customHeight="1" x14ac:dyDescent="0.35">
      <c r="E297" s="6"/>
      <c r="AX297" s="19"/>
      <c r="AY297" s="19"/>
      <c r="AZ297" s="19"/>
      <c r="BA297" s="19"/>
      <c r="BB297" s="19"/>
      <c r="BC297" s="19"/>
    </row>
    <row r="298" spans="5:55" ht="14.25" customHeight="1" x14ac:dyDescent="0.35">
      <c r="E298" s="6"/>
      <c r="AX298" s="19"/>
      <c r="AY298" s="19"/>
      <c r="AZ298" s="19"/>
      <c r="BA298" s="19"/>
      <c r="BB298" s="19"/>
      <c r="BC298" s="19"/>
    </row>
    <row r="299" spans="5:55" ht="14.25" customHeight="1" x14ac:dyDescent="0.35">
      <c r="E299" s="6"/>
      <c r="AX299" s="19"/>
      <c r="AY299" s="19"/>
      <c r="AZ299" s="19"/>
      <c r="BA299" s="19"/>
      <c r="BB299" s="19"/>
      <c r="BC299" s="19"/>
    </row>
    <row r="300" spans="5:55" ht="14.25" customHeight="1" x14ac:dyDescent="0.35">
      <c r="E300" s="6"/>
      <c r="AX300" s="19"/>
      <c r="AY300" s="19"/>
      <c r="AZ300" s="19"/>
      <c r="BA300" s="19"/>
      <c r="BB300" s="19"/>
      <c r="BC300" s="19"/>
    </row>
    <row r="301" spans="5:55" ht="14.25" customHeight="1" x14ac:dyDescent="0.35">
      <c r="E301" s="6"/>
      <c r="AX301" s="19"/>
      <c r="AY301" s="19"/>
      <c r="AZ301" s="19"/>
      <c r="BA301" s="19"/>
      <c r="BB301" s="19"/>
      <c r="BC301" s="19"/>
    </row>
    <row r="302" spans="5:55" ht="14.25" customHeight="1" x14ac:dyDescent="0.35">
      <c r="E302" s="6"/>
      <c r="AX302" s="19"/>
      <c r="AY302" s="19"/>
      <c r="AZ302" s="19"/>
      <c r="BA302" s="19"/>
      <c r="BB302" s="19"/>
      <c r="BC302" s="19"/>
    </row>
    <row r="303" spans="5:55" ht="14.25" customHeight="1" x14ac:dyDescent="0.35">
      <c r="E303" s="6"/>
      <c r="AX303" s="19"/>
      <c r="AY303" s="19"/>
      <c r="AZ303" s="19"/>
      <c r="BA303" s="19"/>
      <c r="BB303" s="19"/>
      <c r="BC303" s="19"/>
    </row>
    <row r="304" spans="5:55" ht="14.25" customHeight="1" x14ac:dyDescent="0.35">
      <c r="E304" s="6"/>
      <c r="AX304" s="19"/>
      <c r="AY304" s="19"/>
      <c r="AZ304" s="19"/>
      <c r="BA304" s="19"/>
      <c r="BB304" s="19"/>
      <c r="BC304" s="19"/>
    </row>
    <row r="305" spans="5:55" ht="14.25" customHeight="1" x14ac:dyDescent="0.35">
      <c r="E305" s="6"/>
      <c r="AX305" s="19"/>
      <c r="AY305" s="19"/>
      <c r="AZ305" s="19"/>
      <c r="BA305" s="19"/>
      <c r="BB305" s="19"/>
      <c r="BC305" s="19"/>
    </row>
    <row r="306" spans="5:55" ht="14.25" customHeight="1" x14ac:dyDescent="0.35">
      <c r="E306" s="6"/>
      <c r="AX306" s="19"/>
      <c r="AY306" s="19"/>
      <c r="AZ306" s="19"/>
      <c r="BA306" s="19"/>
      <c r="BB306" s="19"/>
      <c r="BC306" s="19"/>
    </row>
    <row r="307" spans="5:55" ht="14.25" customHeight="1" x14ac:dyDescent="0.35">
      <c r="E307" s="6"/>
      <c r="AX307" s="19"/>
      <c r="AY307" s="19"/>
      <c r="AZ307" s="19"/>
      <c r="BA307" s="19"/>
      <c r="BB307" s="19"/>
      <c r="BC307" s="19"/>
    </row>
    <row r="308" spans="5:55" ht="14.25" customHeight="1" x14ac:dyDescent="0.35">
      <c r="E308" s="6"/>
      <c r="AX308" s="19"/>
      <c r="AY308" s="19"/>
      <c r="AZ308" s="19"/>
      <c r="BA308" s="19"/>
      <c r="BB308" s="19"/>
      <c r="BC308" s="19"/>
    </row>
    <row r="309" spans="5:55" ht="14.25" customHeight="1" x14ac:dyDescent="0.35">
      <c r="E309" s="6"/>
      <c r="AX309" s="19"/>
      <c r="AY309" s="19"/>
      <c r="AZ309" s="19"/>
      <c r="BA309" s="19"/>
      <c r="BB309" s="19"/>
      <c r="BC309" s="19"/>
    </row>
    <row r="310" spans="5:55" ht="14.25" customHeight="1" x14ac:dyDescent="0.35">
      <c r="E310" s="6"/>
      <c r="AX310" s="19"/>
      <c r="AY310" s="19"/>
      <c r="AZ310" s="19"/>
      <c r="BA310" s="19"/>
      <c r="BB310" s="19"/>
      <c r="BC310" s="19"/>
    </row>
    <row r="311" spans="5:55" ht="14.25" customHeight="1" x14ac:dyDescent="0.35">
      <c r="E311" s="6"/>
      <c r="AX311" s="19"/>
      <c r="AY311" s="19"/>
      <c r="AZ311" s="19"/>
      <c r="BA311" s="19"/>
      <c r="BB311" s="19"/>
      <c r="BC311" s="19"/>
    </row>
    <row r="312" spans="5:55" ht="14.25" customHeight="1" x14ac:dyDescent="0.35">
      <c r="E312" s="6"/>
      <c r="AX312" s="19"/>
      <c r="AY312" s="19"/>
      <c r="AZ312" s="19"/>
      <c r="BA312" s="19"/>
      <c r="BB312" s="19"/>
      <c r="BC312" s="19"/>
    </row>
    <row r="313" spans="5:55" ht="14.25" customHeight="1" x14ac:dyDescent="0.35">
      <c r="E313" s="6"/>
      <c r="AX313" s="19"/>
      <c r="AY313" s="19"/>
      <c r="AZ313" s="19"/>
      <c r="BA313" s="19"/>
      <c r="BB313" s="19"/>
      <c r="BC313" s="19"/>
    </row>
    <row r="314" spans="5:55" ht="14.25" customHeight="1" x14ac:dyDescent="0.35">
      <c r="E314" s="6"/>
      <c r="AX314" s="19"/>
      <c r="AY314" s="19"/>
      <c r="AZ314" s="19"/>
      <c r="BA314" s="19"/>
      <c r="BB314" s="19"/>
      <c r="BC314" s="19"/>
    </row>
    <row r="315" spans="5:55" ht="14.25" customHeight="1" x14ac:dyDescent="0.35">
      <c r="E315" s="6"/>
      <c r="AX315" s="19"/>
      <c r="AY315" s="19"/>
      <c r="AZ315" s="19"/>
      <c r="BA315" s="19"/>
      <c r="BB315" s="19"/>
      <c r="BC315" s="19"/>
    </row>
    <row r="316" spans="5:55" ht="14.25" customHeight="1" x14ac:dyDescent="0.35">
      <c r="E316" s="6"/>
      <c r="AX316" s="19"/>
      <c r="AY316" s="19"/>
      <c r="AZ316" s="19"/>
      <c r="BA316" s="19"/>
      <c r="BB316" s="19"/>
      <c r="BC316" s="19"/>
    </row>
    <row r="317" spans="5:55" ht="14.25" customHeight="1" x14ac:dyDescent="0.35">
      <c r="E317" s="6"/>
      <c r="AX317" s="19"/>
      <c r="AY317" s="19"/>
      <c r="AZ317" s="19"/>
      <c r="BA317" s="19"/>
      <c r="BB317" s="19"/>
      <c r="BC317" s="19"/>
    </row>
    <row r="318" spans="5:55" ht="14.25" customHeight="1" x14ac:dyDescent="0.35">
      <c r="E318" s="6"/>
      <c r="AX318" s="19"/>
      <c r="AY318" s="19"/>
      <c r="AZ318" s="19"/>
      <c r="BA318" s="19"/>
      <c r="BB318" s="19"/>
      <c r="BC318" s="19"/>
    </row>
    <row r="319" spans="5:55" ht="14.25" customHeight="1" x14ac:dyDescent="0.35">
      <c r="E319" s="6"/>
      <c r="AX319" s="19"/>
      <c r="AY319" s="19"/>
      <c r="AZ319" s="19"/>
      <c r="BA319" s="19"/>
      <c r="BB319" s="19"/>
      <c r="BC319" s="19"/>
    </row>
    <row r="320" spans="5:55" ht="14.25" customHeight="1" x14ac:dyDescent="0.35">
      <c r="E320" s="6"/>
      <c r="AX320" s="19"/>
      <c r="AY320" s="19"/>
      <c r="AZ320" s="19"/>
      <c r="BA320" s="19"/>
      <c r="BB320" s="19"/>
      <c r="BC320" s="19"/>
    </row>
    <row r="321" spans="5:55" ht="14.25" customHeight="1" x14ac:dyDescent="0.35">
      <c r="E321" s="6"/>
      <c r="AX321" s="19"/>
      <c r="AY321" s="19"/>
      <c r="AZ321" s="19"/>
      <c r="BA321" s="19"/>
      <c r="BB321" s="19"/>
      <c r="BC321" s="19"/>
    </row>
    <row r="322" spans="5:55" ht="14.25" customHeight="1" x14ac:dyDescent="0.35">
      <c r="E322" s="6"/>
      <c r="AX322" s="19"/>
      <c r="AY322" s="19"/>
      <c r="AZ322" s="19"/>
      <c r="BA322" s="19"/>
      <c r="BB322" s="19"/>
      <c r="BC322" s="19"/>
    </row>
    <row r="323" spans="5:55" ht="14.25" customHeight="1" x14ac:dyDescent="0.35">
      <c r="E323" s="6"/>
      <c r="AX323" s="19"/>
      <c r="AY323" s="19"/>
      <c r="AZ323" s="19"/>
      <c r="BA323" s="19"/>
      <c r="BB323" s="19"/>
      <c r="BC323" s="19"/>
    </row>
    <row r="324" spans="5:55" ht="14.25" customHeight="1" x14ac:dyDescent="0.35">
      <c r="E324" s="6"/>
      <c r="AX324" s="19"/>
      <c r="AY324" s="19"/>
      <c r="AZ324" s="19"/>
      <c r="BA324" s="19"/>
      <c r="BB324" s="19"/>
      <c r="BC324" s="19"/>
    </row>
    <row r="325" spans="5:55" ht="14.25" customHeight="1" x14ac:dyDescent="0.35">
      <c r="E325" s="6"/>
      <c r="AX325" s="19"/>
      <c r="AY325" s="19"/>
      <c r="AZ325" s="19"/>
      <c r="BA325" s="19"/>
      <c r="BB325" s="19"/>
      <c r="BC325" s="19"/>
    </row>
    <row r="326" spans="5:55" ht="14.25" customHeight="1" x14ac:dyDescent="0.35">
      <c r="E326" s="6"/>
      <c r="AX326" s="19"/>
      <c r="AY326" s="19"/>
      <c r="AZ326" s="19"/>
      <c r="BA326" s="19"/>
      <c r="BB326" s="19"/>
      <c r="BC326" s="19"/>
    </row>
    <row r="327" spans="5:55" ht="14.25" customHeight="1" x14ac:dyDescent="0.35">
      <c r="E327" s="6"/>
      <c r="AX327" s="19"/>
      <c r="AY327" s="19"/>
      <c r="AZ327" s="19"/>
      <c r="BA327" s="19"/>
      <c r="BB327" s="19"/>
      <c r="BC327" s="19"/>
    </row>
    <row r="328" spans="5:55" ht="14.25" customHeight="1" x14ac:dyDescent="0.35">
      <c r="E328" s="6"/>
      <c r="AX328" s="19"/>
      <c r="AY328" s="19"/>
      <c r="AZ328" s="19"/>
      <c r="BA328" s="19"/>
      <c r="BB328" s="19"/>
      <c r="BC328" s="19"/>
    </row>
    <row r="329" spans="5:55" ht="14.25" customHeight="1" x14ac:dyDescent="0.35">
      <c r="E329" s="6"/>
      <c r="AX329" s="19"/>
      <c r="AY329" s="19"/>
      <c r="AZ329" s="19"/>
      <c r="BA329" s="19"/>
      <c r="BB329" s="19"/>
      <c r="BC329" s="19"/>
    </row>
    <row r="330" spans="5:55" ht="14.25" customHeight="1" x14ac:dyDescent="0.35">
      <c r="E330" s="6"/>
      <c r="AX330" s="19"/>
      <c r="AY330" s="19"/>
      <c r="AZ330" s="19"/>
      <c r="BA330" s="19"/>
      <c r="BB330" s="19"/>
      <c r="BC330" s="19"/>
    </row>
    <row r="331" spans="5:55" ht="14.25" customHeight="1" x14ac:dyDescent="0.35">
      <c r="E331" s="6"/>
      <c r="AX331" s="19"/>
      <c r="AY331" s="19"/>
      <c r="AZ331" s="19"/>
      <c r="BA331" s="19"/>
      <c r="BB331" s="19"/>
      <c r="BC331" s="19"/>
    </row>
    <row r="332" spans="5:55" ht="14.25" customHeight="1" x14ac:dyDescent="0.35">
      <c r="E332" s="6"/>
      <c r="AX332" s="19"/>
      <c r="AY332" s="19"/>
      <c r="AZ332" s="19"/>
      <c r="BA332" s="19"/>
      <c r="BB332" s="19"/>
      <c r="BC332" s="19"/>
    </row>
    <row r="333" spans="5:55" ht="14.25" customHeight="1" x14ac:dyDescent="0.35">
      <c r="E333" s="6"/>
      <c r="AX333" s="19"/>
      <c r="AY333" s="19"/>
      <c r="AZ333" s="19"/>
      <c r="BA333" s="19"/>
      <c r="BB333" s="19"/>
      <c r="BC333" s="19"/>
    </row>
    <row r="334" spans="5:55" ht="14.25" customHeight="1" x14ac:dyDescent="0.35">
      <c r="E334" s="6"/>
      <c r="AX334" s="19"/>
      <c r="AY334" s="19"/>
      <c r="AZ334" s="19"/>
      <c r="BA334" s="19"/>
      <c r="BB334" s="19"/>
      <c r="BC334" s="19"/>
    </row>
    <row r="335" spans="5:55" ht="14.25" customHeight="1" x14ac:dyDescent="0.35">
      <c r="E335" s="6"/>
      <c r="AX335" s="19"/>
      <c r="AY335" s="19"/>
      <c r="AZ335" s="19"/>
      <c r="BA335" s="19"/>
      <c r="BB335" s="19"/>
      <c r="BC335" s="19"/>
    </row>
    <row r="336" spans="5:55" ht="14.25" customHeight="1" x14ac:dyDescent="0.35">
      <c r="E336" s="6"/>
      <c r="AX336" s="19"/>
      <c r="AY336" s="19"/>
      <c r="AZ336" s="19"/>
      <c r="BA336" s="19"/>
      <c r="BB336" s="19"/>
      <c r="BC336" s="19"/>
    </row>
    <row r="337" spans="5:55" ht="14.25" customHeight="1" x14ac:dyDescent="0.35">
      <c r="E337" s="6"/>
      <c r="AX337" s="19"/>
      <c r="AY337" s="19"/>
      <c r="AZ337" s="19"/>
      <c r="BA337" s="19"/>
      <c r="BB337" s="19"/>
      <c r="BC337" s="19"/>
    </row>
    <row r="338" spans="5:55" ht="14.25" customHeight="1" x14ac:dyDescent="0.35">
      <c r="E338" s="6"/>
      <c r="AX338" s="19"/>
      <c r="AY338" s="19"/>
      <c r="AZ338" s="19"/>
      <c r="BA338" s="19"/>
      <c r="BB338" s="19"/>
      <c r="BC338" s="19"/>
    </row>
    <row r="339" spans="5:55" ht="14.25" customHeight="1" x14ac:dyDescent="0.35">
      <c r="E339" s="6"/>
      <c r="AX339" s="19"/>
      <c r="AY339" s="19"/>
      <c r="AZ339" s="19"/>
      <c r="BA339" s="19"/>
      <c r="BB339" s="19"/>
      <c r="BC339" s="19"/>
    </row>
    <row r="340" spans="5:55" ht="14.25" customHeight="1" x14ac:dyDescent="0.35">
      <c r="E340" s="6"/>
      <c r="AX340" s="19"/>
      <c r="AY340" s="19"/>
      <c r="AZ340" s="19"/>
      <c r="BA340" s="19"/>
      <c r="BB340" s="19"/>
      <c r="BC340" s="19"/>
    </row>
    <row r="341" spans="5:55" ht="14.25" customHeight="1" x14ac:dyDescent="0.35">
      <c r="E341" s="6"/>
      <c r="AX341" s="19"/>
      <c r="AY341" s="19"/>
      <c r="AZ341" s="19"/>
      <c r="BA341" s="19"/>
      <c r="BB341" s="19"/>
      <c r="BC341" s="19"/>
    </row>
    <row r="342" spans="5:55" ht="14.25" customHeight="1" x14ac:dyDescent="0.35">
      <c r="E342" s="6"/>
      <c r="AX342" s="19"/>
      <c r="AY342" s="19"/>
      <c r="AZ342" s="19"/>
      <c r="BA342" s="19"/>
      <c r="BB342" s="19"/>
      <c r="BC342" s="19"/>
    </row>
    <row r="343" spans="5:55" ht="14.25" customHeight="1" x14ac:dyDescent="0.35">
      <c r="E343" s="6"/>
      <c r="AX343" s="19"/>
      <c r="AY343" s="19"/>
      <c r="AZ343" s="19"/>
      <c r="BA343" s="19"/>
      <c r="BB343" s="19"/>
      <c r="BC343" s="19"/>
    </row>
    <row r="344" spans="5:55" ht="14.25" customHeight="1" x14ac:dyDescent="0.35">
      <c r="E344" s="6"/>
      <c r="AX344" s="19"/>
      <c r="AY344" s="19"/>
      <c r="AZ344" s="19"/>
      <c r="BA344" s="19"/>
      <c r="BB344" s="19"/>
      <c r="BC344" s="19"/>
    </row>
    <row r="345" spans="5:55" ht="14.25" customHeight="1" x14ac:dyDescent="0.35">
      <c r="E345" s="6"/>
      <c r="AX345" s="19"/>
      <c r="AY345" s="19"/>
      <c r="AZ345" s="19"/>
      <c r="BA345" s="19"/>
      <c r="BB345" s="19"/>
      <c r="BC345" s="19"/>
    </row>
    <row r="346" spans="5:55" ht="14.25" customHeight="1" x14ac:dyDescent="0.35">
      <c r="E346" s="6"/>
      <c r="AX346" s="19"/>
      <c r="AY346" s="19"/>
      <c r="AZ346" s="19"/>
      <c r="BA346" s="19"/>
      <c r="BB346" s="19"/>
      <c r="BC346" s="19"/>
    </row>
    <row r="347" spans="5:55" ht="14.25" customHeight="1" x14ac:dyDescent="0.35">
      <c r="E347" s="6"/>
      <c r="AX347" s="19"/>
      <c r="AY347" s="19"/>
      <c r="AZ347" s="19"/>
      <c r="BA347" s="19"/>
      <c r="BB347" s="19"/>
      <c r="BC347" s="19"/>
    </row>
    <row r="348" spans="5:55" ht="14.25" customHeight="1" x14ac:dyDescent="0.35">
      <c r="E348" s="6"/>
      <c r="AX348" s="19"/>
      <c r="AY348" s="19"/>
      <c r="AZ348" s="19"/>
      <c r="BA348" s="19"/>
      <c r="BB348" s="19"/>
      <c r="BC348" s="19"/>
    </row>
    <row r="349" spans="5:55" ht="14.25" customHeight="1" x14ac:dyDescent="0.35">
      <c r="E349" s="6"/>
      <c r="AX349" s="19"/>
      <c r="AY349" s="19"/>
      <c r="AZ349" s="19"/>
      <c r="BA349" s="19"/>
      <c r="BB349" s="19"/>
      <c r="BC349" s="19"/>
    </row>
    <row r="350" spans="5:55" ht="14.25" customHeight="1" x14ac:dyDescent="0.35">
      <c r="E350" s="6"/>
      <c r="AX350" s="19"/>
      <c r="AY350" s="19"/>
      <c r="AZ350" s="19"/>
      <c r="BA350" s="19"/>
      <c r="BB350" s="19"/>
      <c r="BC350" s="19"/>
    </row>
    <row r="351" spans="5:55" ht="14.25" customHeight="1" x14ac:dyDescent="0.35">
      <c r="E351" s="6"/>
      <c r="AX351" s="19"/>
      <c r="AY351" s="19"/>
      <c r="AZ351" s="19"/>
      <c r="BA351" s="19"/>
      <c r="BB351" s="19"/>
      <c r="BC351" s="19"/>
    </row>
    <row r="352" spans="5:55" ht="14.25" customHeight="1" x14ac:dyDescent="0.35">
      <c r="E352" s="6"/>
      <c r="AX352" s="19"/>
      <c r="AY352" s="19"/>
      <c r="AZ352" s="19"/>
      <c r="BA352" s="19"/>
      <c r="BB352" s="19"/>
      <c r="BC352" s="19"/>
    </row>
    <row r="353" spans="5:55" ht="14.25" customHeight="1" x14ac:dyDescent="0.35">
      <c r="E353" s="6"/>
      <c r="AX353" s="19"/>
      <c r="AY353" s="19"/>
      <c r="AZ353" s="19"/>
      <c r="BA353" s="19"/>
      <c r="BB353" s="19"/>
      <c r="BC353" s="19"/>
    </row>
    <row r="354" spans="5:55" ht="14.25" customHeight="1" x14ac:dyDescent="0.35">
      <c r="E354" s="6"/>
      <c r="AX354" s="19"/>
      <c r="AY354" s="19"/>
      <c r="AZ354" s="19"/>
      <c r="BA354" s="19"/>
      <c r="BB354" s="19"/>
      <c r="BC354" s="19"/>
    </row>
    <row r="355" spans="5:55" ht="14.25" customHeight="1" x14ac:dyDescent="0.35">
      <c r="E355" s="6"/>
      <c r="AX355" s="19"/>
      <c r="AY355" s="19"/>
      <c r="AZ355" s="19"/>
      <c r="BA355" s="19"/>
      <c r="BB355" s="19"/>
      <c r="BC355" s="19"/>
    </row>
    <row r="356" spans="5:55" ht="14.25" customHeight="1" x14ac:dyDescent="0.35">
      <c r="E356" s="6"/>
      <c r="AX356" s="19"/>
      <c r="AY356" s="19"/>
      <c r="AZ356" s="19"/>
      <c r="BA356" s="19"/>
      <c r="BB356" s="19"/>
      <c r="BC356" s="19"/>
    </row>
    <row r="357" spans="5:55" ht="14.25" customHeight="1" x14ac:dyDescent="0.35">
      <c r="E357" s="6"/>
      <c r="AX357" s="19"/>
      <c r="AY357" s="19"/>
      <c r="AZ357" s="19"/>
      <c r="BA357" s="19"/>
      <c r="BB357" s="19"/>
      <c r="BC357" s="19"/>
    </row>
    <row r="358" spans="5:55" ht="14.25" customHeight="1" x14ac:dyDescent="0.35">
      <c r="E358" s="6"/>
      <c r="AX358" s="19"/>
      <c r="AY358" s="19"/>
      <c r="AZ358" s="19"/>
      <c r="BA358" s="19"/>
      <c r="BB358" s="19"/>
      <c r="BC358" s="19"/>
    </row>
    <row r="359" spans="5:55" ht="14.25" customHeight="1" x14ac:dyDescent="0.35">
      <c r="E359" s="6"/>
      <c r="AX359" s="19"/>
      <c r="AY359" s="19"/>
      <c r="AZ359" s="19"/>
      <c r="BA359" s="19"/>
      <c r="BB359" s="19"/>
      <c r="BC359" s="19"/>
    </row>
    <row r="360" spans="5:55" ht="14.25" customHeight="1" x14ac:dyDescent="0.35">
      <c r="E360" s="6"/>
      <c r="AX360" s="19"/>
      <c r="AY360" s="19"/>
      <c r="AZ360" s="19"/>
      <c r="BA360" s="19"/>
      <c r="BB360" s="19"/>
      <c r="BC360" s="19"/>
    </row>
    <row r="361" spans="5:55" ht="14.25" customHeight="1" x14ac:dyDescent="0.35">
      <c r="E361" s="6"/>
      <c r="AX361" s="19"/>
      <c r="AY361" s="19"/>
      <c r="AZ361" s="19"/>
      <c r="BA361" s="19"/>
      <c r="BB361" s="19"/>
      <c r="BC361" s="19"/>
    </row>
    <row r="362" spans="5:55" ht="14.25" customHeight="1" x14ac:dyDescent="0.35">
      <c r="E362" s="6"/>
      <c r="AX362" s="19"/>
      <c r="AY362" s="19"/>
      <c r="AZ362" s="19"/>
      <c r="BA362" s="19"/>
      <c r="BB362" s="19"/>
      <c r="BC362" s="19"/>
    </row>
    <row r="363" spans="5:55" ht="14.25" customHeight="1" x14ac:dyDescent="0.35">
      <c r="E363" s="6"/>
      <c r="AX363" s="19"/>
      <c r="AY363" s="19"/>
      <c r="AZ363" s="19"/>
      <c r="BA363" s="19"/>
      <c r="BB363" s="19"/>
      <c r="BC363" s="19"/>
    </row>
    <row r="364" spans="5:55" ht="14.25" customHeight="1" x14ac:dyDescent="0.35">
      <c r="E364" s="6"/>
      <c r="AX364" s="19"/>
      <c r="AY364" s="19"/>
      <c r="AZ364" s="19"/>
      <c r="BA364" s="19"/>
      <c r="BB364" s="19"/>
      <c r="BC364" s="19"/>
    </row>
    <row r="365" spans="5:55" ht="14.25" customHeight="1" x14ac:dyDescent="0.35">
      <c r="E365" s="6"/>
      <c r="AX365" s="19"/>
      <c r="AY365" s="19"/>
      <c r="AZ365" s="19"/>
      <c r="BA365" s="19"/>
      <c r="BB365" s="19"/>
      <c r="BC365" s="19"/>
    </row>
    <row r="366" spans="5:55" ht="14.25" customHeight="1" x14ac:dyDescent="0.35">
      <c r="E366" s="6"/>
      <c r="AX366" s="19"/>
      <c r="AY366" s="19"/>
      <c r="AZ366" s="19"/>
      <c r="BA366" s="19"/>
      <c r="BB366" s="19"/>
      <c r="BC366" s="19"/>
    </row>
    <row r="367" spans="5:55" ht="14.25" customHeight="1" x14ac:dyDescent="0.35">
      <c r="E367" s="6"/>
      <c r="AX367" s="19"/>
      <c r="AY367" s="19"/>
      <c r="AZ367" s="19"/>
      <c r="BA367" s="19"/>
      <c r="BB367" s="19"/>
      <c r="BC367" s="19"/>
    </row>
    <row r="368" spans="5:55" ht="14.25" customHeight="1" x14ac:dyDescent="0.35">
      <c r="E368" s="6"/>
      <c r="AX368" s="19"/>
      <c r="AY368" s="19"/>
      <c r="AZ368" s="19"/>
      <c r="BA368" s="19"/>
      <c r="BB368" s="19"/>
      <c r="BC368" s="19"/>
    </row>
    <row r="369" spans="5:55" ht="14.25" customHeight="1" x14ac:dyDescent="0.35">
      <c r="E369" s="6"/>
      <c r="AX369" s="19"/>
      <c r="AY369" s="19"/>
      <c r="AZ369" s="19"/>
      <c r="BA369" s="19"/>
      <c r="BB369" s="19"/>
      <c r="BC369" s="19"/>
    </row>
    <row r="370" spans="5:55" ht="14.25" customHeight="1" x14ac:dyDescent="0.35">
      <c r="E370" s="6"/>
      <c r="AX370" s="19"/>
      <c r="AY370" s="19"/>
      <c r="AZ370" s="19"/>
      <c r="BA370" s="19"/>
      <c r="BB370" s="19"/>
      <c r="BC370" s="19"/>
    </row>
    <row r="371" spans="5:55" ht="14.25" customHeight="1" x14ac:dyDescent="0.35">
      <c r="E371" s="6"/>
      <c r="AX371" s="19"/>
      <c r="AY371" s="19"/>
      <c r="AZ371" s="19"/>
      <c r="BA371" s="19"/>
      <c r="BB371" s="19"/>
      <c r="BC371" s="19"/>
    </row>
    <row r="372" spans="5:55" ht="14.25" customHeight="1" x14ac:dyDescent="0.35">
      <c r="E372" s="6"/>
      <c r="AX372" s="19"/>
      <c r="AY372" s="19"/>
      <c r="AZ372" s="19"/>
      <c r="BA372" s="19"/>
      <c r="BB372" s="19"/>
      <c r="BC372" s="19"/>
    </row>
    <row r="373" spans="5:55" ht="14.25" customHeight="1" x14ac:dyDescent="0.35">
      <c r="E373" s="6"/>
      <c r="AX373" s="19"/>
      <c r="AY373" s="19"/>
      <c r="AZ373" s="19"/>
      <c r="BA373" s="19"/>
      <c r="BB373" s="19"/>
      <c r="BC373" s="19"/>
    </row>
    <row r="374" spans="5:55" ht="14.25" customHeight="1" x14ac:dyDescent="0.35">
      <c r="E374" s="6"/>
      <c r="AX374" s="19"/>
      <c r="AY374" s="19"/>
      <c r="AZ374" s="19"/>
      <c r="BA374" s="19"/>
      <c r="BB374" s="19"/>
      <c r="BC374" s="19"/>
    </row>
    <row r="375" spans="5:55" ht="14.25" customHeight="1" x14ac:dyDescent="0.35">
      <c r="E375" s="6"/>
      <c r="AX375" s="19"/>
      <c r="AY375" s="19"/>
      <c r="AZ375" s="19"/>
      <c r="BA375" s="19"/>
      <c r="BB375" s="19"/>
      <c r="BC375" s="19"/>
    </row>
    <row r="376" spans="5:55" ht="14.25" customHeight="1" x14ac:dyDescent="0.35">
      <c r="E376" s="6"/>
      <c r="AX376" s="19"/>
      <c r="AY376" s="19"/>
      <c r="AZ376" s="19"/>
      <c r="BA376" s="19"/>
      <c r="BB376" s="19"/>
      <c r="BC376" s="19"/>
    </row>
    <row r="377" spans="5:55" ht="14.25" customHeight="1" x14ac:dyDescent="0.35">
      <c r="E377" s="6"/>
      <c r="AX377" s="19"/>
      <c r="AY377" s="19"/>
      <c r="AZ377" s="19"/>
      <c r="BA377" s="19"/>
      <c r="BB377" s="19"/>
      <c r="BC377" s="19"/>
    </row>
    <row r="378" spans="5:55" ht="14.25" customHeight="1" x14ac:dyDescent="0.35">
      <c r="E378" s="6"/>
      <c r="AX378" s="19"/>
      <c r="AY378" s="19"/>
      <c r="AZ378" s="19"/>
      <c r="BA378" s="19"/>
      <c r="BB378" s="19"/>
      <c r="BC378" s="19"/>
    </row>
    <row r="379" spans="5:55" ht="14.25" customHeight="1" x14ac:dyDescent="0.35">
      <c r="E379" s="6"/>
      <c r="AX379" s="19"/>
      <c r="AY379" s="19"/>
      <c r="AZ379" s="19"/>
      <c r="BA379" s="19"/>
      <c r="BB379" s="19"/>
      <c r="BC379" s="19"/>
    </row>
    <row r="380" spans="5:55" ht="14.25" customHeight="1" x14ac:dyDescent="0.35">
      <c r="E380" s="6"/>
      <c r="AX380" s="19"/>
      <c r="AY380" s="19"/>
      <c r="AZ380" s="19"/>
      <c r="BA380" s="19"/>
      <c r="BB380" s="19"/>
      <c r="BC380" s="19"/>
    </row>
    <row r="381" spans="5:55" ht="14.25" customHeight="1" x14ac:dyDescent="0.35">
      <c r="E381" s="6"/>
      <c r="AX381" s="19"/>
      <c r="AY381" s="19"/>
      <c r="AZ381" s="19"/>
      <c r="BA381" s="19"/>
      <c r="BB381" s="19"/>
      <c r="BC381" s="19"/>
    </row>
    <row r="382" spans="5:55" ht="14.25" customHeight="1" x14ac:dyDescent="0.35">
      <c r="E382" s="6"/>
      <c r="AX382" s="19"/>
      <c r="AY382" s="19"/>
      <c r="AZ382" s="19"/>
      <c r="BA382" s="19"/>
      <c r="BB382" s="19"/>
      <c r="BC382" s="19"/>
    </row>
    <row r="383" spans="5:55" ht="14.25" customHeight="1" x14ac:dyDescent="0.35">
      <c r="E383" s="6"/>
      <c r="AX383" s="19"/>
      <c r="AY383" s="19"/>
      <c r="AZ383" s="19"/>
      <c r="BA383" s="19"/>
      <c r="BB383" s="19"/>
      <c r="BC383" s="19"/>
    </row>
    <row r="384" spans="5:55" ht="14.25" customHeight="1" x14ac:dyDescent="0.35">
      <c r="E384" s="6"/>
      <c r="AX384" s="19"/>
      <c r="AY384" s="19"/>
      <c r="AZ384" s="19"/>
      <c r="BA384" s="19"/>
      <c r="BB384" s="19"/>
      <c r="BC384" s="19"/>
    </row>
    <row r="385" spans="5:55" ht="14.25" customHeight="1" x14ac:dyDescent="0.35">
      <c r="E385" s="6"/>
      <c r="AX385" s="19"/>
      <c r="AY385" s="19"/>
      <c r="AZ385" s="19"/>
      <c r="BA385" s="19"/>
      <c r="BB385" s="19"/>
      <c r="BC385" s="19"/>
    </row>
    <row r="386" spans="5:55" ht="14.25" customHeight="1" x14ac:dyDescent="0.35">
      <c r="E386" s="6"/>
      <c r="AX386" s="19"/>
      <c r="AY386" s="19"/>
      <c r="AZ386" s="19"/>
      <c r="BA386" s="19"/>
      <c r="BB386" s="19"/>
      <c r="BC386" s="19"/>
    </row>
    <row r="387" spans="5:55" ht="14.25" customHeight="1" x14ac:dyDescent="0.35">
      <c r="E387" s="6"/>
      <c r="AX387" s="19"/>
      <c r="AY387" s="19"/>
      <c r="AZ387" s="19"/>
      <c r="BA387" s="19"/>
      <c r="BB387" s="19"/>
      <c r="BC387" s="19"/>
    </row>
    <row r="388" spans="5:55" ht="14.25" customHeight="1" x14ac:dyDescent="0.35">
      <c r="E388" s="6"/>
      <c r="AX388" s="19"/>
      <c r="AY388" s="19"/>
      <c r="AZ388" s="19"/>
      <c r="BA388" s="19"/>
      <c r="BB388" s="19"/>
      <c r="BC388" s="19"/>
    </row>
    <row r="389" spans="5:55" ht="14.25" customHeight="1" x14ac:dyDescent="0.35">
      <c r="E389" s="6"/>
      <c r="AX389" s="19"/>
      <c r="AY389" s="19"/>
      <c r="AZ389" s="19"/>
      <c r="BA389" s="19"/>
      <c r="BB389" s="19"/>
      <c r="BC389" s="19"/>
    </row>
    <row r="390" spans="5:55" ht="14.25" customHeight="1" x14ac:dyDescent="0.35">
      <c r="E390" s="6"/>
      <c r="AX390" s="19"/>
      <c r="AY390" s="19"/>
      <c r="AZ390" s="19"/>
      <c r="BA390" s="19"/>
      <c r="BB390" s="19"/>
      <c r="BC390" s="19"/>
    </row>
    <row r="391" spans="5:55" ht="14.25" customHeight="1" x14ac:dyDescent="0.35">
      <c r="E391" s="6"/>
      <c r="AX391" s="19"/>
      <c r="AY391" s="19"/>
      <c r="AZ391" s="19"/>
      <c r="BA391" s="19"/>
      <c r="BB391" s="19"/>
      <c r="BC391" s="19"/>
    </row>
    <row r="392" spans="5:55" ht="14.25" customHeight="1" x14ac:dyDescent="0.35">
      <c r="E392" s="6"/>
      <c r="AX392" s="19"/>
      <c r="AY392" s="19"/>
      <c r="AZ392" s="19"/>
      <c r="BA392" s="19"/>
      <c r="BB392" s="19"/>
      <c r="BC392" s="19"/>
    </row>
    <row r="393" spans="5:55" ht="14.25" customHeight="1" x14ac:dyDescent="0.35">
      <c r="E393" s="6"/>
      <c r="AX393" s="19"/>
      <c r="AY393" s="19"/>
      <c r="AZ393" s="19"/>
      <c r="BA393" s="19"/>
      <c r="BB393" s="19"/>
      <c r="BC393" s="19"/>
    </row>
    <row r="394" spans="5:55" ht="14.25" customHeight="1" x14ac:dyDescent="0.35">
      <c r="E394" s="6"/>
      <c r="AX394" s="19"/>
      <c r="AY394" s="19"/>
      <c r="AZ394" s="19"/>
      <c r="BA394" s="19"/>
      <c r="BB394" s="19"/>
      <c r="BC394" s="19"/>
    </row>
    <row r="395" spans="5:55" ht="14.25" customHeight="1" x14ac:dyDescent="0.35">
      <c r="E395" s="6"/>
      <c r="AX395" s="19"/>
      <c r="AY395" s="19"/>
      <c r="AZ395" s="19"/>
      <c r="BA395" s="19"/>
      <c r="BB395" s="19"/>
      <c r="BC395" s="19"/>
    </row>
    <row r="396" spans="5:55" ht="14.25" customHeight="1" x14ac:dyDescent="0.35">
      <c r="E396" s="6"/>
      <c r="AX396" s="19"/>
      <c r="AY396" s="19"/>
      <c r="AZ396" s="19"/>
      <c r="BA396" s="19"/>
      <c r="BB396" s="19"/>
      <c r="BC396" s="19"/>
    </row>
    <row r="397" spans="5:55" ht="14.25" customHeight="1" x14ac:dyDescent="0.35">
      <c r="E397" s="6"/>
      <c r="AX397" s="19"/>
      <c r="AY397" s="19"/>
      <c r="AZ397" s="19"/>
      <c r="BA397" s="19"/>
      <c r="BB397" s="19"/>
      <c r="BC397" s="19"/>
    </row>
    <row r="398" spans="5:55" ht="14.25" customHeight="1" x14ac:dyDescent="0.35">
      <c r="E398" s="6"/>
      <c r="AX398" s="19"/>
      <c r="AY398" s="19"/>
      <c r="AZ398" s="19"/>
      <c r="BA398" s="19"/>
      <c r="BB398" s="19"/>
      <c r="BC398" s="19"/>
    </row>
    <row r="399" spans="5:55" ht="14.25" customHeight="1" x14ac:dyDescent="0.35">
      <c r="E399" s="6"/>
      <c r="AX399" s="19"/>
      <c r="AY399" s="19"/>
      <c r="AZ399" s="19"/>
      <c r="BA399" s="19"/>
      <c r="BB399" s="19"/>
      <c r="BC399" s="19"/>
    </row>
    <row r="400" spans="5:55" ht="14.25" customHeight="1" x14ac:dyDescent="0.35">
      <c r="E400" s="6"/>
      <c r="AX400" s="19"/>
      <c r="AY400" s="19"/>
      <c r="AZ400" s="19"/>
      <c r="BA400" s="19"/>
      <c r="BB400" s="19"/>
      <c r="BC400" s="19"/>
    </row>
    <row r="401" spans="5:55" ht="14.25" customHeight="1" x14ac:dyDescent="0.35">
      <c r="E401" s="6"/>
      <c r="AX401" s="19"/>
      <c r="AY401" s="19"/>
      <c r="AZ401" s="19"/>
      <c r="BA401" s="19"/>
      <c r="BB401" s="19"/>
      <c r="BC401" s="19"/>
    </row>
    <row r="402" spans="5:55" ht="14.25" customHeight="1" x14ac:dyDescent="0.35">
      <c r="E402" s="6"/>
      <c r="AX402" s="19"/>
      <c r="AY402" s="19"/>
      <c r="AZ402" s="19"/>
      <c r="BA402" s="19"/>
      <c r="BB402" s="19"/>
      <c r="BC402" s="19"/>
    </row>
    <row r="403" spans="5:55" ht="14.25" customHeight="1" x14ac:dyDescent="0.35">
      <c r="E403" s="6"/>
      <c r="AX403" s="19"/>
      <c r="AY403" s="19"/>
      <c r="AZ403" s="19"/>
      <c r="BA403" s="19"/>
      <c r="BB403" s="19"/>
      <c r="BC403" s="19"/>
    </row>
    <row r="404" spans="5:55" ht="14.25" customHeight="1" x14ac:dyDescent="0.35">
      <c r="E404" s="6"/>
      <c r="AX404" s="19"/>
      <c r="AY404" s="19"/>
      <c r="AZ404" s="19"/>
      <c r="BA404" s="19"/>
      <c r="BB404" s="19"/>
      <c r="BC404" s="19"/>
    </row>
    <row r="405" spans="5:55" ht="14.25" customHeight="1" x14ac:dyDescent="0.35">
      <c r="E405" s="6"/>
      <c r="AX405" s="19"/>
      <c r="AY405" s="19"/>
      <c r="AZ405" s="19"/>
      <c r="BA405" s="19"/>
      <c r="BB405" s="19"/>
      <c r="BC405" s="19"/>
    </row>
    <row r="406" spans="5:55" ht="14.25" customHeight="1" x14ac:dyDescent="0.35">
      <c r="E406" s="6"/>
      <c r="AX406" s="19"/>
      <c r="AY406" s="19"/>
      <c r="AZ406" s="19"/>
      <c r="BA406" s="19"/>
      <c r="BB406" s="19"/>
      <c r="BC406" s="19"/>
    </row>
    <row r="407" spans="5:55" ht="14.25" customHeight="1" x14ac:dyDescent="0.35">
      <c r="E407" s="6"/>
      <c r="AX407" s="19"/>
      <c r="AY407" s="19"/>
      <c r="AZ407" s="19"/>
      <c r="BA407" s="19"/>
      <c r="BB407" s="19"/>
      <c r="BC407" s="19"/>
    </row>
    <row r="408" spans="5:55" ht="14.25" customHeight="1" x14ac:dyDescent="0.35">
      <c r="E408" s="6"/>
      <c r="AX408" s="19"/>
      <c r="AY408" s="19"/>
      <c r="AZ408" s="19"/>
      <c r="BA408" s="19"/>
      <c r="BB408" s="19"/>
      <c r="BC408" s="19"/>
    </row>
    <row r="409" spans="5:55" ht="14.25" customHeight="1" x14ac:dyDescent="0.35">
      <c r="E409" s="6"/>
      <c r="AX409" s="19"/>
      <c r="AY409" s="19"/>
      <c r="AZ409" s="19"/>
      <c r="BA409" s="19"/>
      <c r="BB409" s="19"/>
      <c r="BC409" s="19"/>
    </row>
    <row r="410" spans="5:55" ht="14.25" customHeight="1" x14ac:dyDescent="0.35">
      <c r="E410" s="6"/>
      <c r="AX410" s="19"/>
      <c r="AY410" s="19"/>
      <c r="AZ410" s="19"/>
      <c r="BA410" s="19"/>
      <c r="BB410" s="19"/>
      <c r="BC410" s="19"/>
    </row>
    <row r="411" spans="5:55" ht="14.25" customHeight="1" x14ac:dyDescent="0.35">
      <c r="E411" s="6"/>
      <c r="AX411" s="19"/>
      <c r="AY411" s="19"/>
      <c r="AZ411" s="19"/>
      <c r="BA411" s="19"/>
      <c r="BB411" s="19"/>
      <c r="BC411" s="19"/>
    </row>
    <row r="412" spans="5:55" ht="14.25" customHeight="1" x14ac:dyDescent="0.35">
      <c r="E412" s="6"/>
      <c r="AX412" s="19"/>
      <c r="AY412" s="19"/>
      <c r="AZ412" s="19"/>
      <c r="BA412" s="19"/>
      <c r="BB412" s="19"/>
      <c r="BC412" s="19"/>
    </row>
    <row r="413" spans="5:55" ht="14.25" customHeight="1" x14ac:dyDescent="0.35">
      <c r="E413" s="6"/>
      <c r="AX413" s="19"/>
      <c r="AY413" s="19"/>
      <c r="AZ413" s="19"/>
      <c r="BA413" s="19"/>
      <c r="BB413" s="19"/>
      <c r="BC413" s="19"/>
    </row>
    <row r="414" spans="5:55" ht="14.25" customHeight="1" x14ac:dyDescent="0.35">
      <c r="E414" s="6"/>
      <c r="AX414" s="19"/>
      <c r="AY414" s="19"/>
      <c r="AZ414" s="19"/>
      <c r="BA414" s="19"/>
      <c r="BB414" s="19"/>
      <c r="BC414" s="19"/>
    </row>
    <row r="415" spans="5:55" ht="14.25" customHeight="1" x14ac:dyDescent="0.35">
      <c r="E415" s="6"/>
      <c r="AX415" s="19"/>
      <c r="AY415" s="19"/>
      <c r="AZ415" s="19"/>
      <c r="BA415" s="19"/>
      <c r="BB415" s="19"/>
      <c r="BC415" s="19"/>
    </row>
    <row r="416" spans="5:55" ht="14.25" customHeight="1" x14ac:dyDescent="0.35">
      <c r="E416" s="6"/>
      <c r="AX416" s="19"/>
      <c r="AY416" s="19"/>
      <c r="AZ416" s="19"/>
      <c r="BA416" s="19"/>
      <c r="BB416" s="19"/>
      <c r="BC416" s="19"/>
    </row>
    <row r="417" spans="5:55" ht="14.25" customHeight="1" x14ac:dyDescent="0.35">
      <c r="E417" s="6"/>
      <c r="AX417" s="19"/>
      <c r="AY417" s="19"/>
      <c r="AZ417" s="19"/>
      <c r="BA417" s="19"/>
      <c r="BB417" s="19"/>
      <c r="BC417" s="19"/>
    </row>
    <row r="418" spans="5:55" ht="14.25" customHeight="1" x14ac:dyDescent="0.35">
      <c r="E418" s="6"/>
      <c r="AX418" s="19"/>
      <c r="AY418" s="19"/>
      <c r="AZ418" s="19"/>
      <c r="BA418" s="19"/>
      <c r="BB418" s="19"/>
      <c r="BC418" s="19"/>
    </row>
    <row r="419" spans="5:55" ht="14.25" customHeight="1" x14ac:dyDescent="0.35">
      <c r="E419" s="6"/>
      <c r="AX419" s="19"/>
      <c r="AY419" s="19"/>
      <c r="AZ419" s="19"/>
      <c r="BA419" s="19"/>
      <c r="BB419" s="19"/>
      <c r="BC419" s="19"/>
    </row>
    <row r="420" spans="5:55" ht="14.25" customHeight="1" x14ac:dyDescent="0.35">
      <c r="E420" s="6"/>
      <c r="AX420" s="19"/>
      <c r="AY420" s="19"/>
      <c r="AZ420" s="19"/>
      <c r="BA420" s="19"/>
      <c r="BB420" s="19"/>
      <c r="BC420" s="19"/>
    </row>
    <row r="421" spans="5:55" ht="14.25" customHeight="1" x14ac:dyDescent="0.35">
      <c r="E421" s="6"/>
      <c r="AX421" s="19"/>
      <c r="AY421" s="19"/>
      <c r="AZ421" s="19"/>
      <c r="BA421" s="19"/>
      <c r="BB421" s="19"/>
      <c r="BC421" s="19"/>
    </row>
    <row r="422" spans="5:55" ht="14.25" customHeight="1" x14ac:dyDescent="0.35">
      <c r="E422" s="6"/>
      <c r="AX422" s="19"/>
      <c r="AY422" s="19"/>
      <c r="AZ422" s="19"/>
      <c r="BA422" s="19"/>
      <c r="BB422" s="19"/>
      <c r="BC422" s="19"/>
    </row>
    <row r="423" spans="5:55" ht="14.25" customHeight="1" x14ac:dyDescent="0.35">
      <c r="E423" s="6"/>
      <c r="AX423" s="19"/>
      <c r="AY423" s="19"/>
      <c r="AZ423" s="19"/>
      <c r="BA423" s="19"/>
      <c r="BB423" s="19"/>
      <c r="BC423" s="19"/>
    </row>
    <row r="424" spans="5:55" ht="14.25" customHeight="1" x14ac:dyDescent="0.35">
      <c r="E424" s="6"/>
      <c r="AX424" s="19"/>
      <c r="AY424" s="19"/>
      <c r="AZ424" s="19"/>
      <c r="BA424" s="19"/>
      <c r="BB424" s="19"/>
      <c r="BC424" s="19"/>
    </row>
    <row r="425" spans="5:55" ht="14.25" customHeight="1" x14ac:dyDescent="0.35">
      <c r="E425" s="6"/>
      <c r="AX425" s="19"/>
      <c r="AY425" s="19"/>
      <c r="AZ425" s="19"/>
      <c r="BA425" s="19"/>
      <c r="BB425" s="19"/>
      <c r="BC425" s="19"/>
    </row>
    <row r="426" spans="5:55" ht="14.25" customHeight="1" x14ac:dyDescent="0.35">
      <c r="E426" s="6"/>
      <c r="AX426" s="19"/>
      <c r="AY426" s="19"/>
      <c r="AZ426" s="19"/>
      <c r="BA426" s="19"/>
      <c r="BB426" s="19"/>
      <c r="BC426" s="19"/>
    </row>
    <row r="427" spans="5:55" ht="14.25" customHeight="1" x14ac:dyDescent="0.35">
      <c r="E427" s="6"/>
      <c r="AX427" s="19"/>
      <c r="AY427" s="19"/>
      <c r="AZ427" s="19"/>
      <c r="BA427" s="19"/>
      <c r="BB427" s="19"/>
      <c r="BC427" s="19"/>
    </row>
    <row r="428" spans="5:55" ht="14.25" customHeight="1" x14ac:dyDescent="0.35">
      <c r="E428" s="6"/>
      <c r="AX428" s="19"/>
      <c r="AY428" s="19"/>
      <c r="AZ428" s="19"/>
      <c r="BA428" s="19"/>
      <c r="BB428" s="19"/>
      <c r="BC428" s="19"/>
    </row>
    <row r="429" spans="5:55" ht="14.25" customHeight="1" x14ac:dyDescent="0.35">
      <c r="E429" s="6"/>
      <c r="AX429" s="19"/>
      <c r="AY429" s="19"/>
      <c r="AZ429" s="19"/>
      <c r="BA429" s="19"/>
      <c r="BB429" s="19"/>
      <c r="BC429" s="19"/>
    </row>
    <row r="430" spans="5:55" ht="14.25" customHeight="1" x14ac:dyDescent="0.35">
      <c r="E430" s="6"/>
      <c r="AX430" s="19"/>
      <c r="AY430" s="19"/>
      <c r="AZ430" s="19"/>
      <c r="BA430" s="19"/>
      <c r="BB430" s="19"/>
      <c r="BC430" s="19"/>
    </row>
    <row r="431" spans="5:55" ht="14.25" customHeight="1" x14ac:dyDescent="0.35">
      <c r="E431" s="6"/>
      <c r="AX431" s="19"/>
      <c r="AY431" s="19"/>
      <c r="AZ431" s="19"/>
      <c r="BA431" s="19"/>
      <c r="BB431" s="19"/>
      <c r="BC431" s="19"/>
    </row>
    <row r="432" spans="5:55" ht="14.25" customHeight="1" x14ac:dyDescent="0.35">
      <c r="E432" s="6"/>
      <c r="AX432" s="19"/>
      <c r="AY432" s="19"/>
      <c r="AZ432" s="19"/>
      <c r="BA432" s="19"/>
      <c r="BB432" s="19"/>
      <c r="BC432" s="19"/>
    </row>
    <row r="433" spans="5:55" ht="14.25" customHeight="1" x14ac:dyDescent="0.35">
      <c r="E433" s="6"/>
      <c r="AX433" s="19"/>
      <c r="AY433" s="19"/>
      <c r="AZ433" s="19"/>
      <c r="BA433" s="19"/>
      <c r="BB433" s="19"/>
      <c r="BC433" s="19"/>
    </row>
    <row r="434" spans="5:55" ht="14.25" customHeight="1" x14ac:dyDescent="0.35">
      <c r="E434" s="6"/>
      <c r="AX434" s="19"/>
      <c r="AY434" s="19"/>
      <c r="AZ434" s="19"/>
      <c r="BA434" s="19"/>
      <c r="BB434" s="19"/>
      <c r="BC434" s="19"/>
    </row>
    <row r="435" spans="5:55" ht="14.25" customHeight="1" x14ac:dyDescent="0.35">
      <c r="E435" s="6"/>
      <c r="AX435" s="19"/>
      <c r="AY435" s="19"/>
      <c r="AZ435" s="19"/>
      <c r="BA435" s="19"/>
      <c r="BB435" s="19"/>
      <c r="BC435" s="19"/>
    </row>
    <row r="436" spans="5:55" ht="14.25" customHeight="1" x14ac:dyDescent="0.35">
      <c r="E436" s="6"/>
      <c r="AX436" s="19"/>
      <c r="AY436" s="19"/>
      <c r="AZ436" s="19"/>
      <c r="BA436" s="19"/>
      <c r="BB436" s="19"/>
      <c r="BC436" s="19"/>
    </row>
    <row r="437" spans="5:55" ht="14.25" customHeight="1" x14ac:dyDescent="0.35">
      <c r="E437" s="6"/>
      <c r="AX437" s="19"/>
      <c r="AY437" s="19"/>
      <c r="AZ437" s="19"/>
      <c r="BA437" s="19"/>
      <c r="BB437" s="19"/>
      <c r="BC437" s="19"/>
    </row>
    <row r="438" spans="5:55" ht="14.25" customHeight="1" x14ac:dyDescent="0.35">
      <c r="E438" s="6"/>
      <c r="AX438" s="19"/>
      <c r="AY438" s="19"/>
      <c r="AZ438" s="19"/>
      <c r="BA438" s="19"/>
      <c r="BB438" s="19"/>
      <c r="BC438" s="19"/>
    </row>
    <row r="439" spans="5:55" ht="14.25" customHeight="1" x14ac:dyDescent="0.35">
      <c r="E439" s="6"/>
      <c r="AX439" s="19"/>
      <c r="AY439" s="19"/>
      <c r="AZ439" s="19"/>
      <c r="BA439" s="19"/>
      <c r="BB439" s="19"/>
      <c r="BC439" s="19"/>
    </row>
    <row r="440" spans="5:55" ht="14.25" customHeight="1" x14ac:dyDescent="0.35">
      <c r="E440" s="6"/>
      <c r="AX440" s="19"/>
      <c r="AY440" s="19"/>
      <c r="AZ440" s="19"/>
      <c r="BA440" s="19"/>
      <c r="BB440" s="19"/>
      <c r="BC440" s="19"/>
    </row>
    <row r="441" spans="5:55" ht="14.25" customHeight="1" x14ac:dyDescent="0.35">
      <c r="E441" s="6"/>
      <c r="AX441" s="19"/>
      <c r="AY441" s="19"/>
      <c r="AZ441" s="19"/>
      <c r="BA441" s="19"/>
      <c r="BB441" s="19"/>
      <c r="BC441" s="19"/>
    </row>
    <row r="442" spans="5:55" ht="14.25" customHeight="1" x14ac:dyDescent="0.35">
      <c r="E442" s="6"/>
      <c r="AX442" s="19"/>
      <c r="AY442" s="19"/>
      <c r="AZ442" s="19"/>
      <c r="BA442" s="19"/>
      <c r="BB442" s="19"/>
      <c r="BC442" s="19"/>
    </row>
    <row r="443" spans="5:55" ht="14.25" customHeight="1" x14ac:dyDescent="0.35">
      <c r="E443" s="6"/>
      <c r="AX443" s="19"/>
      <c r="AY443" s="19"/>
      <c r="AZ443" s="19"/>
      <c r="BA443" s="19"/>
      <c r="BB443" s="19"/>
      <c r="BC443" s="19"/>
    </row>
    <row r="444" spans="5:55" ht="14.25" customHeight="1" x14ac:dyDescent="0.35">
      <c r="E444" s="6"/>
      <c r="AX444" s="19"/>
      <c r="AY444" s="19"/>
      <c r="AZ444" s="19"/>
      <c r="BA444" s="19"/>
      <c r="BB444" s="19"/>
      <c r="BC444" s="19"/>
    </row>
    <row r="445" spans="5:55" ht="14.25" customHeight="1" x14ac:dyDescent="0.35">
      <c r="E445" s="6"/>
      <c r="AX445" s="19"/>
      <c r="AY445" s="19"/>
      <c r="AZ445" s="19"/>
      <c r="BA445" s="19"/>
      <c r="BB445" s="19"/>
      <c r="BC445" s="19"/>
    </row>
    <row r="446" spans="5:55" ht="14.25" customHeight="1" x14ac:dyDescent="0.35">
      <c r="E446" s="6"/>
      <c r="AX446" s="19"/>
      <c r="AY446" s="19"/>
      <c r="AZ446" s="19"/>
      <c r="BA446" s="19"/>
      <c r="BB446" s="19"/>
      <c r="BC446" s="19"/>
    </row>
    <row r="447" spans="5:55" ht="14.25" customHeight="1" x14ac:dyDescent="0.35">
      <c r="E447" s="6"/>
      <c r="AX447" s="19"/>
      <c r="AY447" s="19"/>
      <c r="AZ447" s="19"/>
      <c r="BA447" s="19"/>
      <c r="BB447" s="19"/>
      <c r="BC447" s="19"/>
    </row>
    <row r="448" spans="5:55" ht="14.25" customHeight="1" x14ac:dyDescent="0.35">
      <c r="E448" s="6"/>
      <c r="AX448" s="19"/>
      <c r="AY448" s="19"/>
      <c r="AZ448" s="19"/>
      <c r="BA448" s="19"/>
      <c r="BB448" s="19"/>
      <c r="BC448" s="19"/>
    </row>
    <row r="449" spans="5:55" ht="14.25" customHeight="1" x14ac:dyDescent="0.35">
      <c r="E449" s="6"/>
      <c r="AX449" s="19"/>
      <c r="AY449" s="19"/>
      <c r="AZ449" s="19"/>
      <c r="BA449" s="19"/>
      <c r="BB449" s="19"/>
      <c r="BC449" s="19"/>
    </row>
    <row r="450" spans="5:55" ht="14.25" customHeight="1" x14ac:dyDescent="0.35">
      <c r="E450" s="6"/>
      <c r="AX450" s="19"/>
      <c r="AY450" s="19"/>
      <c r="AZ450" s="19"/>
      <c r="BA450" s="19"/>
      <c r="BB450" s="19"/>
      <c r="BC450" s="19"/>
    </row>
    <row r="451" spans="5:55" ht="14.25" customHeight="1" x14ac:dyDescent="0.35">
      <c r="E451" s="6"/>
      <c r="AX451" s="19"/>
      <c r="AY451" s="19"/>
      <c r="AZ451" s="19"/>
      <c r="BA451" s="19"/>
      <c r="BB451" s="19"/>
      <c r="BC451" s="19"/>
    </row>
    <row r="452" spans="5:55" ht="14.25" customHeight="1" x14ac:dyDescent="0.35">
      <c r="E452" s="6"/>
      <c r="AX452" s="19"/>
      <c r="AY452" s="19"/>
      <c r="AZ452" s="19"/>
      <c r="BA452" s="19"/>
      <c r="BB452" s="19"/>
      <c r="BC452" s="19"/>
    </row>
    <row r="453" spans="5:55" ht="14.25" customHeight="1" x14ac:dyDescent="0.35">
      <c r="E453" s="6"/>
      <c r="AX453" s="19"/>
      <c r="AY453" s="19"/>
      <c r="AZ453" s="19"/>
      <c r="BA453" s="19"/>
      <c r="BB453" s="19"/>
      <c r="BC453" s="19"/>
    </row>
    <row r="454" spans="5:55" ht="14.25" customHeight="1" x14ac:dyDescent="0.35">
      <c r="E454" s="6"/>
      <c r="AX454" s="19"/>
      <c r="AY454" s="19"/>
      <c r="AZ454" s="19"/>
      <c r="BA454" s="19"/>
      <c r="BB454" s="19"/>
      <c r="BC454" s="19"/>
    </row>
    <row r="455" spans="5:55" ht="14.25" customHeight="1" x14ac:dyDescent="0.35">
      <c r="E455" s="6"/>
      <c r="AX455" s="19"/>
      <c r="AY455" s="19"/>
      <c r="AZ455" s="19"/>
      <c r="BA455" s="19"/>
      <c r="BB455" s="19"/>
      <c r="BC455" s="19"/>
    </row>
    <row r="456" spans="5:55" ht="14.25" customHeight="1" x14ac:dyDescent="0.35">
      <c r="E456" s="6"/>
      <c r="AX456" s="19"/>
      <c r="AY456" s="19"/>
      <c r="AZ456" s="19"/>
      <c r="BA456" s="19"/>
      <c r="BB456" s="19"/>
      <c r="BC456" s="19"/>
    </row>
    <row r="457" spans="5:55" ht="14.25" customHeight="1" x14ac:dyDescent="0.35">
      <c r="E457" s="6"/>
      <c r="AX457" s="19"/>
      <c r="AY457" s="19"/>
      <c r="AZ457" s="19"/>
      <c r="BA457" s="19"/>
      <c r="BB457" s="19"/>
      <c r="BC457" s="19"/>
    </row>
    <row r="458" spans="5:55" ht="14.25" customHeight="1" x14ac:dyDescent="0.35">
      <c r="E458" s="6"/>
      <c r="AX458" s="19"/>
      <c r="AY458" s="19"/>
      <c r="AZ458" s="19"/>
      <c r="BA458" s="19"/>
      <c r="BB458" s="19"/>
      <c r="BC458" s="19"/>
    </row>
    <row r="459" spans="5:55" ht="14.25" customHeight="1" x14ac:dyDescent="0.35">
      <c r="E459" s="6"/>
      <c r="AX459" s="19"/>
      <c r="AY459" s="19"/>
      <c r="AZ459" s="19"/>
      <c r="BA459" s="19"/>
      <c r="BB459" s="19"/>
      <c r="BC459" s="19"/>
    </row>
    <row r="460" spans="5:55" ht="14.25" customHeight="1" x14ac:dyDescent="0.35">
      <c r="E460" s="6"/>
      <c r="AX460" s="19"/>
      <c r="AY460" s="19"/>
      <c r="AZ460" s="19"/>
      <c r="BA460" s="19"/>
      <c r="BB460" s="19"/>
      <c r="BC460" s="19"/>
    </row>
    <row r="461" spans="5:55" ht="14.25" customHeight="1" x14ac:dyDescent="0.35">
      <c r="E461" s="6"/>
      <c r="AX461" s="19"/>
      <c r="AY461" s="19"/>
      <c r="AZ461" s="19"/>
      <c r="BA461" s="19"/>
      <c r="BB461" s="19"/>
      <c r="BC461" s="19"/>
    </row>
    <row r="462" spans="5:55" ht="14.25" customHeight="1" x14ac:dyDescent="0.35">
      <c r="E462" s="6"/>
      <c r="AX462" s="19"/>
      <c r="AY462" s="19"/>
      <c r="AZ462" s="19"/>
      <c r="BA462" s="19"/>
      <c r="BB462" s="19"/>
      <c r="BC462" s="19"/>
    </row>
    <row r="463" spans="5:55" ht="14.25" customHeight="1" x14ac:dyDescent="0.35">
      <c r="E463" s="6"/>
      <c r="AX463" s="19"/>
      <c r="AY463" s="19"/>
      <c r="AZ463" s="19"/>
      <c r="BA463" s="19"/>
      <c r="BB463" s="19"/>
      <c r="BC463" s="19"/>
    </row>
    <row r="464" spans="5:55" ht="14.25" customHeight="1" x14ac:dyDescent="0.35">
      <c r="E464" s="6"/>
      <c r="AX464" s="19"/>
      <c r="AY464" s="19"/>
      <c r="AZ464" s="19"/>
      <c r="BA464" s="19"/>
      <c r="BB464" s="19"/>
      <c r="BC464" s="19"/>
    </row>
    <row r="465" spans="5:55" ht="14.25" customHeight="1" x14ac:dyDescent="0.35">
      <c r="E465" s="6"/>
      <c r="AX465" s="19"/>
      <c r="AY465" s="19"/>
      <c r="AZ465" s="19"/>
      <c r="BA465" s="19"/>
      <c r="BB465" s="19"/>
      <c r="BC465" s="19"/>
    </row>
    <row r="466" spans="5:55" ht="14.25" customHeight="1" x14ac:dyDescent="0.35">
      <c r="E466" s="6"/>
      <c r="AX466" s="19"/>
      <c r="AY466" s="19"/>
      <c r="AZ466" s="19"/>
      <c r="BA466" s="19"/>
      <c r="BB466" s="19"/>
      <c r="BC466" s="19"/>
    </row>
    <row r="467" spans="5:55" ht="14.25" customHeight="1" x14ac:dyDescent="0.35">
      <c r="E467" s="6"/>
      <c r="AX467" s="19"/>
      <c r="AY467" s="19"/>
      <c r="AZ467" s="19"/>
      <c r="BA467" s="19"/>
      <c r="BB467" s="19"/>
      <c r="BC467" s="19"/>
    </row>
    <row r="468" spans="5:55" ht="14.25" customHeight="1" x14ac:dyDescent="0.35">
      <c r="E468" s="6"/>
      <c r="AX468" s="19"/>
      <c r="AY468" s="19"/>
      <c r="AZ468" s="19"/>
      <c r="BA468" s="19"/>
      <c r="BB468" s="19"/>
      <c r="BC468" s="19"/>
    </row>
    <row r="469" spans="5:55" ht="14.25" customHeight="1" x14ac:dyDescent="0.35">
      <c r="E469" s="6"/>
      <c r="AX469" s="19"/>
      <c r="AY469" s="19"/>
      <c r="AZ469" s="19"/>
      <c r="BA469" s="19"/>
      <c r="BB469" s="19"/>
      <c r="BC469" s="19"/>
    </row>
    <row r="470" spans="5:55" ht="14.25" customHeight="1" x14ac:dyDescent="0.35">
      <c r="E470" s="6"/>
      <c r="AX470" s="19"/>
      <c r="AY470" s="19"/>
      <c r="AZ470" s="19"/>
      <c r="BA470" s="19"/>
      <c r="BB470" s="19"/>
      <c r="BC470" s="19"/>
    </row>
    <row r="471" spans="5:55" ht="14.25" customHeight="1" x14ac:dyDescent="0.35">
      <c r="E471" s="6"/>
      <c r="AX471" s="19"/>
      <c r="AY471" s="19"/>
      <c r="AZ471" s="19"/>
      <c r="BA471" s="19"/>
      <c r="BB471" s="19"/>
      <c r="BC471" s="19"/>
    </row>
    <row r="472" spans="5:55" ht="14.25" customHeight="1" x14ac:dyDescent="0.35">
      <c r="E472" s="6"/>
      <c r="AX472" s="19"/>
      <c r="AY472" s="19"/>
      <c r="AZ472" s="19"/>
      <c r="BA472" s="19"/>
      <c r="BB472" s="19"/>
      <c r="BC472" s="19"/>
    </row>
    <row r="473" spans="5:55" ht="14.25" customHeight="1" x14ac:dyDescent="0.35">
      <c r="E473" s="6"/>
      <c r="AX473" s="19"/>
      <c r="AY473" s="19"/>
      <c r="AZ473" s="19"/>
      <c r="BA473" s="19"/>
      <c r="BB473" s="19"/>
      <c r="BC473" s="19"/>
    </row>
    <row r="474" spans="5:55" ht="14.25" customHeight="1" x14ac:dyDescent="0.35">
      <c r="E474" s="6"/>
      <c r="AX474" s="19"/>
      <c r="AY474" s="19"/>
      <c r="AZ474" s="19"/>
      <c r="BA474" s="19"/>
      <c r="BB474" s="19"/>
      <c r="BC474" s="19"/>
    </row>
    <row r="475" spans="5:55" ht="14.25" customHeight="1" x14ac:dyDescent="0.35">
      <c r="E475" s="6"/>
      <c r="AX475" s="19"/>
      <c r="AY475" s="19"/>
      <c r="AZ475" s="19"/>
      <c r="BA475" s="19"/>
      <c r="BB475" s="19"/>
      <c r="BC475" s="19"/>
    </row>
    <row r="476" spans="5:55" ht="14.25" customHeight="1" x14ac:dyDescent="0.35">
      <c r="E476" s="6"/>
      <c r="AX476" s="19"/>
      <c r="AY476" s="19"/>
      <c r="AZ476" s="19"/>
      <c r="BA476" s="19"/>
      <c r="BB476" s="19"/>
      <c r="BC476" s="19"/>
    </row>
    <row r="477" spans="5:55" ht="14.25" customHeight="1" x14ac:dyDescent="0.35">
      <c r="E477" s="6"/>
      <c r="AX477" s="19"/>
      <c r="AY477" s="19"/>
      <c r="AZ477" s="19"/>
      <c r="BA477" s="19"/>
      <c r="BB477" s="19"/>
      <c r="BC477" s="19"/>
    </row>
    <row r="478" spans="5:55" ht="14.25" customHeight="1" x14ac:dyDescent="0.35">
      <c r="E478" s="6"/>
      <c r="AX478" s="19"/>
      <c r="AY478" s="19"/>
      <c r="AZ478" s="19"/>
      <c r="BA478" s="19"/>
      <c r="BB478" s="19"/>
      <c r="BC478" s="19"/>
    </row>
    <row r="479" spans="5:55" ht="14.25" customHeight="1" x14ac:dyDescent="0.35">
      <c r="E479" s="6"/>
      <c r="AX479" s="19"/>
      <c r="AY479" s="19"/>
      <c r="AZ479" s="19"/>
      <c r="BA479" s="19"/>
      <c r="BB479" s="19"/>
      <c r="BC479" s="19"/>
    </row>
    <row r="480" spans="5:55" ht="14.25" customHeight="1" x14ac:dyDescent="0.35">
      <c r="E480" s="6"/>
      <c r="AX480" s="19"/>
      <c r="AY480" s="19"/>
      <c r="AZ480" s="19"/>
      <c r="BA480" s="19"/>
      <c r="BB480" s="19"/>
      <c r="BC480" s="19"/>
    </row>
    <row r="481" spans="5:55" ht="14.25" customHeight="1" x14ac:dyDescent="0.35">
      <c r="E481" s="6"/>
      <c r="AX481" s="19"/>
      <c r="AY481" s="19"/>
      <c r="AZ481" s="19"/>
      <c r="BA481" s="19"/>
      <c r="BB481" s="19"/>
      <c r="BC481" s="19"/>
    </row>
    <row r="482" spans="5:55" ht="14.25" customHeight="1" x14ac:dyDescent="0.35">
      <c r="E482" s="6"/>
      <c r="AX482" s="19"/>
      <c r="AY482" s="19"/>
      <c r="AZ482" s="19"/>
      <c r="BA482" s="19"/>
      <c r="BB482" s="19"/>
      <c r="BC482" s="19"/>
    </row>
    <row r="483" spans="5:55" ht="14.25" customHeight="1" x14ac:dyDescent="0.35">
      <c r="E483" s="6"/>
      <c r="AX483" s="19"/>
      <c r="AY483" s="19"/>
      <c r="AZ483" s="19"/>
      <c r="BA483" s="19"/>
      <c r="BB483" s="19"/>
      <c r="BC483" s="19"/>
    </row>
    <row r="484" spans="5:55" ht="14.25" customHeight="1" x14ac:dyDescent="0.35">
      <c r="E484" s="6"/>
      <c r="AX484" s="19"/>
      <c r="AY484" s="19"/>
      <c r="AZ484" s="19"/>
      <c r="BA484" s="19"/>
      <c r="BB484" s="19"/>
      <c r="BC484" s="19"/>
    </row>
    <row r="485" spans="5:55" ht="14.25" customHeight="1" x14ac:dyDescent="0.35">
      <c r="E485" s="6"/>
      <c r="AX485" s="19"/>
      <c r="AY485" s="19"/>
      <c r="AZ485" s="19"/>
      <c r="BA485" s="19"/>
      <c r="BB485" s="19"/>
      <c r="BC485" s="19"/>
    </row>
    <row r="486" spans="5:55" ht="14.25" customHeight="1" x14ac:dyDescent="0.35">
      <c r="E486" s="6"/>
      <c r="AX486" s="19"/>
      <c r="AY486" s="19"/>
      <c r="AZ486" s="19"/>
      <c r="BA486" s="19"/>
      <c r="BB486" s="19"/>
      <c r="BC486" s="19"/>
    </row>
    <row r="487" spans="5:55" ht="14.25" customHeight="1" x14ac:dyDescent="0.35">
      <c r="E487" s="6"/>
      <c r="AX487" s="19"/>
      <c r="AY487" s="19"/>
      <c r="AZ487" s="19"/>
      <c r="BA487" s="19"/>
      <c r="BB487" s="19"/>
      <c r="BC487" s="19"/>
    </row>
    <row r="488" spans="5:55" ht="14.25" customHeight="1" x14ac:dyDescent="0.35">
      <c r="E488" s="6"/>
      <c r="AX488" s="19"/>
      <c r="AY488" s="19"/>
      <c r="AZ488" s="19"/>
      <c r="BA488" s="19"/>
      <c r="BB488" s="19"/>
      <c r="BC488" s="19"/>
    </row>
    <row r="489" spans="5:55" ht="14.25" customHeight="1" x14ac:dyDescent="0.35">
      <c r="E489" s="6"/>
      <c r="AX489" s="19"/>
      <c r="AY489" s="19"/>
      <c r="AZ489" s="19"/>
      <c r="BA489" s="19"/>
      <c r="BB489" s="19"/>
      <c r="BC489" s="19"/>
    </row>
    <row r="490" spans="5:55" ht="14.25" customHeight="1" x14ac:dyDescent="0.35">
      <c r="E490" s="6"/>
      <c r="AX490" s="19"/>
      <c r="AY490" s="19"/>
      <c r="AZ490" s="19"/>
      <c r="BA490" s="19"/>
      <c r="BB490" s="19"/>
      <c r="BC490" s="19"/>
    </row>
    <row r="491" spans="5:55" ht="14.25" customHeight="1" x14ac:dyDescent="0.35">
      <c r="E491" s="6"/>
      <c r="AX491" s="19"/>
      <c r="AY491" s="19"/>
      <c r="AZ491" s="19"/>
      <c r="BA491" s="19"/>
      <c r="BB491" s="19"/>
      <c r="BC491" s="19"/>
    </row>
    <row r="492" spans="5:55" ht="14.25" customHeight="1" x14ac:dyDescent="0.35">
      <c r="E492" s="6"/>
      <c r="AX492" s="19"/>
      <c r="AY492" s="19"/>
      <c r="AZ492" s="19"/>
      <c r="BA492" s="19"/>
      <c r="BB492" s="19"/>
      <c r="BC492" s="19"/>
    </row>
    <row r="493" spans="5:55" ht="14.25" customHeight="1" x14ac:dyDescent="0.35">
      <c r="E493" s="6"/>
      <c r="AX493" s="19"/>
      <c r="AY493" s="19"/>
      <c r="AZ493" s="19"/>
      <c r="BA493" s="19"/>
      <c r="BB493" s="19"/>
      <c r="BC493" s="19"/>
    </row>
    <row r="494" spans="5:55" ht="14.25" customHeight="1" x14ac:dyDescent="0.35">
      <c r="E494" s="6"/>
      <c r="AX494" s="19"/>
      <c r="AY494" s="19"/>
      <c r="AZ494" s="19"/>
      <c r="BA494" s="19"/>
      <c r="BB494" s="19"/>
      <c r="BC494" s="19"/>
    </row>
    <row r="495" spans="5:55" ht="14.25" customHeight="1" x14ac:dyDescent="0.35">
      <c r="E495" s="6"/>
      <c r="AX495" s="19"/>
      <c r="AY495" s="19"/>
      <c r="AZ495" s="19"/>
      <c r="BA495" s="19"/>
      <c r="BB495" s="19"/>
      <c r="BC495" s="19"/>
    </row>
    <row r="496" spans="5:55" ht="14.25" customHeight="1" x14ac:dyDescent="0.35">
      <c r="E496" s="6"/>
      <c r="AX496" s="19"/>
      <c r="AY496" s="19"/>
      <c r="AZ496" s="19"/>
      <c r="BA496" s="19"/>
      <c r="BB496" s="19"/>
      <c r="BC496" s="19"/>
    </row>
    <row r="497" spans="5:55" ht="14.25" customHeight="1" x14ac:dyDescent="0.35">
      <c r="E497" s="6"/>
      <c r="AX497" s="19"/>
      <c r="AY497" s="19"/>
      <c r="AZ497" s="19"/>
      <c r="BA497" s="19"/>
      <c r="BB497" s="19"/>
      <c r="BC497" s="19"/>
    </row>
    <row r="498" spans="5:55" ht="14.25" customHeight="1" x14ac:dyDescent="0.35">
      <c r="E498" s="6"/>
      <c r="AX498" s="19"/>
      <c r="AY498" s="19"/>
      <c r="AZ498" s="19"/>
      <c r="BA498" s="19"/>
      <c r="BB498" s="19"/>
      <c r="BC498" s="19"/>
    </row>
    <row r="499" spans="5:55" ht="14.25" customHeight="1" x14ac:dyDescent="0.35">
      <c r="E499" s="6"/>
      <c r="AX499" s="19"/>
      <c r="AY499" s="19"/>
      <c r="AZ499" s="19"/>
      <c r="BA499" s="19"/>
      <c r="BB499" s="19"/>
      <c r="BC499" s="19"/>
    </row>
    <row r="500" spans="5:55" ht="14.25" customHeight="1" x14ac:dyDescent="0.35">
      <c r="E500" s="6"/>
      <c r="AX500" s="19"/>
      <c r="AY500" s="19"/>
      <c r="AZ500" s="19"/>
      <c r="BA500" s="19"/>
      <c r="BB500" s="19"/>
      <c r="BC500" s="19"/>
    </row>
    <row r="501" spans="5:55" ht="14.25" customHeight="1" x14ac:dyDescent="0.35">
      <c r="E501" s="6"/>
      <c r="AX501" s="19"/>
      <c r="AY501" s="19"/>
      <c r="AZ501" s="19"/>
      <c r="BA501" s="19"/>
      <c r="BB501" s="19"/>
      <c r="BC501" s="19"/>
    </row>
    <row r="502" spans="5:55" ht="14.25" customHeight="1" x14ac:dyDescent="0.35">
      <c r="E502" s="6"/>
      <c r="AX502" s="19"/>
      <c r="AY502" s="19"/>
      <c r="AZ502" s="19"/>
      <c r="BA502" s="19"/>
      <c r="BB502" s="19"/>
      <c r="BC502" s="19"/>
    </row>
    <row r="503" spans="5:55" ht="14.25" customHeight="1" x14ac:dyDescent="0.35">
      <c r="E503" s="6"/>
      <c r="AX503" s="19"/>
      <c r="AY503" s="19"/>
      <c r="AZ503" s="19"/>
      <c r="BA503" s="19"/>
      <c r="BB503" s="19"/>
      <c r="BC503" s="19"/>
    </row>
    <row r="504" spans="5:55" ht="14.25" customHeight="1" x14ac:dyDescent="0.35">
      <c r="E504" s="6"/>
      <c r="AX504" s="19"/>
      <c r="AY504" s="19"/>
      <c r="AZ504" s="19"/>
      <c r="BA504" s="19"/>
      <c r="BB504" s="19"/>
      <c r="BC504" s="19"/>
    </row>
    <row r="505" spans="5:55" ht="14.25" customHeight="1" x14ac:dyDescent="0.35">
      <c r="E505" s="6"/>
      <c r="AX505" s="19"/>
      <c r="AY505" s="19"/>
      <c r="AZ505" s="19"/>
      <c r="BA505" s="19"/>
      <c r="BB505" s="19"/>
      <c r="BC505" s="19"/>
    </row>
    <row r="506" spans="5:55" ht="14.25" customHeight="1" x14ac:dyDescent="0.35">
      <c r="E506" s="6"/>
      <c r="AX506" s="19"/>
      <c r="AY506" s="19"/>
      <c r="AZ506" s="19"/>
      <c r="BA506" s="19"/>
      <c r="BB506" s="19"/>
      <c r="BC506" s="19"/>
    </row>
    <row r="507" spans="5:55" ht="14.25" customHeight="1" x14ac:dyDescent="0.35">
      <c r="E507" s="6"/>
      <c r="AX507" s="19"/>
      <c r="AY507" s="19"/>
      <c r="AZ507" s="19"/>
      <c r="BA507" s="19"/>
      <c r="BB507" s="19"/>
      <c r="BC507" s="19"/>
    </row>
    <row r="508" spans="5:55" ht="14.25" customHeight="1" x14ac:dyDescent="0.35">
      <c r="E508" s="6"/>
      <c r="AX508" s="19"/>
      <c r="AY508" s="19"/>
      <c r="AZ508" s="19"/>
      <c r="BA508" s="19"/>
      <c r="BB508" s="19"/>
      <c r="BC508" s="19"/>
    </row>
    <row r="509" spans="5:55" ht="14.25" customHeight="1" x14ac:dyDescent="0.35">
      <c r="E509" s="6"/>
      <c r="AX509" s="19"/>
      <c r="AY509" s="19"/>
      <c r="AZ509" s="19"/>
      <c r="BA509" s="19"/>
      <c r="BB509" s="19"/>
      <c r="BC509" s="19"/>
    </row>
    <row r="510" spans="5:55" ht="14.25" customHeight="1" x14ac:dyDescent="0.35">
      <c r="E510" s="6"/>
      <c r="AX510" s="19"/>
      <c r="AY510" s="19"/>
      <c r="AZ510" s="19"/>
      <c r="BA510" s="19"/>
      <c r="BB510" s="19"/>
      <c r="BC510" s="19"/>
    </row>
    <row r="511" spans="5:55" ht="14.25" customHeight="1" x14ac:dyDescent="0.35">
      <c r="E511" s="6"/>
      <c r="AX511" s="19"/>
      <c r="AY511" s="19"/>
      <c r="AZ511" s="19"/>
      <c r="BA511" s="19"/>
      <c r="BB511" s="19"/>
      <c r="BC511" s="19"/>
    </row>
    <row r="512" spans="5:55" ht="14.25" customHeight="1" x14ac:dyDescent="0.35">
      <c r="E512" s="6"/>
      <c r="AX512" s="19"/>
      <c r="AY512" s="19"/>
      <c r="AZ512" s="19"/>
      <c r="BA512" s="19"/>
      <c r="BB512" s="19"/>
      <c r="BC512" s="19"/>
    </row>
    <row r="513" spans="5:55" ht="14.25" customHeight="1" x14ac:dyDescent="0.35">
      <c r="E513" s="6"/>
      <c r="AX513" s="19"/>
      <c r="AY513" s="19"/>
      <c r="AZ513" s="19"/>
      <c r="BA513" s="19"/>
      <c r="BB513" s="19"/>
      <c r="BC513" s="19"/>
    </row>
    <row r="514" spans="5:55" ht="14.25" customHeight="1" x14ac:dyDescent="0.35">
      <c r="E514" s="6"/>
      <c r="AX514" s="19"/>
      <c r="AY514" s="19"/>
      <c r="AZ514" s="19"/>
      <c r="BA514" s="19"/>
      <c r="BB514" s="19"/>
      <c r="BC514" s="19"/>
    </row>
    <row r="515" spans="5:55" ht="14.25" customHeight="1" x14ac:dyDescent="0.35">
      <c r="E515" s="6"/>
      <c r="AX515" s="19"/>
      <c r="AY515" s="19"/>
      <c r="AZ515" s="19"/>
      <c r="BA515" s="19"/>
      <c r="BB515" s="19"/>
      <c r="BC515" s="19"/>
    </row>
    <row r="516" spans="5:55" ht="14.25" customHeight="1" x14ac:dyDescent="0.35">
      <c r="E516" s="6"/>
      <c r="AX516" s="19"/>
      <c r="AY516" s="19"/>
      <c r="AZ516" s="19"/>
      <c r="BA516" s="19"/>
      <c r="BB516" s="19"/>
      <c r="BC516" s="19"/>
    </row>
    <row r="517" spans="5:55" ht="14.25" customHeight="1" x14ac:dyDescent="0.35">
      <c r="E517" s="6"/>
      <c r="AX517" s="19"/>
      <c r="AY517" s="19"/>
      <c r="AZ517" s="19"/>
      <c r="BA517" s="19"/>
      <c r="BB517" s="19"/>
      <c r="BC517" s="19"/>
    </row>
    <row r="518" spans="5:55" ht="14.25" customHeight="1" x14ac:dyDescent="0.35">
      <c r="E518" s="6"/>
      <c r="AX518" s="19"/>
      <c r="AY518" s="19"/>
      <c r="AZ518" s="19"/>
      <c r="BA518" s="19"/>
      <c r="BB518" s="19"/>
      <c r="BC518" s="19"/>
    </row>
    <row r="519" spans="5:55" ht="14.25" customHeight="1" x14ac:dyDescent="0.35">
      <c r="E519" s="6"/>
      <c r="AX519" s="19"/>
      <c r="AY519" s="19"/>
      <c r="AZ519" s="19"/>
      <c r="BA519" s="19"/>
      <c r="BB519" s="19"/>
      <c r="BC519" s="19"/>
    </row>
    <row r="520" spans="5:55" ht="14.25" customHeight="1" x14ac:dyDescent="0.35">
      <c r="E520" s="6"/>
      <c r="AX520" s="19"/>
      <c r="AY520" s="19"/>
      <c r="AZ520" s="19"/>
      <c r="BA520" s="19"/>
      <c r="BB520" s="19"/>
      <c r="BC520" s="19"/>
    </row>
    <row r="521" spans="5:55" ht="14.25" customHeight="1" x14ac:dyDescent="0.35">
      <c r="E521" s="6"/>
      <c r="AX521" s="19"/>
      <c r="AY521" s="19"/>
      <c r="AZ521" s="19"/>
      <c r="BA521" s="19"/>
      <c r="BB521" s="19"/>
      <c r="BC521" s="19"/>
    </row>
    <row r="522" spans="5:55" ht="14.25" customHeight="1" x14ac:dyDescent="0.35">
      <c r="E522" s="6"/>
      <c r="AX522" s="19"/>
      <c r="AY522" s="19"/>
      <c r="AZ522" s="19"/>
      <c r="BA522" s="19"/>
      <c r="BB522" s="19"/>
      <c r="BC522" s="19"/>
    </row>
    <row r="523" spans="5:55" ht="14.25" customHeight="1" x14ac:dyDescent="0.35">
      <c r="E523" s="6"/>
      <c r="AX523" s="19"/>
      <c r="AY523" s="19"/>
      <c r="AZ523" s="19"/>
      <c r="BA523" s="19"/>
      <c r="BB523" s="19"/>
      <c r="BC523" s="19"/>
    </row>
    <row r="524" spans="5:55" ht="14.25" customHeight="1" x14ac:dyDescent="0.35">
      <c r="E524" s="6"/>
      <c r="AX524" s="19"/>
      <c r="AY524" s="19"/>
      <c r="AZ524" s="19"/>
      <c r="BA524" s="19"/>
      <c r="BB524" s="19"/>
      <c r="BC524" s="19"/>
    </row>
    <row r="525" spans="5:55" ht="14.25" customHeight="1" x14ac:dyDescent="0.35">
      <c r="E525" s="6"/>
      <c r="AX525" s="19"/>
      <c r="AY525" s="19"/>
      <c r="AZ525" s="19"/>
      <c r="BA525" s="19"/>
      <c r="BB525" s="19"/>
      <c r="BC525" s="19"/>
    </row>
    <row r="526" spans="5:55" ht="14.25" customHeight="1" x14ac:dyDescent="0.35">
      <c r="E526" s="6"/>
      <c r="AX526" s="19"/>
      <c r="AY526" s="19"/>
      <c r="AZ526" s="19"/>
      <c r="BA526" s="19"/>
      <c r="BB526" s="19"/>
      <c r="BC526" s="19"/>
    </row>
    <row r="527" spans="5:55" ht="14.25" customHeight="1" x14ac:dyDescent="0.35">
      <c r="E527" s="6"/>
      <c r="AX527" s="19"/>
      <c r="AY527" s="19"/>
      <c r="AZ527" s="19"/>
      <c r="BA527" s="19"/>
      <c r="BB527" s="19"/>
      <c r="BC527" s="19"/>
    </row>
    <row r="528" spans="5:55" ht="14.25" customHeight="1" x14ac:dyDescent="0.35">
      <c r="E528" s="6"/>
      <c r="AX528" s="19"/>
      <c r="AY528" s="19"/>
      <c r="AZ528" s="19"/>
      <c r="BA528" s="19"/>
      <c r="BB528" s="19"/>
      <c r="BC528" s="19"/>
    </row>
    <row r="529" spans="5:55" ht="14.25" customHeight="1" x14ac:dyDescent="0.35">
      <c r="E529" s="6"/>
      <c r="AX529" s="19"/>
      <c r="AY529" s="19"/>
      <c r="AZ529" s="19"/>
      <c r="BA529" s="19"/>
      <c r="BB529" s="19"/>
      <c r="BC529" s="19"/>
    </row>
    <row r="530" spans="5:55" ht="14.25" customHeight="1" x14ac:dyDescent="0.35">
      <c r="E530" s="6"/>
      <c r="AX530" s="19"/>
      <c r="AY530" s="19"/>
      <c r="AZ530" s="19"/>
      <c r="BA530" s="19"/>
      <c r="BB530" s="19"/>
      <c r="BC530" s="19"/>
    </row>
    <row r="531" spans="5:55" ht="14.25" customHeight="1" x14ac:dyDescent="0.35">
      <c r="E531" s="6"/>
      <c r="AX531" s="19"/>
      <c r="AY531" s="19"/>
      <c r="AZ531" s="19"/>
      <c r="BA531" s="19"/>
      <c r="BB531" s="19"/>
      <c r="BC531" s="19"/>
    </row>
    <row r="532" spans="5:55" ht="14.25" customHeight="1" x14ac:dyDescent="0.35">
      <c r="E532" s="6"/>
      <c r="AX532" s="19"/>
      <c r="AY532" s="19"/>
      <c r="AZ532" s="19"/>
      <c r="BA532" s="19"/>
      <c r="BB532" s="19"/>
      <c r="BC532" s="19"/>
    </row>
    <row r="533" spans="5:55" ht="14.25" customHeight="1" x14ac:dyDescent="0.35">
      <c r="E533" s="6"/>
      <c r="AX533" s="19"/>
      <c r="AY533" s="19"/>
      <c r="AZ533" s="19"/>
      <c r="BA533" s="19"/>
      <c r="BB533" s="19"/>
      <c r="BC533" s="19"/>
    </row>
    <row r="534" spans="5:55" ht="14.25" customHeight="1" x14ac:dyDescent="0.35">
      <c r="E534" s="6"/>
      <c r="AX534" s="19"/>
      <c r="AY534" s="19"/>
      <c r="AZ534" s="19"/>
      <c r="BA534" s="19"/>
      <c r="BB534" s="19"/>
      <c r="BC534" s="19"/>
    </row>
    <row r="535" spans="5:55" ht="14.25" customHeight="1" x14ac:dyDescent="0.35">
      <c r="E535" s="6"/>
      <c r="AX535" s="19"/>
      <c r="AY535" s="19"/>
      <c r="AZ535" s="19"/>
      <c r="BA535" s="19"/>
      <c r="BB535" s="19"/>
      <c r="BC535" s="19"/>
    </row>
    <row r="536" spans="5:55" ht="14.25" customHeight="1" x14ac:dyDescent="0.35">
      <c r="E536" s="6"/>
      <c r="AX536" s="19"/>
      <c r="AY536" s="19"/>
      <c r="AZ536" s="19"/>
      <c r="BA536" s="19"/>
      <c r="BB536" s="19"/>
      <c r="BC536" s="19"/>
    </row>
    <row r="537" spans="5:55" ht="14.25" customHeight="1" x14ac:dyDescent="0.35">
      <c r="E537" s="6"/>
      <c r="AX537" s="19"/>
      <c r="AY537" s="19"/>
      <c r="AZ537" s="19"/>
      <c r="BA537" s="19"/>
      <c r="BB537" s="19"/>
      <c r="BC537" s="19"/>
    </row>
    <row r="538" spans="5:55" ht="14.25" customHeight="1" x14ac:dyDescent="0.35">
      <c r="E538" s="6"/>
      <c r="AX538" s="19"/>
      <c r="AY538" s="19"/>
      <c r="AZ538" s="19"/>
      <c r="BA538" s="19"/>
      <c r="BB538" s="19"/>
      <c r="BC538" s="19"/>
    </row>
    <row r="539" spans="5:55" ht="14.25" customHeight="1" x14ac:dyDescent="0.35">
      <c r="E539" s="6"/>
      <c r="AX539" s="19"/>
      <c r="AY539" s="19"/>
      <c r="AZ539" s="19"/>
      <c r="BA539" s="19"/>
      <c r="BB539" s="19"/>
      <c r="BC539" s="19"/>
    </row>
    <row r="540" spans="5:55" ht="14.25" customHeight="1" x14ac:dyDescent="0.35">
      <c r="E540" s="6"/>
      <c r="AX540" s="19"/>
      <c r="AY540" s="19"/>
      <c r="AZ540" s="19"/>
      <c r="BA540" s="19"/>
      <c r="BB540" s="19"/>
      <c r="BC540" s="19"/>
    </row>
    <row r="541" spans="5:55" ht="14.25" customHeight="1" x14ac:dyDescent="0.35">
      <c r="E541" s="6"/>
      <c r="AX541" s="19"/>
      <c r="AY541" s="19"/>
      <c r="AZ541" s="19"/>
      <c r="BA541" s="19"/>
      <c r="BB541" s="19"/>
      <c r="BC541" s="19"/>
    </row>
    <row r="542" spans="5:55" ht="14.25" customHeight="1" x14ac:dyDescent="0.35">
      <c r="E542" s="6"/>
      <c r="AX542" s="19"/>
      <c r="AY542" s="19"/>
      <c r="AZ542" s="19"/>
      <c r="BA542" s="19"/>
      <c r="BB542" s="19"/>
      <c r="BC542" s="19"/>
    </row>
    <row r="543" spans="5:55" ht="14.25" customHeight="1" x14ac:dyDescent="0.35">
      <c r="E543" s="6"/>
      <c r="AX543" s="19"/>
      <c r="AY543" s="19"/>
      <c r="AZ543" s="19"/>
      <c r="BA543" s="19"/>
      <c r="BB543" s="19"/>
      <c r="BC543" s="19"/>
    </row>
    <row r="544" spans="5:55" ht="14.25" customHeight="1" x14ac:dyDescent="0.35">
      <c r="E544" s="6"/>
      <c r="AX544" s="19"/>
      <c r="AY544" s="19"/>
      <c r="AZ544" s="19"/>
      <c r="BA544" s="19"/>
      <c r="BB544" s="19"/>
      <c r="BC544" s="19"/>
    </row>
    <row r="545" spans="5:55" ht="14.25" customHeight="1" x14ac:dyDescent="0.35">
      <c r="E545" s="6"/>
      <c r="AX545" s="19"/>
      <c r="AY545" s="19"/>
      <c r="AZ545" s="19"/>
      <c r="BA545" s="19"/>
      <c r="BB545" s="19"/>
      <c r="BC545" s="19"/>
    </row>
    <row r="546" spans="5:55" ht="14.25" customHeight="1" x14ac:dyDescent="0.35">
      <c r="E546" s="6"/>
      <c r="AX546" s="19"/>
      <c r="AY546" s="19"/>
      <c r="AZ546" s="19"/>
      <c r="BA546" s="19"/>
      <c r="BB546" s="19"/>
      <c r="BC546" s="19"/>
    </row>
    <row r="547" spans="5:55" ht="14.25" customHeight="1" x14ac:dyDescent="0.35">
      <c r="E547" s="6"/>
      <c r="AX547" s="19"/>
      <c r="AY547" s="19"/>
      <c r="AZ547" s="19"/>
      <c r="BA547" s="19"/>
      <c r="BB547" s="19"/>
      <c r="BC547" s="19"/>
    </row>
    <row r="548" spans="5:55" ht="14.25" customHeight="1" x14ac:dyDescent="0.35">
      <c r="E548" s="6"/>
      <c r="AX548" s="19"/>
      <c r="AY548" s="19"/>
      <c r="AZ548" s="19"/>
      <c r="BA548" s="19"/>
      <c r="BB548" s="19"/>
      <c r="BC548" s="19"/>
    </row>
    <row r="549" spans="5:55" ht="14.25" customHeight="1" x14ac:dyDescent="0.35">
      <c r="E549" s="6"/>
      <c r="AX549" s="19"/>
      <c r="AY549" s="19"/>
      <c r="AZ549" s="19"/>
      <c r="BA549" s="19"/>
      <c r="BB549" s="19"/>
      <c r="BC549" s="19"/>
    </row>
    <row r="550" spans="5:55" ht="14.25" customHeight="1" x14ac:dyDescent="0.35">
      <c r="E550" s="6"/>
      <c r="AX550" s="19"/>
      <c r="AY550" s="19"/>
      <c r="AZ550" s="19"/>
      <c r="BA550" s="19"/>
      <c r="BB550" s="19"/>
      <c r="BC550" s="19"/>
    </row>
    <row r="551" spans="5:55" ht="14.25" customHeight="1" x14ac:dyDescent="0.35">
      <c r="E551" s="6"/>
      <c r="AX551" s="19"/>
      <c r="AY551" s="19"/>
      <c r="AZ551" s="19"/>
      <c r="BA551" s="19"/>
      <c r="BB551" s="19"/>
      <c r="BC551" s="19"/>
    </row>
    <row r="552" spans="5:55" ht="14.25" customHeight="1" x14ac:dyDescent="0.35">
      <c r="E552" s="6"/>
      <c r="AX552" s="19"/>
      <c r="AY552" s="19"/>
      <c r="AZ552" s="19"/>
      <c r="BA552" s="19"/>
      <c r="BB552" s="19"/>
      <c r="BC552" s="19"/>
    </row>
    <row r="553" spans="5:55" ht="14.25" customHeight="1" x14ac:dyDescent="0.35">
      <c r="E553" s="6"/>
      <c r="AX553" s="19"/>
      <c r="AY553" s="19"/>
      <c r="AZ553" s="19"/>
      <c r="BA553" s="19"/>
      <c r="BB553" s="19"/>
      <c r="BC553" s="19"/>
    </row>
    <row r="554" spans="5:55" ht="14.25" customHeight="1" x14ac:dyDescent="0.35">
      <c r="E554" s="6"/>
      <c r="AX554" s="19"/>
      <c r="AY554" s="19"/>
      <c r="AZ554" s="19"/>
      <c r="BA554" s="19"/>
      <c r="BB554" s="19"/>
      <c r="BC554" s="19"/>
    </row>
    <row r="555" spans="5:55" ht="14.25" customHeight="1" x14ac:dyDescent="0.35">
      <c r="E555" s="6"/>
      <c r="AX555" s="19"/>
      <c r="AY555" s="19"/>
      <c r="AZ555" s="19"/>
      <c r="BA555" s="19"/>
      <c r="BB555" s="19"/>
      <c r="BC555" s="19"/>
    </row>
    <row r="556" spans="5:55" ht="14.25" customHeight="1" x14ac:dyDescent="0.35">
      <c r="E556" s="6"/>
      <c r="AX556" s="19"/>
      <c r="AY556" s="19"/>
      <c r="AZ556" s="19"/>
      <c r="BA556" s="19"/>
      <c r="BB556" s="19"/>
      <c r="BC556" s="19"/>
    </row>
    <row r="557" spans="5:55" ht="14.25" customHeight="1" x14ac:dyDescent="0.35">
      <c r="E557" s="6"/>
      <c r="AX557" s="19"/>
      <c r="AY557" s="19"/>
      <c r="AZ557" s="19"/>
      <c r="BA557" s="19"/>
      <c r="BB557" s="19"/>
      <c r="BC557" s="19"/>
    </row>
    <row r="558" spans="5:55" ht="14.25" customHeight="1" x14ac:dyDescent="0.35">
      <c r="E558" s="6"/>
      <c r="AX558" s="19"/>
      <c r="AY558" s="19"/>
      <c r="AZ558" s="19"/>
      <c r="BA558" s="19"/>
      <c r="BB558" s="19"/>
      <c r="BC558" s="19"/>
    </row>
    <row r="559" spans="5:55" ht="14.25" customHeight="1" x14ac:dyDescent="0.35">
      <c r="E559" s="6"/>
      <c r="AX559" s="19"/>
      <c r="AY559" s="19"/>
      <c r="AZ559" s="19"/>
      <c r="BA559" s="19"/>
      <c r="BB559" s="19"/>
      <c r="BC559" s="19"/>
    </row>
    <row r="560" spans="5:55" ht="14.25" customHeight="1" x14ac:dyDescent="0.35">
      <c r="E560" s="6"/>
      <c r="AX560" s="19"/>
      <c r="AY560" s="19"/>
      <c r="AZ560" s="19"/>
      <c r="BA560" s="19"/>
      <c r="BB560" s="19"/>
      <c r="BC560" s="19"/>
    </row>
    <row r="561" spans="5:55" ht="14.25" customHeight="1" x14ac:dyDescent="0.35">
      <c r="E561" s="6"/>
      <c r="AX561" s="19"/>
      <c r="AY561" s="19"/>
      <c r="AZ561" s="19"/>
      <c r="BA561" s="19"/>
      <c r="BB561" s="19"/>
      <c r="BC561" s="19"/>
    </row>
    <row r="562" spans="5:55" ht="14.25" customHeight="1" x14ac:dyDescent="0.35">
      <c r="E562" s="6"/>
      <c r="AX562" s="19"/>
      <c r="AY562" s="19"/>
      <c r="AZ562" s="19"/>
      <c r="BA562" s="19"/>
      <c r="BB562" s="19"/>
      <c r="BC562" s="19"/>
    </row>
    <row r="563" spans="5:55" ht="14.25" customHeight="1" x14ac:dyDescent="0.35">
      <c r="E563" s="6"/>
      <c r="AX563" s="19"/>
      <c r="AY563" s="19"/>
      <c r="AZ563" s="19"/>
      <c r="BA563" s="19"/>
      <c r="BB563" s="19"/>
      <c r="BC563" s="19"/>
    </row>
    <row r="564" spans="5:55" ht="14.25" customHeight="1" x14ac:dyDescent="0.35">
      <c r="E564" s="6"/>
      <c r="AX564" s="19"/>
      <c r="AY564" s="19"/>
      <c r="AZ564" s="19"/>
      <c r="BA564" s="19"/>
      <c r="BB564" s="19"/>
      <c r="BC564" s="19"/>
    </row>
    <row r="565" spans="5:55" ht="14.25" customHeight="1" x14ac:dyDescent="0.35">
      <c r="E565" s="6"/>
      <c r="AX565" s="19"/>
      <c r="AY565" s="19"/>
      <c r="AZ565" s="19"/>
      <c r="BA565" s="19"/>
      <c r="BB565" s="19"/>
      <c r="BC565" s="19"/>
    </row>
    <row r="566" spans="5:55" ht="14.25" customHeight="1" x14ac:dyDescent="0.35">
      <c r="E566" s="6"/>
      <c r="AX566" s="19"/>
      <c r="AY566" s="19"/>
      <c r="AZ566" s="19"/>
      <c r="BA566" s="19"/>
      <c r="BB566" s="19"/>
      <c r="BC566" s="19"/>
    </row>
    <row r="567" spans="5:55" ht="14.25" customHeight="1" x14ac:dyDescent="0.35">
      <c r="E567" s="6"/>
      <c r="AX567" s="19"/>
      <c r="AY567" s="19"/>
      <c r="AZ567" s="19"/>
      <c r="BA567" s="19"/>
      <c r="BB567" s="19"/>
      <c r="BC567" s="19"/>
    </row>
    <row r="568" spans="5:55" ht="14.25" customHeight="1" x14ac:dyDescent="0.35">
      <c r="E568" s="6"/>
      <c r="AX568" s="19"/>
      <c r="AY568" s="19"/>
      <c r="AZ568" s="19"/>
      <c r="BA568" s="19"/>
      <c r="BB568" s="19"/>
      <c r="BC568" s="19"/>
    </row>
    <row r="569" spans="5:55" ht="14.25" customHeight="1" x14ac:dyDescent="0.35">
      <c r="E569" s="6"/>
      <c r="AX569" s="19"/>
      <c r="AY569" s="19"/>
      <c r="AZ569" s="19"/>
      <c r="BA569" s="19"/>
      <c r="BB569" s="19"/>
      <c r="BC569" s="19"/>
    </row>
    <row r="570" spans="5:55" ht="14.25" customHeight="1" x14ac:dyDescent="0.35">
      <c r="E570" s="6"/>
      <c r="AX570" s="19"/>
      <c r="AY570" s="19"/>
      <c r="AZ570" s="19"/>
      <c r="BA570" s="19"/>
      <c r="BB570" s="19"/>
      <c r="BC570" s="19"/>
    </row>
    <row r="571" spans="5:55" ht="14.25" customHeight="1" x14ac:dyDescent="0.35">
      <c r="E571" s="6"/>
      <c r="AX571" s="19"/>
      <c r="AY571" s="19"/>
      <c r="AZ571" s="19"/>
      <c r="BA571" s="19"/>
      <c r="BB571" s="19"/>
      <c r="BC571" s="19"/>
    </row>
    <row r="572" spans="5:55" ht="14.25" customHeight="1" x14ac:dyDescent="0.35">
      <c r="E572" s="6"/>
      <c r="AX572" s="19"/>
      <c r="AY572" s="19"/>
      <c r="AZ572" s="19"/>
      <c r="BA572" s="19"/>
      <c r="BB572" s="19"/>
      <c r="BC572" s="19"/>
    </row>
    <row r="573" spans="5:55" ht="14.25" customHeight="1" x14ac:dyDescent="0.35">
      <c r="E573" s="6"/>
      <c r="AX573" s="19"/>
      <c r="AY573" s="19"/>
      <c r="AZ573" s="19"/>
      <c r="BA573" s="19"/>
      <c r="BB573" s="19"/>
      <c r="BC573" s="19"/>
    </row>
    <row r="574" spans="5:55" ht="14.25" customHeight="1" x14ac:dyDescent="0.35">
      <c r="E574" s="6"/>
      <c r="AX574" s="19"/>
      <c r="AY574" s="19"/>
      <c r="AZ574" s="19"/>
      <c r="BA574" s="19"/>
      <c r="BB574" s="19"/>
      <c r="BC574" s="19"/>
    </row>
    <row r="575" spans="5:55" ht="14.25" customHeight="1" x14ac:dyDescent="0.35">
      <c r="E575" s="6"/>
      <c r="AX575" s="19"/>
      <c r="AY575" s="19"/>
      <c r="AZ575" s="19"/>
      <c r="BA575" s="19"/>
      <c r="BB575" s="19"/>
      <c r="BC575" s="19"/>
    </row>
    <row r="576" spans="5:55" ht="14.25" customHeight="1" x14ac:dyDescent="0.35">
      <c r="E576" s="6"/>
      <c r="AX576" s="19"/>
      <c r="AY576" s="19"/>
      <c r="AZ576" s="19"/>
      <c r="BA576" s="19"/>
      <c r="BB576" s="19"/>
      <c r="BC576" s="19"/>
    </row>
    <row r="577" spans="5:55" ht="14.25" customHeight="1" x14ac:dyDescent="0.35">
      <c r="E577" s="6"/>
      <c r="AX577" s="19"/>
      <c r="AY577" s="19"/>
      <c r="AZ577" s="19"/>
      <c r="BA577" s="19"/>
      <c r="BB577" s="19"/>
      <c r="BC577" s="19"/>
    </row>
    <row r="578" spans="5:55" ht="14.25" customHeight="1" x14ac:dyDescent="0.35">
      <c r="E578" s="6"/>
      <c r="AX578" s="19"/>
      <c r="AY578" s="19"/>
      <c r="AZ578" s="19"/>
      <c r="BA578" s="19"/>
      <c r="BB578" s="19"/>
      <c r="BC578" s="19"/>
    </row>
    <row r="579" spans="5:55" ht="14.25" customHeight="1" x14ac:dyDescent="0.35">
      <c r="E579" s="6"/>
      <c r="AX579" s="19"/>
      <c r="AY579" s="19"/>
      <c r="AZ579" s="19"/>
      <c r="BA579" s="19"/>
      <c r="BB579" s="19"/>
      <c r="BC579" s="19"/>
    </row>
    <row r="580" spans="5:55" ht="14.25" customHeight="1" x14ac:dyDescent="0.35">
      <c r="E580" s="6"/>
      <c r="AX580" s="19"/>
      <c r="AY580" s="19"/>
      <c r="AZ580" s="19"/>
      <c r="BA580" s="19"/>
      <c r="BB580" s="19"/>
      <c r="BC580" s="19"/>
    </row>
    <row r="581" spans="5:55" ht="14.25" customHeight="1" x14ac:dyDescent="0.35">
      <c r="E581" s="6"/>
      <c r="AX581" s="19"/>
      <c r="AY581" s="19"/>
      <c r="AZ581" s="19"/>
      <c r="BA581" s="19"/>
      <c r="BB581" s="19"/>
      <c r="BC581" s="19"/>
    </row>
    <row r="582" spans="5:55" ht="14.25" customHeight="1" x14ac:dyDescent="0.35">
      <c r="E582" s="6"/>
      <c r="AX582" s="19"/>
      <c r="AY582" s="19"/>
      <c r="AZ582" s="19"/>
      <c r="BA582" s="19"/>
      <c r="BB582" s="19"/>
      <c r="BC582" s="19"/>
    </row>
    <row r="583" spans="5:55" ht="14.25" customHeight="1" x14ac:dyDescent="0.35">
      <c r="E583" s="6"/>
      <c r="AX583" s="19"/>
      <c r="AY583" s="19"/>
      <c r="AZ583" s="19"/>
      <c r="BA583" s="19"/>
      <c r="BB583" s="19"/>
      <c r="BC583" s="19"/>
    </row>
    <row r="584" spans="5:55" ht="14.25" customHeight="1" x14ac:dyDescent="0.35">
      <c r="E584" s="6"/>
      <c r="AX584" s="19"/>
      <c r="AY584" s="19"/>
      <c r="AZ584" s="19"/>
      <c r="BA584" s="19"/>
      <c r="BB584" s="19"/>
      <c r="BC584" s="19"/>
    </row>
    <row r="585" spans="5:55" ht="14.25" customHeight="1" x14ac:dyDescent="0.35">
      <c r="E585" s="6"/>
      <c r="AX585" s="19"/>
      <c r="AY585" s="19"/>
      <c r="AZ585" s="19"/>
      <c r="BA585" s="19"/>
      <c r="BB585" s="19"/>
      <c r="BC585" s="19"/>
    </row>
    <row r="586" spans="5:55" ht="14.25" customHeight="1" x14ac:dyDescent="0.35">
      <c r="E586" s="6"/>
      <c r="AX586" s="19"/>
      <c r="AY586" s="19"/>
      <c r="AZ586" s="19"/>
      <c r="BA586" s="19"/>
      <c r="BB586" s="19"/>
      <c r="BC586" s="19"/>
    </row>
    <row r="587" spans="5:55" ht="14.25" customHeight="1" x14ac:dyDescent="0.35">
      <c r="E587" s="6"/>
      <c r="AX587" s="19"/>
      <c r="AY587" s="19"/>
      <c r="AZ587" s="19"/>
      <c r="BA587" s="19"/>
      <c r="BB587" s="19"/>
      <c r="BC587" s="19"/>
    </row>
    <row r="588" spans="5:55" ht="14.25" customHeight="1" x14ac:dyDescent="0.35">
      <c r="E588" s="6"/>
      <c r="AX588" s="19"/>
      <c r="AY588" s="19"/>
      <c r="AZ588" s="19"/>
      <c r="BA588" s="19"/>
      <c r="BB588" s="19"/>
      <c r="BC588" s="19"/>
    </row>
    <row r="589" spans="5:55" ht="14.25" customHeight="1" x14ac:dyDescent="0.35">
      <c r="E589" s="6"/>
      <c r="AX589" s="19"/>
      <c r="AY589" s="19"/>
      <c r="AZ589" s="19"/>
      <c r="BA589" s="19"/>
      <c r="BB589" s="19"/>
      <c r="BC589" s="19"/>
    </row>
    <row r="590" spans="5:55" ht="14.25" customHeight="1" x14ac:dyDescent="0.35">
      <c r="E590" s="6"/>
      <c r="AX590" s="19"/>
      <c r="AY590" s="19"/>
      <c r="AZ590" s="19"/>
      <c r="BA590" s="19"/>
      <c r="BB590" s="19"/>
      <c r="BC590" s="19"/>
    </row>
    <row r="591" spans="5:55" ht="14.25" customHeight="1" x14ac:dyDescent="0.35">
      <c r="E591" s="6"/>
      <c r="AX591" s="19"/>
      <c r="AY591" s="19"/>
      <c r="AZ591" s="19"/>
      <c r="BA591" s="19"/>
      <c r="BB591" s="19"/>
      <c r="BC591" s="19"/>
    </row>
    <row r="592" spans="5:55" ht="14.25" customHeight="1" x14ac:dyDescent="0.35">
      <c r="E592" s="6"/>
      <c r="AX592" s="19"/>
      <c r="AY592" s="19"/>
      <c r="AZ592" s="19"/>
      <c r="BA592" s="19"/>
      <c r="BB592" s="19"/>
      <c r="BC592" s="19"/>
    </row>
    <row r="593" spans="5:55" ht="14.25" customHeight="1" x14ac:dyDescent="0.35">
      <c r="E593" s="6"/>
      <c r="AX593" s="19"/>
      <c r="AY593" s="19"/>
      <c r="AZ593" s="19"/>
      <c r="BA593" s="19"/>
      <c r="BB593" s="19"/>
      <c r="BC593" s="19"/>
    </row>
    <row r="594" spans="5:55" ht="14.25" customHeight="1" x14ac:dyDescent="0.35">
      <c r="E594" s="6"/>
      <c r="AX594" s="19"/>
      <c r="AY594" s="19"/>
      <c r="AZ594" s="19"/>
      <c r="BA594" s="19"/>
      <c r="BB594" s="19"/>
      <c r="BC594" s="19"/>
    </row>
    <row r="595" spans="5:55" ht="14.25" customHeight="1" x14ac:dyDescent="0.35">
      <c r="E595" s="6"/>
      <c r="AX595" s="19"/>
      <c r="AY595" s="19"/>
      <c r="AZ595" s="19"/>
      <c r="BA595" s="19"/>
      <c r="BB595" s="19"/>
      <c r="BC595" s="19"/>
    </row>
    <row r="596" spans="5:55" ht="14.25" customHeight="1" x14ac:dyDescent="0.35">
      <c r="E596" s="6"/>
      <c r="AX596" s="19"/>
      <c r="AY596" s="19"/>
      <c r="AZ596" s="19"/>
      <c r="BA596" s="19"/>
      <c r="BB596" s="19"/>
      <c r="BC596" s="19"/>
    </row>
    <row r="597" spans="5:55" ht="14.25" customHeight="1" x14ac:dyDescent="0.35">
      <c r="E597" s="6"/>
      <c r="AX597" s="19"/>
      <c r="AY597" s="19"/>
      <c r="AZ597" s="19"/>
      <c r="BA597" s="19"/>
      <c r="BB597" s="19"/>
      <c r="BC597" s="19"/>
    </row>
    <row r="598" spans="5:55" ht="14.25" customHeight="1" x14ac:dyDescent="0.35">
      <c r="E598" s="6"/>
      <c r="AX598" s="19"/>
      <c r="AY598" s="19"/>
      <c r="AZ598" s="19"/>
      <c r="BA598" s="19"/>
      <c r="BB598" s="19"/>
      <c r="BC598" s="19"/>
    </row>
    <row r="599" spans="5:55" ht="14.25" customHeight="1" x14ac:dyDescent="0.35">
      <c r="E599" s="6"/>
      <c r="AX599" s="19"/>
      <c r="AY599" s="19"/>
      <c r="AZ599" s="19"/>
      <c r="BA599" s="19"/>
      <c r="BB599" s="19"/>
      <c r="BC599" s="19"/>
    </row>
    <row r="600" spans="5:55" ht="14.25" customHeight="1" x14ac:dyDescent="0.35">
      <c r="E600" s="6"/>
      <c r="AX600" s="19"/>
      <c r="AY600" s="19"/>
      <c r="AZ600" s="19"/>
      <c r="BA600" s="19"/>
      <c r="BB600" s="19"/>
      <c r="BC600" s="19"/>
    </row>
    <row r="601" spans="5:55" ht="14.25" customHeight="1" x14ac:dyDescent="0.35">
      <c r="E601" s="6"/>
      <c r="AX601" s="19"/>
      <c r="AY601" s="19"/>
      <c r="AZ601" s="19"/>
      <c r="BA601" s="19"/>
      <c r="BB601" s="19"/>
      <c r="BC601" s="19"/>
    </row>
    <row r="602" spans="5:55" ht="14.25" customHeight="1" x14ac:dyDescent="0.35">
      <c r="E602" s="6"/>
      <c r="AX602" s="19"/>
      <c r="AY602" s="19"/>
      <c r="AZ602" s="19"/>
      <c r="BA602" s="19"/>
      <c r="BB602" s="19"/>
      <c r="BC602" s="19"/>
    </row>
    <row r="603" spans="5:55" ht="14.25" customHeight="1" x14ac:dyDescent="0.35">
      <c r="E603" s="6"/>
      <c r="AX603" s="19"/>
      <c r="AY603" s="19"/>
      <c r="AZ603" s="19"/>
      <c r="BA603" s="19"/>
      <c r="BB603" s="19"/>
      <c r="BC603" s="19"/>
    </row>
    <row r="604" spans="5:55" ht="14.25" customHeight="1" x14ac:dyDescent="0.35">
      <c r="E604" s="6"/>
      <c r="AX604" s="19"/>
      <c r="AY604" s="19"/>
      <c r="AZ604" s="19"/>
      <c r="BA604" s="19"/>
      <c r="BB604" s="19"/>
      <c r="BC604" s="19"/>
    </row>
    <row r="605" spans="5:55" ht="14.25" customHeight="1" x14ac:dyDescent="0.35">
      <c r="E605" s="6"/>
      <c r="AX605" s="19"/>
      <c r="AY605" s="19"/>
      <c r="AZ605" s="19"/>
      <c r="BA605" s="19"/>
      <c r="BB605" s="19"/>
      <c r="BC605" s="19"/>
    </row>
    <row r="606" spans="5:55" ht="14.25" customHeight="1" x14ac:dyDescent="0.35">
      <c r="E606" s="6"/>
      <c r="AX606" s="19"/>
      <c r="AY606" s="19"/>
      <c r="AZ606" s="19"/>
      <c r="BA606" s="19"/>
      <c r="BB606" s="19"/>
      <c r="BC606" s="19"/>
    </row>
    <row r="607" spans="5:55" ht="14.25" customHeight="1" x14ac:dyDescent="0.35">
      <c r="E607" s="6"/>
      <c r="AX607" s="19"/>
      <c r="AY607" s="19"/>
      <c r="AZ607" s="19"/>
      <c r="BA607" s="19"/>
      <c r="BB607" s="19"/>
      <c r="BC607" s="19"/>
    </row>
    <row r="608" spans="5:55" ht="14.25" customHeight="1" x14ac:dyDescent="0.35">
      <c r="E608" s="6"/>
      <c r="AX608" s="19"/>
      <c r="AY608" s="19"/>
      <c r="AZ608" s="19"/>
      <c r="BA608" s="19"/>
      <c r="BB608" s="19"/>
      <c r="BC608" s="19"/>
    </row>
    <row r="609" spans="5:55" ht="14.25" customHeight="1" x14ac:dyDescent="0.35">
      <c r="E609" s="6"/>
      <c r="AX609" s="19"/>
      <c r="AY609" s="19"/>
      <c r="AZ609" s="19"/>
      <c r="BA609" s="19"/>
      <c r="BB609" s="19"/>
      <c r="BC609" s="19"/>
    </row>
    <row r="610" spans="5:55" ht="14.25" customHeight="1" x14ac:dyDescent="0.35">
      <c r="E610" s="6"/>
      <c r="AX610" s="19"/>
      <c r="AY610" s="19"/>
      <c r="AZ610" s="19"/>
      <c r="BA610" s="19"/>
      <c r="BB610" s="19"/>
      <c r="BC610" s="19"/>
    </row>
    <row r="611" spans="5:55" ht="14.25" customHeight="1" x14ac:dyDescent="0.35">
      <c r="E611" s="6"/>
      <c r="AX611" s="19"/>
      <c r="AY611" s="19"/>
      <c r="AZ611" s="19"/>
      <c r="BA611" s="19"/>
      <c r="BB611" s="19"/>
      <c r="BC611" s="19"/>
    </row>
    <row r="612" spans="5:55" ht="14.25" customHeight="1" x14ac:dyDescent="0.35">
      <c r="E612" s="6"/>
      <c r="AX612" s="19"/>
      <c r="AY612" s="19"/>
      <c r="AZ612" s="19"/>
      <c r="BA612" s="19"/>
      <c r="BB612" s="19"/>
      <c r="BC612" s="19"/>
    </row>
    <row r="613" spans="5:55" ht="14.25" customHeight="1" x14ac:dyDescent="0.35">
      <c r="E613" s="6"/>
      <c r="AX613" s="19"/>
      <c r="AY613" s="19"/>
      <c r="AZ613" s="19"/>
      <c r="BA613" s="19"/>
      <c r="BB613" s="19"/>
      <c r="BC613" s="19"/>
    </row>
    <row r="614" spans="5:55" ht="14.25" customHeight="1" x14ac:dyDescent="0.35">
      <c r="E614" s="6"/>
      <c r="AX614" s="19"/>
      <c r="AY614" s="19"/>
      <c r="AZ614" s="19"/>
      <c r="BA614" s="19"/>
      <c r="BB614" s="19"/>
      <c r="BC614" s="19"/>
    </row>
    <row r="615" spans="5:55" ht="14.25" customHeight="1" x14ac:dyDescent="0.35">
      <c r="E615" s="6"/>
      <c r="AX615" s="19"/>
      <c r="AY615" s="19"/>
      <c r="AZ615" s="19"/>
      <c r="BA615" s="19"/>
      <c r="BB615" s="19"/>
      <c r="BC615" s="19"/>
    </row>
    <row r="616" spans="5:55" ht="14.25" customHeight="1" x14ac:dyDescent="0.35">
      <c r="E616" s="6"/>
      <c r="AX616" s="19"/>
      <c r="AY616" s="19"/>
      <c r="AZ616" s="19"/>
      <c r="BA616" s="19"/>
      <c r="BB616" s="19"/>
      <c r="BC616" s="19"/>
    </row>
    <row r="617" spans="5:55" ht="14.25" customHeight="1" x14ac:dyDescent="0.35">
      <c r="E617" s="6"/>
      <c r="AX617" s="19"/>
      <c r="AY617" s="19"/>
      <c r="AZ617" s="19"/>
      <c r="BA617" s="19"/>
      <c r="BB617" s="19"/>
      <c r="BC617" s="19"/>
    </row>
    <row r="618" spans="5:55" ht="14.25" customHeight="1" x14ac:dyDescent="0.35">
      <c r="E618" s="6"/>
      <c r="AX618" s="19"/>
      <c r="AY618" s="19"/>
      <c r="AZ618" s="19"/>
      <c r="BA618" s="19"/>
      <c r="BB618" s="19"/>
      <c r="BC618" s="19"/>
    </row>
    <row r="619" spans="5:55" ht="14.25" customHeight="1" x14ac:dyDescent="0.35">
      <c r="E619" s="6"/>
      <c r="AX619" s="19"/>
      <c r="AY619" s="19"/>
      <c r="AZ619" s="19"/>
      <c r="BA619" s="19"/>
      <c r="BB619" s="19"/>
      <c r="BC619" s="19"/>
    </row>
    <row r="620" spans="5:55" ht="14.25" customHeight="1" x14ac:dyDescent="0.35">
      <c r="E620" s="6"/>
      <c r="AX620" s="19"/>
      <c r="AY620" s="19"/>
      <c r="AZ620" s="19"/>
      <c r="BA620" s="19"/>
      <c r="BB620" s="19"/>
      <c r="BC620" s="19"/>
    </row>
    <row r="621" spans="5:55" ht="14.25" customHeight="1" x14ac:dyDescent="0.35">
      <c r="E621" s="6"/>
      <c r="AX621" s="19"/>
      <c r="AY621" s="19"/>
      <c r="AZ621" s="19"/>
      <c r="BA621" s="19"/>
      <c r="BB621" s="19"/>
      <c r="BC621" s="19"/>
    </row>
    <row r="622" spans="5:55" ht="14.25" customHeight="1" x14ac:dyDescent="0.35">
      <c r="E622" s="6"/>
      <c r="AX622" s="19"/>
      <c r="AY622" s="19"/>
      <c r="AZ622" s="19"/>
      <c r="BA622" s="19"/>
      <c r="BB622" s="19"/>
      <c r="BC622" s="19"/>
    </row>
    <row r="623" spans="5:55" ht="14.25" customHeight="1" x14ac:dyDescent="0.35">
      <c r="E623" s="6"/>
      <c r="AX623" s="19"/>
      <c r="AY623" s="19"/>
      <c r="AZ623" s="19"/>
      <c r="BA623" s="19"/>
      <c r="BB623" s="19"/>
      <c r="BC623" s="19"/>
    </row>
    <row r="624" spans="5:55" ht="14.25" customHeight="1" x14ac:dyDescent="0.35">
      <c r="E624" s="6"/>
      <c r="AX624" s="19"/>
      <c r="AY624" s="19"/>
      <c r="AZ624" s="19"/>
      <c r="BA624" s="19"/>
      <c r="BB624" s="19"/>
      <c r="BC624" s="19"/>
    </row>
    <row r="625" spans="5:55" ht="14.25" customHeight="1" x14ac:dyDescent="0.35">
      <c r="E625" s="6"/>
      <c r="AX625" s="19"/>
      <c r="AY625" s="19"/>
      <c r="AZ625" s="19"/>
      <c r="BA625" s="19"/>
      <c r="BB625" s="19"/>
      <c r="BC625" s="19"/>
    </row>
    <row r="626" spans="5:55" ht="14.25" customHeight="1" x14ac:dyDescent="0.35">
      <c r="E626" s="6"/>
      <c r="AX626" s="19"/>
      <c r="AY626" s="19"/>
      <c r="AZ626" s="19"/>
      <c r="BA626" s="19"/>
      <c r="BB626" s="19"/>
      <c r="BC626" s="19"/>
    </row>
    <row r="627" spans="5:55" ht="14.25" customHeight="1" x14ac:dyDescent="0.35">
      <c r="E627" s="6"/>
      <c r="AX627" s="19"/>
      <c r="AY627" s="19"/>
      <c r="AZ627" s="19"/>
      <c r="BA627" s="19"/>
      <c r="BB627" s="19"/>
      <c r="BC627" s="19"/>
    </row>
    <row r="628" spans="5:55" ht="14.25" customHeight="1" x14ac:dyDescent="0.35">
      <c r="E628" s="6"/>
      <c r="AX628" s="19"/>
      <c r="AY628" s="19"/>
      <c r="AZ628" s="19"/>
      <c r="BA628" s="19"/>
      <c r="BB628" s="19"/>
      <c r="BC628" s="19"/>
    </row>
    <row r="629" spans="5:55" ht="14.25" customHeight="1" x14ac:dyDescent="0.35">
      <c r="E629" s="6"/>
      <c r="AX629" s="19"/>
      <c r="AY629" s="19"/>
      <c r="AZ629" s="19"/>
      <c r="BA629" s="19"/>
      <c r="BB629" s="19"/>
      <c r="BC629" s="19"/>
    </row>
    <row r="630" spans="5:55" ht="14.25" customHeight="1" x14ac:dyDescent="0.35">
      <c r="E630" s="6"/>
      <c r="AX630" s="19"/>
      <c r="AY630" s="19"/>
      <c r="AZ630" s="19"/>
      <c r="BA630" s="19"/>
      <c r="BB630" s="19"/>
      <c r="BC630" s="19"/>
    </row>
    <row r="631" spans="5:55" ht="14.25" customHeight="1" x14ac:dyDescent="0.35">
      <c r="E631" s="6"/>
      <c r="AX631" s="19"/>
      <c r="AY631" s="19"/>
      <c r="AZ631" s="19"/>
      <c r="BA631" s="19"/>
      <c r="BB631" s="19"/>
      <c r="BC631" s="19"/>
    </row>
    <row r="632" spans="5:55" ht="14.25" customHeight="1" x14ac:dyDescent="0.35">
      <c r="E632" s="6"/>
      <c r="AX632" s="19"/>
      <c r="AY632" s="19"/>
      <c r="AZ632" s="19"/>
      <c r="BA632" s="19"/>
      <c r="BB632" s="19"/>
      <c r="BC632" s="19"/>
    </row>
    <row r="633" spans="5:55" ht="14.25" customHeight="1" x14ac:dyDescent="0.35">
      <c r="E633" s="6"/>
      <c r="AX633" s="19"/>
      <c r="AY633" s="19"/>
      <c r="AZ633" s="19"/>
      <c r="BA633" s="19"/>
      <c r="BB633" s="19"/>
      <c r="BC633" s="19"/>
    </row>
    <row r="634" spans="5:55" ht="14.25" customHeight="1" x14ac:dyDescent="0.35">
      <c r="E634" s="6"/>
      <c r="AX634" s="19"/>
      <c r="AY634" s="19"/>
      <c r="AZ634" s="19"/>
      <c r="BA634" s="19"/>
      <c r="BB634" s="19"/>
      <c r="BC634" s="19"/>
    </row>
    <row r="635" spans="5:55" ht="14.25" customHeight="1" x14ac:dyDescent="0.35">
      <c r="E635" s="6"/>
      <c r="AX635" s="19"/>
      <c r="AY635" s="19"/>
      <c r="AZ635" s="19"/>
      <c r="BA635" s="19"/>
      <c r="BB635" s="19"/>
      <c r="BC635" s="19"/>
    </row>
    <row r="636" spans="5:55" ht="14.25" customHeight="1" x14ac:dyDescent="0.35">
      <c r="E636" s="6"/>
      <c r="AX636" s="19"/>
      <c r="AY636" s="19"/>
      <c r="AZ636" s="19"/>
      <c r="BA636" s="19"/>
      <c r="BB636" s="19"/>
      <c r="BC636" s="19"/>
    </row>
    <row r="637" spans="5:55" ht="14.25" customHeight="1" x14ac:dyDescent="0.35">
      <c r="E637" s="6"/>
      <c r="AX637" s="19"/>
      <c r="AY637" s="19"/>
      <c r="AZ637" s="19"/>
      <c r="BA637" s="19"/>
      <c r="BB637" s="19"/>
      <c r="BC637" s="19"/>
    </row>
    <row r="638" spans="5:55" ht="14.25" customHeight="1" x14ac:dyDescent="0.35">
      <c r="E638" s="6"/>
      <c r="AX638" s="19"/>
      <c r="AY638" s="19"/>
      <c r="AZ638" s="19"/>
      <c r="BA638" s="19"/>
      <c r="BB638" s="19"/>
      <c r="BC638" s="19"/>
    </row>
    <row r="639" spans="5:55" ht="14.25" customHeight="1" x14ac:dyDescent="0.35">
      <c r="E639" s="6"/>
      <c r="AX639" s="19"/>
      <c r="AY639" s="19"/>
      <c r="AZ639" s="19"/>
      <c r="BA639" s="19"/>
      <c r="BB639" s="19"/>
      <c r="BC639" s="19"/>
    </row>
    <row r="640" spans="5:55" ht="14.25" customHeight="1" x14ac:dyDescent="0.35">
      <c r="E640" s="6"/>
      <c r="AX640" s="19"/>
      <c r="AY640" s="19"/>
      <c r="AZ640" s="19"/>
      <c r="BA640" s="19"/>
      <c r="BB640" s="19"/>
      <c r="BC640" s="19"/>
    </row>
    <row r="641" spans="5:55" ht="14.25" customHeight="1" x14ac:dyDescent="0.35">
      <c r="E641" s="6"/>
      <c r="AX641" s="19"/>
      <c r="AY641" s="19"/>
      <c r="AZ641" s="19"/>
      <c r="BA641" s="19"/>
      <c r="BB641" s="19"/>
      <c r="BC641" s="19"/>
    </row>
    <row r="642" spans="5:55" ht="14.25" customHeight="1" x14ac:dyDescent="0.35">
      <c r="E642" s="6"/>
      <c r="AX642" s="19"/>
      <c r="AY642" s="19"/>
      <c r="AZ642" s="19"/>
      <c r="BA642" s="19"/>
      <c r="BB642" s="19"/>
      <c r="BC642" s="19"/>
    </row>
    <row r="643" spans="5:55" ht="14.25" customHeight="1" x14ac:dyDescent="0.35">
      <c r="E643" s="6"/>
      <c r="AX643" s="19"/>
      <c r="AY643" s="19"/>
      <c r="AZ643" s="19"/>
      <c r="BA643" s="19"/>
      <c r="BB643" s="19"/>
      <c r="BC643" s="19"/>
    </row>
    <row r="644" spans="5:55" ht="14.25" customHeight="1" x14ac:dyDescent="0.35">
      <c r="E644" s="6"/>
      <c r="AX644" s="19"/>
      <c r="AY644" s="19"/>
      <c r="AZ644" s="19"/>
      <c r="BA644" s="19"/>
      <c r="BB644" s="19"/>
      <c r="BC644" s="19"/>
    </row>
    <row r="645" spans="5:55" ht="14.25" customHeight="1" x14ac:dyDescent="0.35">
      <c r="E645" s="6"/>
      <c r="AX645" s="19"/>
      <c r="AY645" s="19"/>
      <c r="AZ645" s="19"/>
      <c r="BA645" s="19"/>
      <c r="BB645" s="19"/>
      <c r="BC645" s="19"/>
    </row>
    <row r="646" spans="5:55" ht="14.25" customHeight="1" x14ac:dyDescent="0.35">
      <c r="E646" s="6"/>
      <c r="AX646" s="19"/>
      <c r="AY646" s="19"/>
      <c r="AZ646" s="19"/>
      <c r="BA646" s="19"/>
      <c r="BB646" s="19"/>
      <c r="BC646" s="19"/>
    </row>
    <row r="647" spans="5:55" ht="14.25" customHeight="1" x14ac:dyDescent="0.35">
      <c r="E647" s="6"/>
      <c r="AX647" s="19"/>
      <c r="AY647" s="19"/>
      <c r="AZ647" s="19"/>
      <c r="BA647" s="19"/>
      <c r="BB647" s="19"/>
      <c r="BC647" s="19"/>
    </row>
    <row r="648" spans="5:55" ht="14.25" customHeight="1" x14ac:dyDescent="0.35">
      <c r="E648" s="6"/>
      <c r="AX648" s="19"/>
      <c r="AY648" s="19"/>
      <c r="AZ648" s="19"/>
      <c r="BA648" s="19"/>
      <c r="BB648" s="19"/>
      <c r="BC648" s="19"/>
    </row>
    <row r="649" spans="5:55" ht="14.25" customHeight="1" x14ac:dyDescent="0.35">
      <c r="E649" s="6"/>
      <c r="AX649" s="19"/>
      <c r="AY649" s="19"/>
      <c r="AZ649" s="19"/>
      <c r="BA649" s="19"/>
      <c r="BB649" s="19"/>
      <c r="BC649" s="19"/>
    </row>
    <row r="650" spans="5:55" ht="14.25" customHeight="1" x14ac:dyDescent="0.35">
      <c r="E650" s="6"/>
      <c r="AX650" s="19"/>
      <c r="AY650" s="19"/>
      <c r="AZ650" s="19"/>
      <c r="BA650" s="19"/>
      <c r="BB650" s="19"/>
      <c r="BC650" s="19"/>
    </row>
    <row r="651" spans="5:55" ht="14.25" customHeight="1" x14ac:dyDescent="0.35">
      <c r="E651" s="6"/>
      <c r="AX651" s="19"/>
      <c r="AY651" s="19"/>
      <c r="AZ651" s="19"/>
      <c r="BA651" s="19"/>
      <c r="BB651" s="19"/>
      <c r="BC651" s="19"/>
    </row>
    <row r="652" spans="5:55" ht="14.25" customHeight="1" x14ac:dyDescent="0.35">
      <c r="E652" s="6"/>
      <c r="AX652" s="19"/>
      <c r="AY652" s="19"/>
      <c r="AZ652" s="19"/>
      <c r="BA652" s="19"/>
      <c r="BB652" s="19"/>
      <c r="BC652" s="19"/>
    </row>
    <row r="653" spans="5:55" ht="14.25" customHeight="1" x14ac:dyDescent="0.35">
      <c r="E653" s="6"/>
      <c r="AX653" s="19"/>
      <c r="AY653" s="19"/>
      <c r="AZ653" s="19"/>
      <c r="BA653" s="19"/>
      <c r="BB653" s="19"/>
      <c r="BC653" s="19"/>
    </row>
    <row r="654" spans="5:55" ht="14.25" customHeight="1" x14ac:dyDescent="0.35">
      <c r="E654" s="6"/>
      <c r="AX654" s="19"/>
      <c r="AY654" s="19"/>
      <c r="AZ654" s="19"/>
      <c r="BA654" s="19"/>
      <c r="BB654" s="19"/>
      <c r="BC654" s="19"/>
    </row>
    <row r="655" spans="5:55" ht="14.25" customHeight="1" x14ac:dyDescent="0.35">
      <c r="E655" s="6"/>
      <c r="AX655" s="19"/>
      <c r="AY655" s="19"/>
      <c r="AZ655" s="19"/>
      <c r="BA655" s="19"/>
      <c r="BB655" s="19"/>
      <c r="BC655" s="19"/>
    </row>
    <row r="656" spans="5:55" ht="14.25" customHeight="1" x14ac:dyDescent="0.35">
      <c r="E656" s="6"/>
      <c r="AX656" s="19"/>
      <c r="AY656" s="19"/>
      <c r="AZ656" s="19"/>
      <c r="BA656" s="19"/>
      <c r="BB656" s="19"/>
      <c r="BC656" s="19"/>
    </row>
    <row r="657" spans="5:55" ht="14.25" customHeight="1" x14ac:dyDescent="0.35">
      <c r="E657" s="6"/>
      <c r="AX657" s="19"/>
      <c r="AY657" s="19"/>
      <c r="AZ657" s="19"/>
      <c r="BA657" s="19"/>
      <c r="BB657" s="19"/>
      <c r="BC657" s="19"/>
    </row>
    <row r="658" spans="5:55" ht="14.25" customHeight="1" x14ac:dyDescent="0.35">
      <c r="E658" s="6"/>
      <c r="AX658" s="19"/>
      <c r="AY658" s="19"/>
      <c r="AZ658" s="19"/>
      <c r="BA658" s="19"/>
      <c r="BB658" s="19"/>
      <c r="BC658" s="19"/>
    </row>
    <row r="659" spans="5:55" ht="14.25" customHeight="1" x14ac:dyDescent="0.35">
      <c r="E659" s="6"/>
      <c r="AX659" s="19"/>
      <c r="AY659" s="19"/>
      <c r="AZ659" s="19"/>
      <c r="BA659" s="19"/>
      <c r="BB659" s="19"/>
      <c r="BC659" s="19"/>
    </row>
    <row r="660" spans="5:55" ht="14.25" customHeight="1" x14ac:dyDescent="0.35">
      <c r="E660" s="6"/>
      <c r="AX660" s="19"/>
      <c r="AY660" s="19"/>
      <c r="AZ660" s="19"/>
      <c r="BA660" s="19"/>
      <c r="BB660" s="19"/>
      <c r="BC660" s="19"/>
    </row>
    <row r="661" spans="5:55" ht="14.25" customHeight="1" x14ac:dyDescent="0.35">
      <c r="E661" s="6"/>
      <c r="AX661" s="19"/>
      <c r="AY661" s="19"/>
      <c r="AZ661" s="19"/>
      <c r="BA661" s="19"/>
      <c r="BB661" s="19"/>
      <c r="BC661" s="19"/>
    </row>
    <row r="662" spans="5:55" ht="14.25" customHeight="1" x14ac:dyDescent="0.35">
      <c r="E662" s="6"/>
      <c r="AX662" s="19"/>
      <c r="AY662" s="19"/>
      <c r="AZ662" s="19"/>
      <c r="BA662" s="19"/>
      <c r="BB662" s="19"/>
      <c r="BC662" s="19"/>
    </row>
    <row r="663" spans="5:55" ht="14.25" customHeight="1" x14ac:dyDescent="0.35">
      <c r="E663" s="6"/>
      <c r="AX663" s="19"/>
      <c r="AY663" s="19"/>
      <c r="AZ663" s="19"/>
      <c r="BA663" s="19"/>
      <c r="BB663" s="19"/>
      <c r="BC663" s="19"/>
    </row>
    <row r="664" spans="5:55" ht="14.25" customHeight="1" x14ac:dyDescent="0.35">
      <c r="E664" s="6"/>
      <c r="AX664" s="19"/>
      <c r="AY664" s="19"/>
      <c r="AZ664" s="19"/>
      <c r="BA664" s="19"/>
      <c r="BB664" s="19"/>
      <c r="BC664" s="19"/>
    </row>
    <row r="665" spans="5:55" ht="14.25" customHeight="1" x14ac:dyDescent="0.35">
      <c r="E665" s="6"/>
      <c r="AX665" s="19"/>
      <c r="AY665" s="19"/>
      <c r="AZ665" s="19"/>
      <c r="BA665" s="19"/>
      <c r="BB665" s="19"/>
      <c r="BC665" s="19"/>
    </row>
    <row r="666" spans="5:55" ht="14.25" customHeight="1" x14ac:dyDescent="0.35">
      <c r="E666" s="6"/>
      <c r="AX666" s="19"/>
      <c r="AY666" s="19"/>
      <c r="AZ666" s="19"/>
      <c r="BA666" s="19"/>
      <c r="BB666" s="19"/>
      <c r="BC666" s="19"/>
    </row>
    <row r="667" spans="5:55" ht="14.25" customHeight="1" x14ac:dyDescent="0.35">
      <c r="E667" s="6"/>
      <c r="AX667" s="19"/>
      <c r="AY667" s="19"/>
      <c r="AZ667" s="19"/>
      <c r="BA667" s="19"/>
      <c r="BB667" s="19"/>
      <c r="BC667" s="19"/>
    </row>
    <row r="668" spans="5:55" ht="14.25" customHeight="1" x14ac:dyDescent="0.35">
      <c r="E668" s="6"/>
      <c r="AX668" s="19"/>
      <c r="AY668" s="19"/>
      <c r="AZ668" s="19"/>
      <c r="BA668" s="19"/>
      <c r="BB668" s="19"/>
      <c r="BC668" s="19"/>
    </row>
    <row r="669" spans="5:55" ht="14.25" customHeight="1" x14ac:dyDescent="0.35">
      <c r="E669" s="6"/>
      <c r="AX669" s="19"/>
      <c r="AY669" s="19"/>
      <c r="AZ669" s="19"/>
      <c r="BA669" s="19"/>
      <c r="BB669" s="19"/>
      <c r="BC669" s="19"/>
    </row>
    <row r="670" spans="5:55" ht="14.25" customHeight="1" x14ac:dyDescent="0.35">
      <c r="E670" s="6"/>
      <c r="AX670" s="19"/>
      <c r="AY670" s="19"/>
      <c r="AZ670" s="19"/>
      <c r="BA670" s="19"/>
      <c r="BB670" s="19"/>
      <c r="BC670" s="19"/>
    </row>
    <row r="671" spans="5:55" ht="14.25" customHeight="1" x14ac:dyDescent="0.35">
      <c r="E671" s="6"/>
      <c r="AX671" s="19"/>
      <c r="AY671" s="19"/>
      <c r="AZ671" s="19"/>
      <c r="BA671" s="19"/>
      <c r="BB671" s="19"/>
      <c r="BC671" s="19"/>
    </row>
    <row r="672" spans="5:55" ht="14.25" customHeight="1" x14ac:dyDescent="0.35">
      <c r="E672" s="6"/>
      <c r="AX672" s="19"/>
      <c r="AY672" s="19"/>
      <c r="AZ672" s="19"/>
      <c r="BA672" s="19"/>
      <c r="BB672" s="19"/>
      <c r="BC672" s="19"/>
    </row>
    <row r="673" spans="5:55" ht="14.25" customHeight="1" x14ac:dyDescent="0.35">
      <c r="E673" s="6"/>
      <c r="AX673" s="19"/>
      <c r="AY673" s="19"/>
      <c r="AZ673" s="19"/>
      <c r="BA673" s="19"/>
      <c r="BB673" s="19"/>
      <c r="BC673" s="19"/>
    </row>
    <row r="674" spans="5:55" ht="14.25" customHeight="1" x14ac:dyDescent="0.35">
      <c r="E674" s="6"/>
      <c r="AX674" s="19"/>
      <c r="AY674" s="19"/>
      <c r="AZ674" s="19"/>
      <c r="BA674" s="19"/>
      <c r="BB674" s="19"/>
      <c r="BC674" s="19"/>
    </row>
    <row r="675" spans="5:55" ht="14.25" customHeight="1" x14ac:dyDescent="0.35">
      <c r="E675" s="6"/>
      <c r="AX675" s="19"/>
      <c r="AY675" s="19"/>
      <c r="AZ675" s="19"/>
      <c r="BA675" s="19"/>
      <c r="BB675" s="19"/>
      <c r="BC675" s="19"/>
    </row>
    <row r="676" spans="5:55" ht="14.25" customHeight="1" x14ac:dyDescent="0.35">
      <c r="E676" s="6"/>
      <c r="AX676" s="19"/>
      <c r="AY676" s="19"/>
      <c r="AZ676" s="19"/>
      <c r="BA676" s="19"/>
      <c r="BB676" s="19"/>
      <c r="BC676" s="19"/>
    </row>
    <row r="677" spans="5:55" ht="14.25" customHeight="1" x14ac:dyDescent="0.35">
      <c r="E677" s="6"/>
      <c r="AX677" s="19"/>
      <c r="AY677" s="19"/>
      <c r="AZ677" s="19"/>
      <c r="BA677" s="19"/>
      <c r="BB677" s="19"/>
      <c r="BC677" s="19"/>
    </row>
    <row r="678" spans="5:55" ht="14.25" customHeight="1" x14ac:dyDescent="0.35">
      <c r="E678" s="6"/>
      <c r="AX678" s="19"/>
      <c r="AY678" s="19"/>
      <c r="AZ678" s="19"/>
      <c r="BA678" s="19"/>
      <c r="BB678" s="19"/>
      <c r="BC678" s="19"/>
    </row>
    <row r="679" spans="5:55" ht="14.25" customHeight="1" x14ac:dyDescent="0.35">
      <c r="E679" s="6"/>
      <c r="AX679" s="19"/>
      <c r="AY679" s="19"/>
      <c r="AZ679" s="19"/>
      <c r="BA679" s="19"/>
      <c r="BB679" s="19"/>
      <c r="BC679" s="19"/>
    </row>
    <row r="680" spans="5:55" ht="14.25" customHeight="1" x14ac:dyDescent="0.35">
      <c r="E680" s="6"/>
      <c r="AX680" s="19"/>
      <c r="AY680" s="19"/>
      <c r="AZ680" s="19"/>
      <c r="BA680" s="19"/>
      <c r="BB680" s="19"/>
      <c r="BC680" s="19"/>
    </row>
    <row r="681" spans="5:55" ht="14.25" customHeight="1" x14ac:dyDescent="0.35">
      <c r="E681" s="6"/>
      <c r="AX681" s="19"/>
      <c r="AY681" s="19"/>
      <c r="AZ681" s="19"/>
      <c r="BA681" s="19"/>
      <c r="BB681" s="19"/>
      <c r="BC681" s="19"/>
    </row>
    <row r="682" spans="5:55" ht="14.25" customHeight="1" x14ac:dyDescent="0.35">
      <c r="E682" s="6"/>
      <c r="AX682" s="19"/>
      <c r="AY682" s="19"/>
      <c r="AZ682" s="19"/>
      <c r="BA682" s="19"/>
      <c r="BB682" s="19"/>
      <c r="BC682" s="19"/>
    </row>
    <row r="683" spans="5:55" ht="14.25" customHeight="1" x14ac:dyDescent="0.35">
      <c r="E683" s="6"/>
      <c r="AX683" s="19"/>
      <c r="AY683" s="19"/>
      <c r="AZ683" s="19"/>
      <c r="BA683" s="19"/>
      <c r="BB683" s="19"/>
      <c r="BC683" s="19"/>
    </row>
    <row r="684" spans="5:55" ht="14.25" customHeight="1" x14ac:dyDescent="0.35">
      <c r="E684" s="6"/>
      <c r="AX684" s="19"/>
      <c r="AY684" s="19"/>
      <c r="AZ684" s="19"/>
      <c r="BA684" s="19"/>
      <c r="BB684" s="19"/>
      <c r="BC684" s="19"/>
    </row>
    <row r="685" spans="5:55" ht="14.25" customHeight="1" x14ac:dyDescent="0.35">
      <c r="E685" s="6"/>
      <c r="AX685" s="19"/>
      <c r="AY685" s="19"/>
      <c r="AZ685" s="19"/>
      <c r="BA685" s="19"/>
      <c r="BB685" s="19"/>
      <c r="BC685" s="19"/>
    </row>
    <row r="686" spans="5:55" ht="14.25" customHeight="1" x14ac:dyDescent="0.35">
      <c r="E686" s="6"/>
      <c r="AX686" s="19"/>
      <c r="AY686" s="19"/>
      <c r="AZ686" s="19"/>
      <c r="BA686" s="19"/>
      <c r="BB686" s="19"/>
      <c r="BC686" s="19"/>
    </row>
    <row r="687" spans="5:55" ht="14.25" customHeight="1" x14ac:dyDescent="0.35">
      <c r="E687" s="6"/>
      <c r="AX687" s="19"/>
      <c r="AY687" s="19"/>
      <c r="AZ687" s="19"/>
      <c r="BA687" s="19"/>
      <c r="BB687" s="19"/>
      <c r="BC687" s="19"/>
    </row>
    <row r="688" spans="5:55" ht="14.25" customHeight="1" x14ac:dyDescent="0.35">
      <c r="E688" s="6"/>
      <c r="AX688" s="19"/>
      <c r="AY688" s="19"/>
      <c r="AZ688" s="19"/>
      <c r="BA688" s="19"/>
      <c r="BB688" s="19"/>
      <c r="BC688" s="19"/>
    </row>
    <row r="689" spans="5:55" ht="14.25" customHeight="1" x14ac:dyDescent="0.35">
      <c r="E689" s="6"/>
      <c r="AX689" s="19"/>
      <c r="AY689" s="19"/>
      <c r="AZ689" s="19"/>
      <c r="BA689" s="19"/>
      <c r="BB689" s="19"/>
      <c r="BC689" s="19"/>
    </row>
    <row r="690" spans="5:55" ht="14.25" customHeight="1" x14ac:dyDescent="0.35">
      <c r="E690" s="6"/>
      <c r="AX690" s="19"/>
      <c r="AY690" s="19"/>
      <c r="AZ690" s="19"/>
      <c r="BA690" s="19"/>
      <c r="BB690" s="19"/>
      <c r="BC690" s="19"/>
    </row>
    <row r="691" spans="5:55" ht="14.25" customHeight="1" x14ac:dyDescent="0.35">
      <c r="E691" s="6"/>
      <c r="AX691" s="19"/>
      <c r="AY691" s="19"/>
      <c r="AZ691" s="19"/>
      <c r="BA691" s="19"/>
      <c r="BB691" s="19"/>
      <c r="BC691" s="19"/>
    </row>
    <row r="692" spans="5:55" ht="14.25" customHeight="1" x14ac:dyDescent="0.35">
      <c r="E692" s="6"/>
      <c r="AX692" s="19"/>
      <c r="AY692" s="19"/>
      <c r="AZ692" s="19"/>
      <c r="BA692" s="19"/>
      <c r="BB692" s="19"/>
      <c r="BC692" s="19"/>
    </row>
    <row r="693" spans="5:55" ht="14.25" customHeight="1" x14ac:dyDescent="0.35">
      <c r="E693" s="6"/>
      <c r="AX693" s="19"/>
      <c r="AY693" s="19"/>
      <c r="AZ693" s="19"/>
      <c r="BA693" s="19"/>
      <c r="BB693" s="19"/>
      <c r="BC693" s="19"/>
    </row>
    <row r="694" spans="5:55" ht="14.25" customHeight="1" x14ac:dyDescent="0.35">
      <c r="E694" s="6"/>
      <c r="AX694" s="19"/>
      <c r="AY694" s="19"/>
      <c r="AZ694" s="19"/>
      <c r="BA694" s="19"/>
      <c r="BB694" s="19"/>
      <c r="BC694" s="19"/>
    </row>
    <row r="695" spans="5:55" ht="14.25" customHeight="1" x14ac:dyDescent="0.35">
      <c r="E695" s="6"/>
      <c r="AX695" s="19"/>
      <c r="AY695" s="19"/>
      <c r="AZ695" s="19"/>
      <c r="BA695" s="19"/>
      <c r="BB695" s="19"/>
      <c r="BC695" s="19"/>
    </row>
    <row r="696" spans="5:55" ht="14.25" customHeight="1" x14ac:dyDescent="0.35">
      <c r="E696" s="6"/>
      <c r="AX696" s="19"/>
      <c r="AY696" s="19"/>
      <c r="AZ696" s="19"/>
      <c r="BA696" s="19"/>
      <c r="BB696" s="19"/>
      <c r="BC696" s="19"/>
    </row>
    <row r="697" spans="5:55" ht="14.25" customHeight="1" x14ac:dyDescent="0.35">
      <c r="E697" s="6"/>
      <c r="AX697" s="19"/>
      <c r="AY697" s="19"/>
      <c r="AZ697" s="19"/>
      <c r="BA697" s="19"/>
      <c r="BB697" s="19"/>
      <c r="BC697" s="19"/>
    </row>
    <row r="698" spans="5:55" ht="14.25" customHeight="1" x14ac:dyDescent="0.35">
      <c r="E698" s="6"/>
      <c r="AX698" s="19"/>
      <c r="AY698" s="19"/>
      <c r="AZ698" s="19"/>
      <c r="BA698" s="19"/>
      <c r="BB698" s="19"/>
      <c r="BC698" s="19"/>
    </row>
    <row r="699" spans="5:55" ht="14.25" customHeight="1" x14ac:dyDescent="0.35">
      <c r="E699" s="6"/>
      <c r="AX699" s="19"/>
      <c r="AY699" s="19"/>
      <c r="AZ699" s="19"/>
      <c r="BA699" s="19"/>
      <c r="BB699" s="19"/>
      <c r="BC699" s="19"/>
    </row>
    <row r="700" spans="5:55" ht="14.25" customHeight="1" x14ac:dyDescent="0.35">
      <c r="E700" s="6"/>
      <c r="AX700" s="19"/>
      <c r="AY700" s="19"/>
      <c r="AZ700" s="19"/>
      <c r="BA700" s="19"/>
      <c r="BB700" s="19"/>
      <c r="BC700" s="19"/>
    </row>
    <row r="701" spans="5:55" ht="14.25" customHeight="1" x14ac:dyDescent="0.35">
      <c r="E701" s="6"/>
      <c r="AX701" s="19"/>
      <c r="AY701" s="19"/>
      <c r="AZ701" s="19"/>
      <c r="BA701" s="19"/>
      <c r="BB701" s="19"/>
      <c r="BC701" s="19"/>
    </row>
    <row r="702" spans="5:55" ht="14.25" customHeight="1" x14ac:dyDescent="0.35">
      <c r="E702" s="6"/>
      <c r="AX702" s="19"/>
      <c r="AY702" s="19"/>
      <c r="AZ702" s="19"/>
      <c r="BA702" s="19"/>
      <c r="BB702" s="19"/>
      <c r="BC702" s="19"/>
    </row>
    <row r="703" spans="5:55" ht="14.25" customHeight="1" x14ac:dyDescent="0.35">
      <c r="E703" s="6"/>
      <c r="AX703" s="19"/>
      <c r="AY703" s="19"/>
      <c r="AZ703" s="19"/>
      <c r="BA703" s="19"/>
      <c r="BB703" s="19"/>
      <c r="BC703" s="19"/>
    </row>
    <row r="704" spans="5:55" ht="14.25" customHeight="1" x14ac:dyDescent="0.35">
      <c r="E704" s="6"/>
      <c r="AX704" s="19"/>
      <c r="AY704" s="19"/>
      <c r="AZ704" s="19"/>
      <c r="BA704" s="19"/>
      <c r="BB704" s="19"/>
      <c r="BC704" s="19"/>
    </row>
    <row r="705" spans="5:55" ht="14.25" customHeight="1" x14ac:dyDescent="0.35">
      <c r="E705" s="6"/>
      <c r="AX705" s="19"/>
      <c r="AY705" s="19"/>
      <c r="AZ705" s="19"/>
      <c r="BA705" s="19"/>
      <c r="BB705" s="19"/>
      <c r="BC705" s="19"/>
    </row>
    <row r="706" spans="5:55" ht="14.25" customHeight="1" x14ac:dyDescent="0.35">
      <c r="E706" s="6"/>
      <c r="AX706" s="19"/>
      <c r="AY706" s="19"/>
      <c r="AZ706" s="19"/>
      <c r="BA706" s="19"/>
      <c r="BB706" s="19"/>
      <c r="BC706" s="19"/>
    </row>
    <row r="707" spans="5:55" ht="14.25" customHeight="1" x14ac:dyDescent="0.35">
      <c r="E707" s="6"/>
      <c r="AX707" s="19"/>
      <c r="AY707" s="19"/>
      <c r="AZ707" s="19"/>
      <c r="BA707" s="19"/>
      <c r="BB707" s="19"/>
      <c r="BC707" s="19"/>
    </row>
    <row r="708" spans="5:55" ht="14.25" customHeight="1" x14ac:dyDescent="0.35">
      <c r="E708" s="6"/>
      <c r="AX708" s="19"/>
      <c r="AY708" s="19"/>
      <c r="AZ708" s="19"/>
      <c r="BA708" s="19"/>
      <c r="BB708" s="19"/>
      <c r="BC708" s="19"/>
    </row>
    <row r="709" spans="5:55" ht="14.25" customHeight="1" x14ac:dyDescent="0.35">
      <c r="E709" s="6"/>
      <c r="AX709" s="19"/>
      <c r="AY709" s="19"/>
      <c r="AZ709" s="19"/>
      <c r="BA709" s="19"/>
      <c r="BB709" s="19"/>
      <c r="BC709" s="19"/>
    </row>
    <row r="710" spans="5:55" ht="14.25" customHeight="1" x14ac:dyDescent="0.35">
      <c r="E710" s="6"/>
      <c r="AX710" s="19"/>
      <c r="AY710" s="19"/>
      <c r="AZ710" s="19"/>
      <c r="BA710" s="19"/>
      <c r="BB710" s="19"/>
      <c r="BC710" s="19"/>
    </row>
    <row r="711" spans="5:55" ht="14.25" customHeight="1" x14ac:dyDescent="0.35">
      <c r="E711" s="6"/>
      <c r="AX711" s="19"/>
      <c r="AY711" s="19"/>
      <c r="AZ711" s="19"/>
      <c r="BA711" s="19"/>
      <c r="BB711" s="19"/>
      <c r="BC711" s="19"/>
    </row>
    <row r="712" spans="5:55" ht="14.25" customHeight="1" x14ac:dyDescent="0.35">
      <c r="E712" s="6"/>
      <c r="AX712" s="19"/>
      <c r="AY712" s="19"/>
      <c r="AZ712" s="19"/>
      <c r="BA712" s="19"/>
      <c r="BB712" s="19"/>
      <c r="BC712" s="19"/>
    </row>
    <row r="713" spans="5:55" ht="14.25" customHeight="1" x14ac:dyDescent="0.35">
      <c r="E713" s="6"/>
      <c r="AX713" s="19"/>
      <c r="AY713" s="19"/>
      <c r="AZ713" s="19"/>
      <c r="BA713" s="19"/>
      <c r="BB713" s="19"/>
      <c r="BC713" s="19"/>
    </row>
    <row r="714" spans="5:55" ht="14.25" customHeight="1" x14ac:dyDescent="0.35">
      <c r="E714" s="6"/>
      <c r="AX714" s="19"/>
      <c r="AY714" s="19"/>
      <c r="AZ714" s="19"/>
      <c r="BA714" s="19"/>
      <c r="BB714" s="19"/>
      <c r="BC714" s="19"/>
    </row>
    <row r="715" spans="5:55" ht="14.25" customHeight="1" x14ac:dyDescent="0.35">
      <c r="E715" s="6"/>
      <c r="AX715" s="19"/>
      <c r="AY715" s="19"/>
      <c r="AZ715" s="19"/>
      <c r="BA715" s="19"/>
      <c r="BB715" s="19"/>
      <c r="BC715" s="19"/>
    </row>
    <row r="716" spans="5:55" ht="14.25" customHeight="1" x14ac:dyDescent="0.35">
      <c r="E716" s="6"/>
      <c r="AX716" s="19"/>
      <c r="AY716" s="19"/>
      <c r="AZ716" s="19"/>
      <c r="BA716" s="19"/>
      <c r="BB716" s="19"/>
      <c r="BC716" s="19"/>
    </row>
    <row r="717" spans="5:55" ht="14.25" customHeight="1" x14ac:dyDescent="0.35">
      <c r="E717" s="6"/>
      <c r="AX717" s="19"/>
      <c r="AY717" s="19"/>
      <c r="AZ717" s="19"/>
      <c r="BA717" s="19"/>
      <c r="BB717" s="19"/>
      <c r="BC717" s="19"/>
    </row>
    <row r="718" spans="5:55" ht="14.25" customHeight="1" x14ac:dyDescent="0.35">
      <c r="E718" s="6"/>
      <c r="AX718" s="19"/>
      <c r="AY718" s="19"/>
      <c r="AZ718" s="19"/>
      <c r="BA718" s="19"/>
      <c r="BB718" s="19"/>
      <c r="BC718" s="19"/>
    </row>
    <row r="719" spans="5:55" ht="14.25" customHeight="1" x14ac:dyDescent="0.35">
      <c r="E719" s="6"/>
      <c r="AX719" s="19"/>
      <c r="AY719" s="19"/>
      <c r="AZ719" s="19"/>
      <c r="BA719" s="19"/>
      <c r="BB719" s="19"/>
      <c r="BC719" s="19"/>
    </row>
    <row r="720" spans="5:55" ht="14.25" customHeight="1" x14ac:dyDescent="0.35">
      <c r="E720" s="6"/>
      <c r="AX720" s="19"/>
      <c r="AY720" s="19"/>
      <c r="AZ720" s="19"/>
      <c r="BA720" s="19"/>
      <c r="BB720" s="19"/>
      <c r="BC720" s="19"/>
    </row>
    <row r="721" spans="5:55" ht="14.25" customHeight="1" x14ac:dyDescent="0.35">
      <c r="E721" s="6"/>
      <c r="AX721" s="19"/>
      <c r="AY721" s="19"/>
      <c r="AZ721" s="19"/>
      <c r="BA721" s="19"/>
      <c r="BB721" s="19"/>
      <c r="BC721" s="19"/>
    </row>
    <row r="722" spans="5:55" ht="14.25" customHeight="1" x14ac:dyDescent="0.35">
      <c r="E722" s="6"/>
      <c r="AX722" s="19"/>
      <c r="AY722" s="19"/>
      <c r="AZ722" s="19"/>
      <c r="BA722" s="19"/>
      <c r="BB722" s="19"/>
      <c r="BC722" s="19"/>
    </row>
    <row r="723" spans="5:55" ht="14.25" customHeight="1" x14ac:dyDescent="0.35">
      <c r="E723" s="6"/>
      <c r="AX723" s="19"/>
      <c r="AY723" s="19"/>
      <c r="AZ723" s="19"/>
      <c r="BA723" s="19"/>
      <c r="BB723" s="19"/>
      <c r="BC723" s="19"/>
    </row>
    <row r="724" spans="5:55" ht="14.25" customHeight="1" x14ac:dyDescent="0.35">
      <c r="E724" s="6"/>
      <c r="AX724" s="19"/>
      <c r="AY724" s="19"/>
      <c r="AZ724" s="19"/>
      <c r="BA724" s="19"/>
      <c r="BB724" s="19"/>
      <c r="BC724" s="19"/>
    </row>
    <row r="725" spans="5:55" ht="14.25" customHeight="1" x14ac:dyDescent="0.35">
      <c r="E725" s="6"/>
      <c r="AX725" s="19"/>
      <c r="AY725" s="19"/>
      <c r="AZ725" s="19"/>
      <c r="BA725" s="19"/>
      <c r="BB725" s="19"/>
      <c r="BC725" s="19"/>
    </row>
    <row r="726" spans="5:55" ht="14.25" customHeight="1" x14ac:dyDescent="0.35">
      <c r="E726" s="6"/>
      <c r="AX726" s="19"/>
      <c r="AY726" s="19"/>
      <c r="AZ726" s="19"/>
      <c r="BA726" s="19"/>
      <c r="BB726" s="19"/>
      <c r="BC726" s="19"/>
    </row>
    <row r="727" spans="5:55" ht="14.25" customHeight="1" x14ac:dyDescent="0.35">
      <c r="E727" s="6"/>
      <c r="AX727" s="19"/>
      <c r="AY727" s="19"/>
      <c r="AZ727" s="19"/>
      <c r="BA727" s="19"/>
      <c r="BB727" s="19"/>
      <c r="BC727" s="19"/>
    </row>
    <row r="728" spans="5:55" ht="14.25" customHeight="1" x14ac:dyDescent="0.35">
      <c r="E728" s="6"/>
      <c r="AX728" s="19"/>
      <c r="AY728" s="19"/>
      <c r="AZ728" s="19"/>
      <c r="BA728" s="19"/>
      <c r="BB728" s="19"/>
      <c r="BC728" s="19"/>
    </row>
    <row r="729" spans="5:55" ht="14.25" customHeight="1" x14ac:dyDescent="0.35">
      <c r="E729" s="6"/>
      <c r="AX729" s="19"/>
      <c r="AY729" s="19"/>
      <c r="AZ729" s="19"/>
      <c r="BA729" s="19"/>
      <c r="BB729" s="19"/>
      <c r="BC729" s="19"/>
    </row>
    <row r="730" spans="5:55" ht="14.25" customHeight="1" x14ac:dyDescent="0.35">
      <c r="E730" s="6"/>
      <c r="AX730" s="19"/>
      <c r="AY730" s="19"/>
      <c r="AZ730" s="19"/>
      <c r="BA730" s="19"/>
      <c r="BB730" s="19"/>
      <c r="BC730" s="19"/>
    </row>
    <row r="731" spans="5:55" ht="14.25" customHeight="1" x14ac:dyDescent="0.35">
      <c r="E731" s="6"/>
      <c r="AX731" s="19"/>
      <c r="AY731" s="19"/>
      <c r="AZ731" s="19"/>
      <c r="BA731" s="19"/>
      <c r="BB731" s="19"/>
      <c r="BC731" s="19"/>
    </row>
    <row r="732" spans="5:55" ht="14.25" customHeight="1" x14ac:dyDescent="0.35">
      <c r="E732" s="6"/>
      <c r="AX732" s="19"/>
      <c r="AY732" s="19"/>
      <c r="AZ732" s="19"/>
      <c r="BA732" s="19"/>
      <c r="BB732" s="19"/>
      <c r="BC732" s="19"/>
    </row>
    <row r="733" spans="5:55" ht="14.25" customHeight="1" x14ac:dyDescent="0.35">
      <c r="E733" s="6"/>
      <c r="AX733" s="19"/>
      <c r="AY733" s="19"/>
      <c r="AZ733" s="19"/>
      <c r="BA733" s="19"/>
      <c r="BB733" s="19"/>
      <c r="BC733" s="19"/>
    </row>
    <row r="734" spans="5:55" ht="14.25" customHeight="1" x14ac:dyDescent="0.35">
      <c r="E734" s="6"/>
      <c r="AX734" s="19"/>
      <c r="AY734" s="19"/>
      <c r="AZ734" s="19"/>
      <c r="BA734" s="19"/>
      <c r="BB734" s="19"/>
      <c r="BC734" s="19"/>
    </row>
    <row r="735" spans="5:55" ht="14.25" customHeight="1" x14ac:dyDescent="0.35">
      <c r="E735" s="6"/>
      <c r="AX735" s="19"/>
      <c r="AY735" s="19"/>
      <c r="AZ735" s="19"/>
      <c r="BA735" s="19"/>
      <c r="BB735" s="19"/>
      <c r="BC735" s="19"/>
    </row>
    <row r="736" spans="5:55" ht="14.25" customHeight="1" x14ac:dyDescent="0.35">
      <c r="E736" s="6"/>
      <c r="AX736" s="19"/>
      <c r="AY736" s="19"/>
      <c r="AZ736" s="19"/>
      <c r="BA736" s="19"/>
      <c r="BB736" s="19"/>
      <c r="BC736" s="19"/>
    </row>
    <row r="737" spans="5:55" ht="14.25" customHeight="1" x14ac:dyDescent="0.35">
      <c r="E737" s="6"/>
      <c r="AX737" s="19"/>
      <c r="AY737" s="19"/>
      <c r="AZ737" s="19"/>
      <c r="BA737" s="19"/>
      <c r="BB737" s="19"/>
      <c r="BC737" s="19"/>
    </row>
    <row r="738" spans="5:55" ht="14.25" customHeight="1" x14ac:dyDescent="0.35">
      <c r="E738" s="6"/>
      <c r="AX738" s="19"/>
      <c r="AY738" s="19"/>
      <c r="AZ738" s="19"/>
      <c r="BA738" s="19"/>
      <c r="BB738" s="19"/>
      <c r="BC738" s="19"/>
    </row>
    <row r="739" spans="5:55" ht="14.25" customHeight="1" x14ac:dyDescent="0.35">
      <c r="E739" s="6"/>
      <c r="AX739" s="19"/>
      <c r="AY739" s="19"/>
      <c r="AZ739" s="19"/>
      <c r="BA739" s="19"/>
      <c r="BB739" s="19"/>
      <c r="BC739" s="19"/>
    </row>
    <row r="740" spans="5:55" ht="14.25" customHeight="1" x14ac:dyDescent="0.35">
      <c r="E740" s="6"/>
      <c r="AX740" s="19"/>
      <c r="AY740" s="19"/>
      <c r="AZ740" s="19"/>
      <c r="BA740" s="19"/>
      <c r="BB740" s="19"/>
      <c r="BC740" s="19"/>
    </row>
    <row r="741" spans="5:55" ht="14.25" customHeight="1" x14ac:dyDescent="0.35">
      <c r="E741" s="6"/>
      <c r="AX741" s="19"/>
      <c r="AY741" s="19"/>
      <c r="AZ741" s="19"/>
      <c r="BA741" s="19"/>
      <c r="BB741" s="19"/>
      <c r="BC741" s="19"/>
    </row>
    <row r="742" spans="5:55" ht="14.25" customHeight="1" x14ac:dyDescent="0.35">
      <c r="E742" s="6"/>
      <c r="AX742" s="19"/>
      <c r="AY742" s="19"/>
      <c r="AZ742" s="19"/>
      <c r="BA742" s="19"/>
      <c r="BB742" s="19"/>
      <c r="BC742" s="19"/>
    </row>
    <row r="743" spans="5:55" ht="14.25" customHeight="1" x14ac:dyDescent="0.35">
      <c r="E743" s="6"/>
      <c r="AX743" s="19"/>
      <c r="AY743" s="19"/>
      <c r="AZ743" s="19"/>
      <c r="BA743" s="19"/>
      <c r="BB743" s="19"/>
      <c r="BC743" s="19"/>
    </row>
    <row r="744" spans="5:55" ht="14.25" customHeight="1" x14ac:dyDescent="0.35">
      <c r="E744" s="6"/>
      <c r="AX744" s="19"/>
      <c r="AY744" s="19"/>
      <c r="AZ744" s="19"/>
      <c r="BA744" s="19"/>
      <c r="BB744" s="19"/>
      <c r="BC744" s="19"/>
    </row>
    <row r="745" spans="5:55" ht="14.25" customHeight="1" x14ac:dyDescent="0.35">
      <c r="E745" s="6"/>
      <c r="AX745" s="19"/>
      <c r="AY745" s="19"/>
      <c r="AZ745" s="19"/>
      <c r="BA745" s="19"/>
      <c r="BB745" s="19"/>
      <c r="BC745" s="19"/>
    </row>
    <row r="746" spans="5:55" ht="14.25" customHeight="1" x14ac:dyDescent="0.35">
      <c r="E746" s="6"/>
      <c r="AX746" s="19"/>
      <c r="AY746" s="19"/>
      <c r="AZ746" s="19"/>
      <c r="BA746" s="19"/>
      <c r="BB746" s="19"/>
      <c r="BC746" s="19"/>
    </row>
    <row r="747" spans="5:55" ht="14.25" customHeight="1" x14ac:dyDescent="0.35">
      <c r="E747" s="6"/>
      <c r="AX747" s="19"/>
      <c r="AY747" s="19"/>
      <c r="AZ747" s="19"/>
      <c r="BA747" s="19"/>
      <c r="BB747" s="19"/>
      <c r="BC747" s="19"/>
    </row>
    <row r="748" spans="5:55" ht="14.25" customHeight="1" x14ac:dyDescent="0.35">
      <c r="E748" s="6"/>
      <c r="AX748" s="19"/>
      <c r="AY748" s="19"/>
      <c r="AZ748" s="19"/>
      <c r="BA748" s="19"/>
      <c r="BB748" s="19"/>
      <c r="BC748" s="19"/>
    </row>
    <row r="749" spans="5:55" ht="14.25" customHeight="1" x14ac:dyDescent="0.35">
      <c r="E749" s="6"/>
      <c r="AX749" s="19"/>
      <c r="AY749" s="19"/>
      <c r="AZ749" s="19"/>
      <c r="BA749" s="19"/>
      <c r="BB749" s="19"/>
      <c r="BC749" s="19"/>
    </row>
    <row r="750" spans="5:55" ht="14.25" customHeight="1" x14ac:dyDescent="0.35">
      <c r="E750" s="6"/>
      <c r="AX750" s="19"/>
      <c r="AY750" s="19"/>
      <c r="AZ750" s="19"/>
      <c r="BA750" s="19"/>
      <c r="BB750" s="19"/>
      <c r="BC750" s="19"/>
    </row>
    <row r="751" spans="5:55" ht="14.25" customHeight="1" x14ac:dyDescent="0.35">
      <c r="E751" s="6"/>
      <c r="AX751" s="19"/>
      <c r="AY751" s="19"/>
      <c r="AZ751" s="19"/>
      <c r="BA751" s="19"/>
      <c r="BB751" s="19"/>
      <c r="BC751" s="19"/>
    </row>
    <row r="752" spans="5:55" ht="14.25" customHeight="1" x14ac:dyDescent="0.35">
      <c r="E752" s="6"/>
      <c r="AX752" s="19"/>
      <c r="AY752" s="19"/>
      <c r="AZ752" s="19"/>
      <c r="BA752" s="19"/>
      <c r="BB752" s="19"/>
      <c r="BC752" s="19"/>
    </row>
    <row r="753" spans="5:55" ht="14.25" customHeight="1" x14ac:dyDescent="0.35">
      <c r="E753" s="6"/>
      <c r="AX753" s="19"/>
      <c r="AY753" s="19"/>
      <c r="AZ753" s="19"/>
      <c r="BA753" s="19"/>
      <c r="BB753" s="19"/>
      <c r="BC753" s="19"/>
    </row>
    <row r="754" spans="5:55" ht="14.25" customHeight="1" x14ac:dyDescent="0.35">
      <c r="E754" s="6"/>
      <c r="AX754" s="19"/>
      <c r="AY754" s="19"/>
      <c r="AZ754" s="19"/>
      <c r="BA754" s="19"/>
      <c r="BB754" s="19"/>
      <c r="BC754" s="19"/>
    </row>
    <row r="755" spans="5:55" ht="14.25" customHeight="1" x14ac:dyDescent="0.35">
      <c r="E755" s="6"/>
      <c r="AX755" s="19"/>
      <c r="AY755" s="19"/>
      <c r="AZ755" s="19"/>
      <c r="BA755" s="19"/>
      <c r="BB755" s="19"/>
      <c r="BC755" s="19"/>
    </row>
    <row r="756" spans="5:55" ht="14.25" customHeight="1" x14ac:dyDescent="0.35">
      <c r="E756" s="6"/>
      <c r="AX756" s="19"/>
      <c r="AY756" s="19"/>
      <c r="AZ756" s="19"/>
      <c r="BA756" s="19"/>
      <c r="BB756" s="19"/>
      <c r="BC756" s="19"/>
    </row>
    <row r="757" spans="5:55" ht="14.25" customHeight="1" x14ac:dyDescent="0.35">
      <c r="E757" s="6"/>
      <c r="AX757" s="19"/>
      <c r="AY757" s="19"/>
      <c r="AZ757" s="19"/>
      <c r="BA757" s="19"/>
      <c r="BB757" s="19"/>
      <c r="BC757" s="19"/>
    </row>
    <row r="758" spans="5:55" ht="14.25" customHeight="1" x14ac:dyDescent="0.35">
      <c r="E758" s="6"/>
      <c r="AX758" s="19"/>
      <c r="AY758" s="19"/>
      <c r="AZ758" s="19"/>
      <c r="BA758" s="19"/>
      <c r="BB758" s="19"/>
      <c r="BC758" s="19"/>
    </row>
    <row r="759" spans="5:55" ht="14.25" customHeight="1" x14ac:dyDescent="0.35">
      <c r="E759" s="6"/>
      <c r="AX759" s="19"/>
      <c r="AY759" s="19"/>
      <c r="AZ759" s="19"/>
      <c r="BA759" s="19"/>
      <c r="BB759" s="19"/>
      <c r="BC759" s="19"/>
    </row>
    <row r="760" spans="5:55" ht="14.25" customHeight="1" x14ac:dyDescent="0.35">
      <c r="E760" s="6"/>
      <c r="AX760" s="19"/>
      <c r="AY760" s="19"/>
      <c r="AZ760" s="19"/>
      <c r="BA760" s="19"/>
      <c r="BB760" s="19"/>
      <c r="BC760" s="19"/>
    </row>
    <row r="761" spans="5:55" ht="14.25" customHeight="1" x14ac:dyDescent="0.35">
      <c r="E761" s="6"/>
      <c r="AX761" s="19"/>
      <c r="AY761" s="19"/>
      <c r="AZ761" s="19"/>
      <c r="BA761" s="19"/>
      <c r="BB761" s="19"/>
      <c r="BC761" s="19"/>
    </row>
    <row r="762" spans="5:55" ht="14.25" customHeight="1" x14ac:dyDescent="0.35">
      <c r="E762" s="6"/>
      <c r="AX762" s="19"/>
      <c r="AY762" s="19"/>
      <c r="AZ762" s="19"/>
      <c r="BA762" s="19"/>
      <c r="BB762" s="19"/>
      <c r="BC762" s="19"/>
    </row>
    <row r="763" spans="5:55" ht="14.25" customHeight="1" x14ac:dyDescent="0.35">
      <c r="E763" s="6"/>
      <c r="AX763" s="19"/>
      <c r="AY763" s="19"/>
      <c r="AZ763" s="19"/>
      <c r="BA763" s="19"/>
      <c r="BB763" s="19"/>
      <c r="BC763" s="19"/>
    </row>
    <row r="764" spans="5:55" ht="14.25" customHeight="1" x14ac:dyDescent="0.35">
      <c r="E764" s="6"/>
      <c r="AX764" s="19"/>
      <c r="AY764" s="19"/>
      <c r="AZ764" s="19"/>
      <c r="BA764" s="19"/>
      <c r="BB764" s="19"/>
      <c r="BC764" s="19"/>
    </row>
    <row r="765" spans="5:55" ht="14.25" customHeight="1" x14ac:dyDescent="0.35">
      <c r="E765" s="6"/>
      <c r="AX765" s="19"/>
      <c r="AY765" s="19"/>
      <c r="AZ765" s="19"/>
      <c r="BA765" s="19"/>
      <c r="BB765" s="19"/>
      <c r="BC765" s="19"/>
    </row>
    <row r="766" spans="5:55" ht="14.25" customHeight="1" x14ac:dyDescent="0.35">
      <c r="E766" s="6"/>
      <c r="AX766" s="19"/>
      <c r="AY766" s="19"/>
      <c r="AZ766" s="19"/>
      <c r="BA766" s="19"/>
      <c r="BB766" s="19"/>
      <c r="BC766" s="19"/>
    </row>
    <row r="767" spans="5:55" ht="14.25" customHeight="1" x14ac:dyDescent="0.35">
      <c r="E767" s="6"/>
      <c r="AX767" s="19"/>
      <c r="AY767" s="19"/>
      <c r="AZ767" s="19"/>
      <c r="BA767" s="19"/>
      <c r="BB767" s="19"/>
      <c r="BC767" s="19"/>
    </row>
    <row r="768" spans="5:55" ht="14.25" customHeight="1" x14ac:dyDescent="0.35">
      <c r="E768" s="6"/>
      <c r="AX768" s="19"/>
      <c r="AY768" s="19"/>
      <c r="AZ768" s="19"/>
      <c r="BA768" s="19"/>
      <c r="BB768" s="19"/>
      <c r="BC768" s="19"/>
    </row>
    <row r="769" spans="5:55" ht="14.25" customHeight="1" x14ac:dyDescent="0.35">
      <c r="E769" s="6"/>
      <c r="AX769" s="19"/>
      <c r="AY769" s="19"/>
      <c r="AZ769" s="19"/>
      <c r="BA769" s="19"/>
      <c r="BB769" s="19"/>
      <c r="BC769" s="19"/>
    </row>
    <row r="770" spans="5:55" ht="14.25" customHeight="1" x14ac:dyDescent="0.35">
      <c r="E770" s="6"/>
      <c r="AX770" s="19"/>
      <c r="AY770" s="19"/>
      <c r="AZ770" s="19"/>
      <c r="BA770" s="19"/>
      <c r="BB770" s="19"/>
      <c r="BC770" s="19"/>
    </row>
    <row r="771" spans="5:55" ht="14.25" customHeight="1" x14ac:dyDescent="0.35">
      <c r="E771" s="6"/>
      <c r="AX771" s="19"/>
      <c r="AY771" s="19"/>
      <c r="AZ771" s="19"/>
      <c r="BA771" s="19"/>
      <c r="BB771" s="19"/>
      <c r="BC771" s="19"/>
    </row>
    <row r="772" spans="5:55" ht="14.25" customHeight="1" x14ac:dyDescent="0.35">
      <c r="E772" s="6"/>
      <c r="AX772" s="19"/>
      <c r="AY772" s="19"/>
      <c r="AZ772" s="19"/>
      <c r="BA772" s="19"/>
      <c r="BB772" s="19"/>
      <c r="BC772" s="19"/>
    </row>
    <row r="773" spans="5:55" ht="14.25" customHeight="1" x14ac:dyDescent="0.35">
      <c r="E773" s="6"/>
      <c r="AX773" s="19"/>
      <c r="AY773" s="19"/>
      <c r="AZ773" s="19"/>
      <c r="BA773" s="19"/>
      <c r="BB773" s="19"/>
      <c r="BC773" s="19"/>
    </row>
    <row r="774" spans="5:55" ht="14.25" customHeight="1" x14ac:dyDescent="0.35">
      <c r="E774" s="6"/>
      <c r="AX774" s="19"/>
      <c r="AY774" s="19"/>
      <c r="AZ774" s="19"/>
      <c r="BA774" s="19"/>
      <c r="BB774" s="19"/>
      <c r="BC774" s="19"/>
    </row>
    <row r="775" spans="5:55" ht="14.25" customHeight="1" x14ac:dyDescent="0.35">
      <c r="E775" s="6"/>
      <c r="AX775" s="19"/>
      <c r="AY775" s="19"/>
      <c r="AZ775" s="19"/>
      <c r="BA775" s="19"/>
      <c r="BB775" s="19"/>
      <c r="BC775" s="19"/>
    </row>
    <row r="776" spans="5:55" ht="14.25" customHeight="1" x14ac:dyDescent="0.35">
      <c r="E776" s="6"/>
      <c r="AX776" s="19"/>
      <c r="AY776" s="19"/>
      <c r="AZ776" s="19"/>
      <c r="BA776" s="19"/>
      <c r="BB776" s="19"/>
      <c r="BC776" s="19"/>
    </row>
    <row r="777" spans="5:55" ht="14.25" customHeight="1" x14ac:dyDescent="0.35">
      <c r="E777" s="6"/>
      <c r="AX777" s="19"/>
      <c r="AY777" s="19"/>
      <c r="AZ777" s="19"/>
      <c r="BA777" s="19"/>
      <c r="BB777" s="19"/>
      <c r="BC777" s="19"/>
    </row>
    <row r="778" spans="5:55" ht="14.25" customHeight="1" x14ac:dyDescent="0.35">
      <c r="E778" s="6"/>
      <c r="AX778" s="19"/>
      <c r="AY778" s="19"/>
      <c r="AZ778" s="19"/>
      <c r="BA778" s="19"/>
      <c r="BB778" s="19"/>
      <c r="BC778" s="19"/>
    </row>
    <row r="779" spans="5:55" ht="14.25" customHeight="1" x14ac:dyDescent="0.35">
      <c r="E779" s="6"/>
      <c r="AX779" s="19"/>
      <c r="AY779" s="19"/>
      <c r="AZ779" s="19"/>
      <c r="BA779" s="19"/>
      <c r="BB779" s="19"/>
      <c r="BC779" s="19"/>
    </row>
    <row r="780" spans="5:55" ht="14.25" customHeight="1" x14ac:dyDescent="0.35">
      <c r="E780" s="6"/>
      <c r="AX780" s="19"/>
      <c r="AY780" s="19"/>
      <c r="AZ780" s="19"/>
      <c r="BA780" s="19"/>
      <c r="BB780" s="19"/>
      <c r="BC780" s="19"/>
    </row>
    <row r="781" spans="5:55" ht="14.25" customHeight="1" x14ac:dyDescent="0.35">
      <c r="E781" s="6"/>
      <c r="AX781" s="19"/>
      <c r="AY781" s="19"/>
      <c r="AZ781" s="19"/>
      <c r="BA781" s="19"/>
      <c r="BB781" s="19"/>
      <c r="BC781" s="19"/>
    </row>
    <row r="782" spans="5:55" ht="14.25" customHeight="1" x14ac:dyDescent="0.35">
      <c r="E782" s="6"/>
      <c r="AX782" s="19"/>
      <c r="AY782" s="19"/>
      <c r="AZ782" s="19"/>
      <c r="BA782" s="19"/>
      <c r="BB782" s="19"/>
      <c r="BC782" s="19"/>
    </row>
    <row r="783" spans="5:55" ht="14.25" customHeight="1" x14ac:dyDescent="0.35">
      <c r="E783" s="6"/>
      <c r="AX783" s="19"/>
      <c r="AY783" s="19"/>
      <c r="AZ783" s="19"/>
      <c r="BA783" s="19"/>
      <c r="BB783" s="19"/>
      <c r="BC783" s="19"/>
    </row>
    <row r="784" spans="5:55" ht="14.25" customHeight="1" x14ac:dyDescent="0.35">
      <c r="E784" s="6"/>
      <c r="AX784" s="19"/>
      <c r="AY784" s="19"/>
      <c r="AZ784" s="19"/>
      <c r="BA784" s="19"/>
      <c r="BB784" s="19"/>
      <c r="BC784" s="19"/>
    </row>
    <row r="785" spans="5:55" ht="14.25" customHeight="1" x14ac:dyDescent="0.35">
      <c r="E785" s="6"/>
      <c r="AX785" s="19"/>
      <c r="AY785" s="19"/>
      <c r="AZ785" s="19"/>
      <c r="BA785" s="19"/>
      <c r="BB785" s="19"/>
      <c r="BC785" s="19"/>
    </row>
    <row r="786" spans="5:55" ht="14.25" customHeight="1" x14ac:dyDescent="0.35">
      <c r="E786" s="6"/>
      <c r="AX786" s="19"/>
      <c r="AY786" s="19"/>
      <c r="AZ786" s="19"/>
      <c r="BA786" s="19"/>
      <c r="BB786" s="19"/>
      <c r="BC786" s="19"/>
    </row>
    <row r="787" spans="5:55" ht="14.25" customHeight="1" x14ac:dyDescent="0.35">
      <c r="E787" s="6"/>
      <c r="AX787" s="19"/>
      <c r="AY787" s="19"/>
      <c r="AZ787" s="19"/>
      <c r="BA787" s="19"/>
      <c r="BB787" s="19"/>
      <c r="BC787" s="19"/>
    </row>
    <row r="788" spans="5:55" ht="14.25" customHeight="1" x14ac:dyDescent="0.35">
      <c r="E788" s="6"/>
      <c r="AX788" s="19"/>
      <c r="AY788" s="19"/>
      <c r="AZ788" s="19"/>
      <c r="BA788" s="19"/>
      <c r="BB788" s="19"/>
      <c r="BC788" s="19"/>
    </row>
    <row r="789" spans="5:55" ht="14.25" customHeight="1" x14ac:dyDescent="0.35">
      <c r="E789" s="6"/>
      <c r="AX789" s="19"/>
      <c r="AY789" s="19"/>
      <c r="AZ789" s="19"/>
      <c r="BA789" s="19"/>
      <c r="BB789" s="19"/>
      <c r="BC789" s="19"/>
    </row>
    <row r="790" spans="5:55" ht="14.25" customHeight="1" x14ac:dyDescent="0.35">
      <c r="E790" s="6"/>
      <c r="AX790" s="19"/>
      <c r="AY790" s="19"/>
      <c r="AZ790" s="19"/>
      <c r="BA790" s="19"/>
      <c r="BB790" s="19"/>
      <c r="BC790" s="19"/>
    </row>
    <row r="791" spans="5:55" ht="14.25" customHeight="1" x14ac:dyDescent="0.35">
      <c r="E791" s="6"/>
      <c r="AX791" s="19"/>
      <c r="AY791" s="19"/>
      <c r="AZ791" s="19"/>
      <c r="BA791" s="19"/>
      <c r="BB791" s="19"/>
      <c r="BC791" s="19"/>
    </row>
    <row r="792" spans="5:55" ht="14.25" customHeight="1" x14ac:dyDescent="0.35">
      <c r="E792" s="6"/>
      <c r="AX792" s="19"/>
      <c r="AY792" s="19"/>
      <c r="AZ792" s="19"/>
      <c r="BA792" s="19"/>
      <c r="BB792" s="19"/>
      <c r="BC792" s="19"/>
    </row>
    <row r="793" spans="5:55" ht="14.25" customHeight="1" x14ac:dyDescent="0.35">
      <c r="E793" s="6"/>
      <c r="AX793" s="19"/>
      <c r="AY793" s="19"/>
      <c r="AZ793" s="19"/>
      <c r="BA793" s="19"/>
      <c r="BB793" s="19"/>
      <c r="BC793" s="19"/>
    </row>
    <row r="794" spans="5:55" ht="14.25" customHeight="1" x14ac:dyDescent="0.35">
      <c r="E794" s="6"/>
      <c r="AX794" s="19"/>
      <c r="AY794" s="19"/>
      <c r="AZ794" s="19"/>
      <c r="BA794" s="19"/>
      <c r="BB794" s="19"/>
      <c r="BC794" s="19"/>
    </row>
    <row r="795" spans="5:55" ht="14.25" customHeight="1" x14ac:dyDescent="0.35">
      <c r="E795" s="6"/>
      <c r="AX795" s="19"/>
      <c r="AY795" s="19"/>
      <c r="AZ795" s="19"/>
      <c r="BA795" s="19"/>
      <c r="BB795" s="19"/>
      <c r="BC795" s="19"/>
    </row>
    <row r="796" spans="5:55" ht="14.25" customHeight="1" x14ac:dyDescent="0.35">
      <c r="E796" s="6"/>
      <c r="AX796" s="19"/>
      <c r="AY796" s="19"/>
      <c r="AZ796" s="19"/>
      <c r="BA796" s="19"/>
      <c r="BB796" s="19"/>
      <c r="BC796" s="19"/>
    </row>
    <row r="797" spans="5:55" ht="14.25" customHeight="1" x14ac:dyDescent="0.35">
      <c r="E797" s="6"/>
      <c r="AX797" s="19"/>
      <c r="AY797" s="19"/>
      <c r="AZ797" s="19"/>
      <c r="BA797" s="19"/>
      <c r="BB797" s="19"/>
      <c r="BC797" s="19"/>
    </row>
    <row r="798" spans="5:55" ht="14.25" customHeight="1" x14ac:dyDescent="0.35">
      <c r="E798" s="6"/>
      <c r="AX798" s="19"/>
      <c r="AY798" s="19"/>
      <c r="AZ798" s="19"/>
      <c r="BA798" s="19"/>
      <c r="BB798" s="19"/>
      <c r="BC798" s="19"/>
    </row>
    <row r="799" spans="5:55" ht="14.25" customHeight="1" x14ac:dyDescent="0.35">
      <c r="E799" s="6"/>
      <c r="AX799" s="19"/>
      <c r="AY799" s="19"/>
      <c r="AZ799" s="19"/>
      <c r="BA799" s="19"/>
      <c r="BB799" s="19"/>
      <c r="BC799" s="19"/>
    </row>
    <row r="800" spans="5:55" ht="14.25" customHeight="1" x14ac:dyDescent="0.35">
      <c r="E800" s="6"/>
      <c r="AX800" s="19"/>
      <c r="AY800" s="19"/>
      <c r="AZ800" s="19"/>
      <c r="BA800" s="19"/>
      <c r="BB800" s="19"/>
      <c r="BC800" s="19"/>
    </row>
    <row r="801" spans="5:55" ht="14.25" customHeight="1" x14ac:dyDescent="0.35">
      <c r="E801" s="6"/>
      <c r="AX801" s="19"/>
      <c r="AY801" s="19"/>
      <c r="AZ801" s="19"/>
      <c r="BA801" s="19"/>
      <c r="BB801" s="19"/>
      <c r="BC801" s="19"/>
    </row>
    <row r="802" spans="5:55" ht="14.25" customHeight="1" x14ac:dyDescent="0.35">
      <c r="E802" s="6"/>
      <c r="AX802" s="19"/>
      <c r="AY802" s="19"/>
      <c r="AZ802" s="19"/>
      <c r="BA802" s="19"/>
      <c r="BB802" s="19"/>
      <c r="BC802" s="19"/>
    </row>
    <row r="803" spans="5:55" ht="14.25" customHeight="1" x14ac:dyDescent="0.35">
      <c r="E803" s="6"/>
      <c r="AX803" s="19"/>
      <c r="AY803" s="19"/>
      <c r="AZ803" s="19"/>
      <c r="BA803" s="19"/>
      <c r="BB803" s="19"/>
      <c r="BC803" s="19"/>
    </row>
    <row r="804" spans="5:55" ht="14.25" customHeight="1" x14ac:dyDescent="0.35">
      <c r="E804" s="6"/>
      <c r="AX804" s="19"/>
      <c r="AY804" s="19"/>
      <c r="AZ804" s="19"/>
      <c r="BA804" s="19"/>
      <c r="BB804" s="19"/>
      <c r="BC804" s="19"/>
    </row>
    <row r="805" spans="5:55" ht="14.25" customHeight="1" x14ac:dyDescent="0.35">
      <c r="E805" s="6"/>
      <c r="AX805" s="19"/>
      <c r="AY805" s="19"/>
      <c r="AZ805" s="19"/>
      <c r="BA805" s="19"/>
      <c r="BB805" s="19"/>
      <c r="BC805" s="19"/>
    </row>
    <row r="806" spans="5:55" ht="14.25" customHeight="1" x14ac:dyDescent="0.35">
      <c r="E806" s="6"/>
      <c r="AX806" s="19"/>
      <c r="AY806" s="19"/>
      <c r="AZ806" s="19"/>
      <c r="BA806" s="19"/>
      <c r="BB806" s="19"/>
      <c r="BC806" s="19"/>
    </row>
    <row r="807" spans="5:55" ht="14.25" customHeight="1" x14ac:dyDescent="0.35">
      <c r="E807" s="6"/>
      <c r="AX807" s="19"/>
      <c r="AY807" s="19"/>
      <c r="AZ807" s="19"/>
      <c r="BA807" s="19"/>
      <c r="BB807" s="19"/>
      <c r="BC807" s="19"/>
    </row>
    <row r="808" spans="5:55" ht="14.25" customHeight="1" x14ac:dyDescent="0.35">
      <c r="E808" s="6"/>
      <c r="AX808" s="19"/>
      <c r="AY808" s="19"/>
      <c r="AZ808" s="19"/>
      <c r="BA808" s="19"/>
      <c r="BB808" s="19"/>
      <c r="BC808" s="19"/>
    </row>
    <row r="809" spans="5:55" ht="14.25" customHeight="1" x14ac:dyDescent="0.35">
      <c r="E809" s="6"/>
      <c r="AX809" s="19"/>
      <c r="AY809" s="19"/>
      <c r="AZ809" s="19"/>
      <c r="BA809" s="19"/>
      <c r="BB809" s="19"/>
      <c r="BC809" s="19"/>
    </row>
    <row r="810" spans="5:55" ht="14.25" customHeight="1" x14ac:dyDescent="0.35">
      <c r="E810" s="6"/>
      <c r="AX810" s="19"/>
      <c r="AY810" s="19"/>
      <c r="AZ810" s="19"/>
      <c r="BA810" s="19"/>
      <c r="BB810" s="19"/>
      <c r="BC810" s="19"/>
    </row>
    <row r="811" spans="5:55" ht="14.25" customHeight="1" x14ac:dyDescent="0.35">
      <c r="E811" s="6"/>
      <c r="AX811" s="19"/>
      <c r="AY811" s="19"/>
      <c r="AZ811" s="19"/>
      <c r="BA811" s="19"/>
      <c r="BB811" s="19"/>
      <c r="BC811" s="19"/>
    </row>
    <row r="812" spans="5:55" ht="14.25" customHeight="1" x14ac:dyDescent="0.35">
      <c r="E812" s="6"/>
      <c r="AX812" s="19"/>
      <c r="AY812" s="19"/>
      <c r="AZ812" s="19"/>
      <c r="BA812" s="19"/>
      <c r="BB812" s="19"/>
      <c r="BC812" s="19"/>
    </row>
    <row r="813" spans="5:55" ht="14.25" customHeight="1" x14ac:dyDescent="0.35">
      <c r="E813" s="6"/>
      <c r="AX813" s="19"/>
      <c r="AY813" s="19"/>
      <c r="AZ813" s="19"/>
      <c r="BA813" s="19"/>
      <c r="BB813" s="19"/>
      <c r="BC813" s="19"/>
    </row>
    <row r="814" spans="5:55" ht="14.25" customHeight="1" x14ac:dyDescent="0.35">
      <c r="E814" s="6"/>
      <c r="AX814" s="19"/>
      <c r="AY814" s="19"/>
      <c r="AZ814" s="19"/>
      <c r="BA814" s="19"/>
      <c r="BB814" s="19"/>
      <c r="BC814" s="19"/>
    </row>
    <row r="815" spans="5:55" ht="14.25" customHeight="1" x14ac:dyDescent="0.35">
      <c r="E815" s="6"/>
      <c r="AX815" s="19"/>
      <c r="AY815" s="19"/>
      <c r="AZ815" s="19"/>
      <c r="BA815" s="19"/>
      <c r="BB815" s="19"/>
      <c r="BC815" s="19"/>
    </row>
    <row r="816" spans="5:55" ht="14.25" customHeight="1" x14ac:dyDescent="0.35">
      <c r="E816" s="6"/>
      <c r="AX816" s="19"/>
      <c r="AY816" s="19"/>
      <c r="AZ816" s="19"/>
      <c r="BA816" s="19"/>
      <c r="BB816" s="19"/>
      <c r="BC816" s="19"/>
    </row>
    <row r="817" spans="5:55" ht="14.25" customHeight="1" x14ac:dyDescent="0.35">
      <c r="E817" s="6"/>
      <c r="AX817" s="19"/>
      <c r="AY817" s="19"/>
      <c r="AZ817" s="19"/>
      <c r="BA817" s="19"/>
      <c r="BB817" s="19"/>
      <c r="BC817" s="19"/>
    </row>
    <row r="818" spans="5:55" ht="14.25" customHeight="1" x14ac:dyDescent="0.35">
      <c r="E818" s="6"/>
      <c r="AX818" s="19"/>
      <c r="AY818" s="19"/>
      <c r="AZ818" s="19"/>
      <c r="BA818" s="19"/>
      <c r="BB818" s="19"/>
      <c r="BC818" s="19"/>
    </row>
    <row r="819" spans="5:55" ht="14.25" customHeight="1" x14ac:dyDescent="0.35">
      <c r="E819" s="6"/>
      <c r="AX819" s="19"/>
      <c r="AY819" s="19"/>
      <c r="AZ819" s="19"/>
      <c r="BA819" s="19"/>
      <c r="BB819" s="19"/>
      <c r="BC819" s="19"/>
    </row>
    <row r="820" spans="5:55" ht="14.25" customHeight="1" x14ac:dyDescent="0.35">
      <c r="E820" s="6"/>
      <c r="AX820" s="19"/>
      <c r="AY820" s="19"/>
      <c r="AZ820" s="19"/>
      <c r="BA820" s="19"/>
      <c r="BB820" s="19"/>
      <c r="BC820" s="19"/>
    </row>
    <row r="821" spans="5:55" ht="14.25" customHeight="1" x14ac:dyDescent="0.35">
      <c r="E821" s="6"/>
      <c r="AX821" s="19"/>
      <c r="AY821" s="19"/>
      <c r="AZ821" s="19"/>
      <c r="BA821" s="19"/>
      <c r="BB821" s="19"/>
      <c r="BC821" s="19"/>
    </row>
    <row r="822" spans="5:55" ht="14.25" customHeight="1" x14ac:dyDescent="0.35">
      <c r="E822" s="6"/>
      <c r="AX822" s="19"/>
      <c r="AY822" s="19"/>
      <c r="AZ822" s="19"/>
      <c r="BA822" s="19"/>
      <c r="BB822" s="19"/>
      <c r="BC822" s="19"/>
    </row>
    <row r="823" spans="5:55" ht="14.25" customHeight="1" x14ac:dyDescent="0.35">
      <c r="E823" s="6"/>
      <c r="AX823" s="19"/>
      <c r="AY823" s="19"/>
      <c r="AZ823" s="19"/>
      <c r="BA823" s="19"/>
      <c r="BB823" s="19"/>
      <c r="BC823" s="19"/>
    </row>
    <row r="824" spans="5:55" ht="14.25" customHeight="1" x14ac:dyDescent="0.35">
      <c r="E824" s="6"/>
      <c r="AX824" s="19"/>
      <c r="AY824" s="19"/>
      <c r="AZ824" s="19"/>
      <c r="BA824" s="19"/>
      <c r="BB824" s="19"/>
      <c r="BC824" s="19"/>
    </row>
    <row r="825" spans="5:55" ht="14.25" customHeight="1" x14ac:dyDescent="0.35">
      <c r="E825" s="6"/>
      <c r="AX825" s="19"/>
      <c r="AY825" s="19"/>
      <c r="AZ825" s="19"/>
      <c r="BA825" s="19"/>
      <c r="BB825" s="19"/>
      <c r="BC825" s="19"/>
    </row>
    <row r="826" spans="5:55" ht="14.25" customHeight="1" x14ac:dyDescent="0.35">
      <c r="E826" s="6"/>
      <c r="AX826" s="19"/>
      <c r="AY826" s="19"/>
      <c r="AZ826" s="19"/>
      <c r="BA826" s="19"/>
      <c r="BB826" s="19"/>
      <c r="BC826" s="19"/>
    </row>
    <row r="827" spans="5:55" ht="14.25" customHeight="1" x14ac:dyDescent="0.35">
      <c r="E827" s="6"/>
      <c r="AX827" s="19"/>
      <c r="AY827" s="19"/>
      <c r="AZ827" s="19"/>
      <c r="BA827" s="19"/>
      <c r="BB827" s="19"/>
      <c r="BC827" s="19"/>
    </row>
    <row r="828" spans="5:55" ht="14.25" customHeight="1" x14ac:dyDescent="0.35">
      <c r="E828" s="6"/>
      <c r="AX828" s="19"/>
      <c r="AY828" s="19"/>
      <c r="AZ828" s="19"/>
      <c r="BA828" s="19"/>
      <c r="BB828" s="19"/>
      <c r="BC828" s="19"/>
    </row>
    <row r="829" spans="5:55" ht="14.25" customHeight="1" x14ac:dyDescent="0.35">
      <c r="E829" s="6"/>
      <c r="AX829" s="19"/>
      <c r="AY829" s="19"/>
      <c r="AZ829" s="19"/>
      <c r="BA829" s="19"/>
      <c r="BB829" s="19"/>
      <c r="BC829" s="19"/>
    </row>
    <row r="830" spans="5:55" ht="14.25" customHeight="1" x14ac:dyDescent="0.35">
      <c r="E830" s="6"/>
      <c r="AX830" s="19"/>
      <c r="AY830" s="19"/>
      <c r="AZ830" s="19"/>
      <c r="BA830" s="19"/>
      <c r="BB830" s="19"/>
      <c r="BC830" s="19"/>
    </row>
    <row r="831" spans="5:55" ht="14.25" customHeight="1" x14ac:dyDescent="0.35">
      <c r="E831" s="6"/>
      <c r="AX831" s="19"/>
      <c r="AY831" s="19"/>
      <c r="AZ831" s="19"/>
      <c r="BA831" s="19"/>
      <c r="BB831" s="19"/>
      <c r="BC831" s="19"/>
    </row>
    <row r="832" spans="5:55" ht="14.25" customHeight="1" x14ac:dyDescent="0.35">
      <c r="E832" s="6"/>
      <c r="AX832" s="19"/>
      <c r="AY832" s="19"/>
      <c r="AZ832" s="19"/>
      <c r="BA832" s="19"/>
      <c r="BB832" s="19"/>
      <c r="BC832" s="19"/>
    </row>
    <row r="833" spans="5:55" ht="14.25" customHeight="1" x14ac:dyDescent="0.35">
      <c r="E833" s="6"/>
      <c r="AX833" s="19"/>
      <c r="AY833" s="19"/>
      <c r="AZ833" s="19"/>
      <c r="BA833" s="19"/>
      <c r="BB833" s="19"/>
      <c r="BC833" s="19"/>
    </row>
    <row r="834" spans="5:55" ht="14.25" customHeight="1" x14ac:dyDescent="0.35">
      <c r="E834" s="6"/>
      <c r="AX834" s="19"/>
      <c r="AY834" s="19"/>
      <c r="AZ834" s="19"/>
      <c r="BA834" s="19"/>
      <c r="BB834" s="19"/>
      <c r="BC834" s="19"/>
    </row>
    <row r="835" spans="5:55" ht="14.25" customHeight="1" x14ac:dyDescent="0.35">
      <c r="E835" s="6"/>
      <c r="AX835" s="19"/>
      <c r="AY835" s="19"/>
      <c r="AZ835" s="19"/>
      <c r="BA835" s="19"/>
      <c r="BB835" s="19"/>
      <c r="BC835" s="19"/>
    </row>
    <row r="836" spans="5:55" ht="14.25" customHeight="1" x14ac:dyDescent="0.35">
      <c r="E836" s="6"/>
      <c r="AX836" s="19"/>
      <c r="AY836" s="19"/>
      <c r="AZ836" s="19"/>
      <c r="BA836" s="19"/>
      <c r="BB836" s="19"/>
      <c r="BC836" s="19"/>
    </row>
    <row r="837" spans="5:55" ht="14.25" customHeight="1" x14ac:dyDescent="0.35">
      <c r="E837" s="6"/>
      <c r="AX837" s="19"/>
      <c r="AY837" s="19"/>
      <c r="AZ837" s="19"/>
      <c r="BA837" s="19"/>
      <c r="BB837" s="19"/>
      <c r="BC837" s="19"/>
    </row>
    <row r="838" spans="5:55" ht="14.25" customHeight="1" x14ac:dyDescent="0.35">
      <c r="E838" s="6"/>
      <c r="AX838" s="19"/>
      <c r="AY838" s="19"/>
      <c r="AZ838" s="19"/>
      <c r="BA838" s="19"/>
      <c r="BB838" s="19"/>
      <c r="BC838" s="19"/>
    </row>
    <row r="839" spans="5:55" ht="14.25" customHeight="1" x14ac:dyDescent="0.35">
      <c r="E839" s="6"/>
      <c r="AX839" s="19"/>
      <c r="AY839" s="19"/>
      <c r="AZ839" s="19"/>
      <c r="BA839" s="19"/>
      <c r="BB839" s="19"/>
      <c r="BC839" s="19"/>
    </row>
    <row r="840" spans="5:55" ht="14.25" customHeight="1" x14ac:dyDescent="0.35">
      <c r="E840" s="6"/>
      <c r="AX840" s="19"/>
      <c r="AY840" s="19"/>
      <c r="AZ840" s="19"/>
      <c r="BA840" s="19"/>
      <c r="BB840" s="19"/>
      <c r="BC840" s="19"/>
    </row>
    <row r="841" spans="5:55" ht="14.25" customHeight="1" x14ac:dyDescent="0.35">
      <c r="E841" s="6"/>
      <c r="AX841" s="19"/>
      <c r="AY841" s="19"/>
      <c r="AZ841" s="19"/>
      <c r="BA841" s="19"/>
      <c r="BB841" s="19"/>
      <c r="BC841" s="19"/>
    </row>
    <row r="842" spans="5:55" ht="14.25" customHeight="1" x14ac:dyDescent="0.35">
      <c r="E842" s="6"/>
      <c r="AX842" s="19"/>
      <c r="AY842" s="19"/>
      <c r="AZ842" s="19"/>
      <c r="BA842" s="19"/>
      <c r="BB842" s="19"/>
      <c r="BC842" s="19"/>
    </row>
    <row r="843" spans="5:55" ht="14.25" customHeight="1" x14ac:dyDescent="0.35">
      <c r="E843" s="6"/>
      <c r="AX843" s="19"/>
      <c r="AY843" s="19"/>
      <c r="AZ843" s="19"/>
      <c r="BA843" s="19"/>
      <c r="BB843" s="19"/>
      <c r="BC843" s="19"/>
    </row>
    <row r="844" spans="5:55" ht="14.25" customHeight="1" x14ac:dyDescent="0.35">
      <c r="E844" s="6"/>
      <c r="AX844" s="19"/>
      <c r="AY844" s="19"/>
      <c r="AZ844" s="19"/>
      <c r="BA844" s="19"/>
      <c r="BB844" s="19"/>
      <c r="BC844" s="19"/>
    </row>
    <row r="845" spans="5:55" ht="14.25" customHeight="1" x14ac:dyDescent="0.35">
      <c r="E845" s="6"/>
      <c r="AX845" s="19"/>
      <c r="AY845" s="19"/>
      <c r="AZ845" s="19"/>
      <c r="BA845" s="19"/>
      <c r="BB845" s="19"/>
      <c r="BC845" s="19"/>
    </row>
    <row r="846" spans="5:55" ht="14.25" customHeight="1" x14ac:dyDescent="0.35">
      <c r="E846" s="6"/>
      <c r="AX846" s="19"/>
      <c r="AY846" s="19"/>
      <c r="AZ846" s="19"/>
      <c r="BA846" s="19"/>
      <c r="BB846" s="19"/>
      <c r="BC846" s="19"/>
    </row>
    <row r="847" spans="5:55" ht="14.25" customHeight="1" x14ac:dyDescent="0.35">
      <c r="E847" s="6"/>
      <c r="AX847" s="19"/>
      <c r="AY847" s="19"/>
      <c r="AZ847" s="19"/>
      <c r="BA847" s="19"/>
      <c r="BB847" s="19"/>
      <c r="BC847" s="19"/>
    </row>
    <row r="848" spans="5:55" ht="14.25" customHeight="1" x14ac:dyDescent="0.35">
      <c r="E848" s="6"/>
      <c r="AX848" s="19"/>
      <c r="AY848" s="19"/>
      <c r="AZ848" s="19"/>
      <c r="BA848" s="19"/>
      <c r="BB848" s="19"/>
      <c r="BC848" s="19"/>
    </row>
    <row r="849" spans="5:55" ht="14.25" customHeight="1" x14ac:dyDescent="0.35">
      <c r="E849" s="6"/>
      <c r="AX849" s="19"/>
      <c r="AY849" s="19"/>
      <c r="AZ849" s="19"/>
      <c r="BA849" s="19"/>
      <c r="BB849" s="19"/>
      <c r="BC849" s="19"/>
    </row>
    <row r="850" spans="5:55" ht="14.25" customHeight="1" x14ac:dyDescent="0.35">
      <c r="E850" s="6"/>
      <c r="AX850" s="19"/>
      <c r="AY850" s="19"/>
      <c r="AZ850" s="19"/>
      <c r="BA850" s="19"/>
      <c r="BB850" s="19"/>
      <c r="BC850" s="19"/>
    </row>
    <row r="851" spans="5:55" ht="14.25" customHeight="1" x14ac:dyDescent="0.35">
      <c r="E851" s="6"/>
      <c r="AX851" s="19"/>
      <c r="AY851" s="19"/>
      <c r="AZ851" s="19"/>
      <c r="BA851" s="19"/>
      <c r="BB851" s="19"/>
      <c r="BC851" s="19"/>
    </row>
    <row r="852" spans="5:55" ht="14.25" customHeight="1" x14ac:dyDescent="0.35">
      <c r="E852" s="6"/>
      <c r="AX852" s="19"/>
      <c r="AY852" s="19"/>
      <c r="AZ852" s="19"/>
      <c r="BA852" s="19"/>
      <c r="BB852" s="19"/>
      <c r="BC852" s="19"/>
    </row>
    <row r="853" spans="5:55" ht="14.25" customHeight="1" x14ac:dyDescent="0.35">
      <c r="E853" s="6"/>
      <c r="AX853" s="19"/>
      <c r="AY853" s="19"/>
      <c r="AZ853" s="19"/>
      <c r="BA853" s="19"/>
      <c r="BB853" s="19"/>
      <c r="BC853" s="19"/>
    </row>
    <row r="854" spans="5:55" ht="14.25" customHeight="1" x14ac:dyDescent="0.35">
      <c r="E854" s="6"/>
      <c r="AX854" s="19"/>
      <c r="AY854" s="19"/>
      <c r="AZ854" s="19"/>
      <c r="BA854" s="19"/>
      <c r="BB854" s="19"/>
      <c r="BC854" s="19"/>
    </row>
    <row r="855" spans="5:55" ht="14.25" customHeight="1" x14ac:dyDescent="0.35">
      <c r="E855" s="6"/>
      <c r="AX855" s="19"/>
      <c r="AY855" s="19"/>
      <c r="AZ855" s="19"/>
      <c r="BA855" s="19"/>
      <c r="BB855" s="19"/>
      <c r="BC855" s="19"/>
    </row>
    <row r="856" spans="5:55" ht="14.25" customHeight="1" x14ac:dyDescent="0.35">
      <c r="E856" s="6"/>
      <c r="AX856" s="19"/>
      <c r="AY856" s="19"/>
      <c r="AZ856" s="19"/>
      <c r="BA856" s="19"/>
      <c r="BB856" s="19"/>
      <c r="BC856" s="19"/>
    </row>
    <row r="857" spans="5:55" ht="14.25" customHeight="1" x14ac:dyDescent="0.35">
      <c r="E857" s="6"/>
      <c r="AX857" s="19"/>
      <c r="AY857" s="19"/>
      <c r="AZ857" s="19"/>
      <c r="BA857" s="19"/>
      <c r="BB857" s="19"/>
      <c r="BC857" s="19"/>
    </row>
    <row r="858" spans="5:55" ht="14.25" customHeight="1" x14ac:dyDescent="0.35">
      <c r="E858" s="6"/>
      <c r="AX858" s="19"/>
      <c r="AY858" s="19"/>
      <c r="AZ858" s="19"/>
      <c r="BA858" s="19"/>
      <c r="BB858" s="19"/>
      <c r="BC858" s="19"/>
    </row>
    <row r="859" spans="5:55" ht="14.25" customHeight="1" x14ac:dyDescent="0.35">
      <c r="E859" s="6"/>
      <c r="AX859" s="19"/>
      <c r="AY859" s="19"/>
      <c r="AZ859" s="19"/>
      <c r="BA859" s="19"/>
      <c r="BB859" s="19"/>
      <c r="BC859" s="19"/>
    </row>
    <row r="860" spans="5:55" ht="14.25" customHeight="1" x14ac:dyDescent="0.35">
      <c r="E860" s="6"/>
      <c r="AX860" s="19"/>
      <c r="AY860" s="19"/>
      <c r="AZ860" s="19"/>
      <c r="BA860" s="19"/>
      <c r="BB860" s="19"/>
      <c r="BC860" s="19"/>
    </row>
    <row r="861" spans="5:55" ht="14.25" customHeight="1" x14ac:dyDescent="0.35">
      <c r="E861" s="6"/>
      <c r="AX861" s="19"/>
      <c r="AY861" s="19"/>
      <c r="AZ861" s="19"/>
      <c r="BA861" s="19"/>
      <c r="BB861" s="19"/>
      <c r="BC861" s="19"/>
    </row>
    <row r="862" spans="5:55" ht="14.25" customHeight="1" x14ac:dyDescent="0.35">
      <c r="E862" s="6"/>
      <c r="AX862" s="19"/>
      <c r="AY862" s="19"/>
      <c r="AZ862" s="19"/>
      <c r="BA862" s="19"/>
      <c r="BB862" s="19"/>
      <c r="BC862" s="19"/>
    </row>
    <row r="863" spans="5:55" ht="14.25" customHeight="1" x14ac:dyDescent="0.35">
      <c r="E863" s="6"/>
      <c r="AX863" s="19"/>
      <c r="AY863" s="19"/>
      <c r="AZ863" s="19"/>
      <c r="BA863" s="19"/>
      <c r="BB863" s="19"/>
      <c r="BC863" s="19"/>
    </row>
    <row r="864" spans="5:55" ht="14.25" customHeight="1" x14ac:dyDescent="0.35">
      <c r="E864" s="6"/>
      <c r="AX864" s="19"/>
      <c r="AY864" s="19"/>
      <c r="AZ864" s="19"/>
      <c r="BA864" s="19"/>
      <c r="BB864" s="19"/>
      <c r="BC864" s="19"/>
    </row>
    <row r="865" spans="5:55" ht="14.25" customHeight="1" x14ac:dyDescent="0.35">
      <c r="E865" s="6"/>
      <c r="AX865" s="19"/>
      <c r="AY865" s="19"/>
      <c r="AZ865" s="19"/>
      <c r="BA865" s="19"/>
      <c r="BB865" s="19"/>
      <c r="BC865" s="19"/>
    </row>
    <row r="866" spans="5:55" ht="14.25" customHeight="1" x14ac:dyDescent="0.35">
      <c r="E866" s="6"/>
      <c r="AX866" s="19"/>
      <c r="AY866" s="19"/>
      <c r="AZ866" s="19"/>
      <c r="BA866" s="19"/>
      <c r="BB866" s="19"/>
      <c r="BC866" s="19"/>
    </row>
    <row r="867" spans="5:55" ht="14.25" customHeight="1" x14ac:dyDescent="0.35">
      <c r="E867" s="6"/>
      <c r="AX867" s="19"/>
      <c r="AY867" s="19"/>
      <c r="AZ867" s="19"/>
      <c r="BA867" s="19"/>
      <c r="BB867" s="19"/>
      <c r="BC867" s="19"/>
    </row>
    <row r="868" spans="5:55" ht="14.25" customHeight="1" x14ac:dyDescent="0.35">
      <c r="E868" s="6"/>
      <c r="AX868" s="19"/>
      <c r="AY868" s="19"/>
      <c r="AZ868" s="19"/>
      <c r="BA868" s="19"/>
      <c r="BB868" s="19"/>
      <c r="BC868" s="19"/>
    </row>
    <row r="869" spans="5:55" ht="14.25" customHeight="1" x14ac:dyDescent="0.35">
      <c r="E869" s="6"/>
      <c r="AX869" s="19"/>
      <c r="AY869" s="19"/>
      <c r="AZ869" s="19"/>
      <c r="BA869" s="19"/>
      <c r="BB869" s="19"/>
      <c r="BC869" s="19"/>
    </row>
    <row r="870" spans="5:55" ht="14.25" customHeight="1" x14ac:dyDescent="0.35">
      <c r="E870" s="6"/>
      <c r="AX870" s="19"/>
      <c r="AY870" s="19"/>
      <c r="AZ870" s="19"/>
      <c r="BA870" s="19"/>
      <c r="BB870" s="19"/>
      <c r="BC870" s="19"/>
    </row>
    <row r="871" spans="5:55" ht="14.25" customHeight="1" x14ac:dyDescent="0.35">
      <c r="E871" s="6"/>
      <c r="AX871" s="19"/>
      <c r="AY871" s="19"/>
      <c r="AZ871" s="19"/>
      <c r="BA871" s="19"/>
      <c r="BB871" s="19"/>
      <c r="BC871" s="19"/>
    </row>
    <row r="872" spans="5:55" ht="14.25" customHeight="1" x14ac:dyDescent="0.35">
      <c r="E872" s="6"/>
      <c r="AX872" s="19"/>
      <c r="AY872" s="19"/>
      <c r="AZ872" s="19"/>
      <c r="BA872" s="19"/>
      <c r="BB872" s="19"/>
      <c r="BC872" s="19"/>
    </row>
    <row r="873" spans="5:55" ht="14.25" customHeight="1" x14ac:dyDescent="0.35">
      <c r="E873" s="6"/>
      <c r="AX873" s="19"/>
      <c r="AY873" s="19"/>
      <c r="AZ873" s="19"/>
      <c r="BA873" s="19"/>
      <c r="BB873" s="19"/>
      <c r="BC873" s="19"/>
    </row>
    <row r="874" spans="5:55" ht="14.25" customHeight="1" x14ac:dyDescent="0.35">
      <c r="E874" s="6"/>
      <c r="AX874" s="19"/>
      <c r="AY874" s="19"/>
      <c r="AZ874" s="19"/>
      <c r="BA874" s="19"/>
      <c r="BB874" s="19"/>
      <c r="BC874" s="19"/>
    </row>
    <row r="875" spans="5:55" ht="14.25" customHeight="1" x14ac:dyDescent="0.35">
      <c r="E875" s="6"/>
      <c r="AX875" s="19"/>
      <c r="AY875" s="19"/>
      <c r="AZ875" s="19"/>
      <c r="BA875" s="19"/>
      <c r="BB875" s="19"/>
      <c r="BC875" s="19"/>
    </row>
    <row r="876" spans="5:55" ht="14.25" customHeight="1" x14ac:dyDescent="0.35">
      <c r="E876" s="6"/>
      <c r="AX876" s="19"/>
      <c r="AY876" s="19"/>
      <c r="AZ876" s="19"/>
      <c r="BA876" s="19"/>
      <c r="BB876" s="19"/>
      <c r="BC876" s="19"/>
    </row>
    <row r="877" spans="5:55" ht="14.25" customHeight="1" x14ac:dyDescent="0.35">
      <c r="E877" s="6"/>
      <c r="AX877" s="19"/>
      <c r="AY877" s="19"/>
      <c r="AZ877" s="19"/>
      <c r="BA877" s="19"/>
      <c r="BB877" s="19"/>
      <c r="BC877" s="19"/>
    </row>
    <row r="878" spans="5:55" ht="14.25" customHeight="1" x14ac:dyDescent="0.35">
      <c r="E878" s="6"/>
      <c r="AX878" s="19"/>
      <c r="AY878" s="19"/>
      <c r="AZ878" s="19"/>
      <c r="BA878" s="19"/>
      <c r="BB878" s="19"/>
      <c r="BC878" s="19"/>
    </row>
    <row r="879" spans="5:55" ht="14.25" customHeight="1" x14ac:dyDescent="0.35">
      <c r="E879" s="6"/>
      <c r="AX879" s="19"/>
      <c r="AY879" s="19"/>
      <c r="AZ879" s="19"/>
      <c r="BA879" s="19"/>
      <c r="BB879" s="19"/>
      <c r="BC879" s="19"/>
    </row>
    <row r="880" spans="5:55" ht="14.25" customHeight="1" x14ac:dyDescent="0.35">
      <c r="E880" s="6"/>
      <c r="AX880" s="19"/>
      <c r="AY880" s="19"/>
      <c r="AZ880" s="19"/>
      <c r="BA880" s="19"/>
      <c r="BB880" s="19"/>
      <c r="BC880" s="19"/>
    </row>
    <row r="881" spans="5:55" ht="14.25" customHeight="1" x14ac:dyDescent="0.35">
      <c r="E881" s="6"/>
      <c r="AX881" s="19"/>
      <c r="AY881" s="19"/>
      <c r="AZ881" s="19"/>
      <c r="BA881" s="19"/>
      <c r="BB881" s="19"/>
      <c r="BC881" s="19"/>
    </row>
    <row r="882" spans="5:55" ht="14.25" customHeight="1" x14ac:dyDescent="0.35">
      <c r="E882" s="6"/>
      <c r="AX882" s="19"/>
      <c r="AY882" s="19"/>
      <c r="AZ882" s="19"/>
      <c r="BA882" s="19"/>
      <c r="BB882" s="19"/>
      <c r="BC882" s="19"/>
    </row>
    <row r="883" spans="5:55" ht="14.25" customHeight="1" x14ac:dyDescent="0.35">
      <c r="E883" s="6"/>
      <c r="AX883" s="19"/>
      <c r="AY883" s="19"/>
      <c r="AZ883" s="19"/>
      <c r="BA883" s="19"/>
      <c r="BB883" s="19"/>
      <c r="BC883" s="19"/>
    </row>
    <row r="884" spans="5:55" ht="14.25" customHeight="1" x14ac:dyDescent="0.35">
      <c r="E884" s="6"/>
      <c r="AX884" s="19"/>
      <c r="AY884" s="19"/>
      <c r="AZ884" s="19"/>
      <c r="BA884" s="19"/>
      <c r="BB884" s="19"/>
      <c r="BC884" s="19"/>
    </row>
    <row r="885" spans="5:55" ht="14.25" customHeight="1" x14ac:dyDescent="0.35">
      <c r="E885" s="6"/>
      <c r="AX885" s="19"/>
      <c r="AY885" s="19"/>
      <c r="AZ885" s="19"/>
      <c r="BA885" s="19"/>
      <c r="BB885" s="19"/>
      <c r="BC885" s="19"/>
    </row>
    <row r="886" spans="5:55" ht="14.25" customHeight="1" x14ac:dyDescent="0.35">
      <c r="E886" s="6"/>
      <c r="AX886" s="19"/>
      <c r="AY886" s="19"/>
      <c r="AZ886" s="19"/>
      <c r="BA886" s="19"/>
      <c r="BB886" s="19"/>
      <c r="BC886" s="19"/>
    </row>
    <row r="887" spans="5:55" ht="14.25" customHeight="1" x14ac:dyDescent="0.35">
      <c r="E887" s="6"/>
      <c r="AX887" s="19"/>
      <c r="AY887" s="19"/>
      <c r="AZ887" s="19"/>
      <c r="BA887" s="19"/>
      <c r="BB887" s="19"/>
      <c r="BC887" s="19"/>
    </row>
    <row r="888" spans="5:55" ht="14.25" customHeight="1" x14ac:dyDescent="0.35">
      <c r="E888" s="6"/>
      <c r="AX888" s="19"/>
      <c r="AY888" s="19"/>
      <c r="AZ888" s="19"/>
      <c r="BA888" s="19"/>
      <c r="BB888" s="19"/>
      <c r="BC888" s="19"/>
    </row>
    <row r="889" spans="5:55" ht="14.25" customHeight="1" x14ac:dyDescent="0.35">
      <c r="E889" s="6"/>
      <c r="AX889" s="19"/>
      <c r="AY889" s="19"/>
      <c r="AZ889" s="19"/>
      <c r="BA889" s="19"/>
      <c r="BB889" s="19"/>
      <c r="BC889" s="19"/>
    </row>
    <row r="890" spans="5:55" ht="14.25" customHeight="1" x14ac:dyDescent="0.35">
      <c r="E890" s="6"/>
      <c r="AX890" s="19"/>
      <c r="AY890" s="19"/>
      <c r="AZ890" s="19"/>
      <c r="BA890" s="19"/>
      <c r="BB890" s="19"/>
      <c r="BC890" s="19"/>
    </row>
    <row r="891" spans="5:55" ht="14.25" customHeight="1" x14ac:dyDescent="0.35">
      <c r="E891" s="6"/>
      <c r="AX891" s="19"/>
      <c r="AY891" s="19"/>
      <c r="AZ891" s="19"/>
      <c r="BA891" s="19"/>
      <c r="BB891" s="19"/>
      <c r="BC891" s="19"/>
    </row>
    <row r="892" spans="5:55" ht="14.25" customHeight="1" x14ac:dyDescent="0.35">
      <c r="E892" s="6"/>
      <c r="AX892" s="19"/>
      <c r="AY892" s="19"/>
      <c r="AZ892" s="19"/>
      <c r="BA892" s="19"/>
      <c r="BB892" s="19"/>
      <c r="BC892" s="19"/>
    </row>
    <row r="893" spans="5:55" ht="14.25" customHeight="1" x14ac:dyDescent="0.35">
      <c r="E893" s="6"/>
      <c r="AX893" s="19"/>
      <c r="AY893" s="19"/>
      <c r="AZ893" s="19"/>
      <c r="BA893" s="19"/>
      <c r="BB893" s="19"/>
      <c r="BC893" s="19"/>
    </row>
    <row r="894" spans="5:55" ht="14.25" customHeight="1" x14ac:dyDescent="0.35">
      <c r="E894" s="6"/>
      <c r="AX894" s="19"/>
      <c r="AY894" s="19"/>
      <c r="AZ894" s="19"/>
      <c r="BA894" s="19"/>
      <c r="BB894" s="19"/>
      <c r="BC894" s="19"/>
    </row>
    <row r="895" spans="5:55" ht="14.25" customHeight="1" x14ac:dyDescent="0.35">
      <c r="E895" s="6"/>
      <c r="AX895" s="19"/>
      <c r="AY895" s="19"/>
      <c r="AZ895" s="19"/>
      <c r="BA895" s="19"/>
      <c r="BB895" s="19"/>
      <c r="BC895" s="19"/>
    </row>
    <row r="896" spans="5:55" ht="14.25" customHeight="1" x14ac:dyDescent="0.35">
      <c r="E896" s="6"/>
      <c r="AX896" s="19"/>
      <c r="AY896" s="19"/>
      <c r="AZ896" s="19"/>
      <c r="BA896" s="19"/>
      <c r="BB896" s="19"/>
      <c r="BC896" s="19"/>
    </row>
    <row r="897" spans="5:55" ht="14.25" customHeight="1" x14ac:dyDescent="0.35">
      <c r="E897" s="6"/>
      <c r="AX897" s="19"/>
      <c r="AY897" s="19"/>
      <c r="AZ897" s="19"/>
      <c r="BA897" s="19"/>
      <c r="BB897" s="19"/>
      <c r="BC897" s="19"/>
    </row>
    <row r="898" spans="5:55" ht="14.25" customHeight="1" x14ac:dyDescent="0.35">
      <c r="E898" s="6"/>
      <c r="AX898" s="19"/>
      <c r="AY898" s="19"/>
      <c r="AZ898" s="19"/>
      <c r="BA898" s="19"/>
      <c r="BB898" s="19"/>
      <c r="BC898" s="19"/>
    </row>
    <row r="899" spans="5:55" ht="14.25" customHeight="1" x14ac:dyDescent="0.35">
      <c r="E899" s="6"/>
      <c r="AX899" s="19"/>
      <c r="AY899" s="19"/>
      <c r="AZ899" s="19"/>
      <c r="BA899" s="19"/>
      <c r="BB899" s="19"/>
      <c r="BC899" s="19"/>
    </row>
    <row r="900" spans="5:55" ht="14.25" customHeight="1" x14ac:dyDescent="0.35">
      <c r="E900" s="6"/>
      <c r="AX900" s="19"/>
      <c r="AY900" s="19"/>
      <c r="AZ900" s="19"/>
      <c r="BA900" s="19"/>
      <c r="BB900" s="19"/>
      <c r="BC900" s="19"/>
    </row>
    <row r="901" spans="5:55" ht="14.25" customHeight="1" x14ac:dyDescent="0.35">
      <c r="E901" s="6"/>
      <c r="AX901" s="19"/>
      <c r="AY901" s="19"/>
      <c r="AZ901" s="19"/>
      <c r="BA901" s="19"/>
      <c r="BB901" s="19"/>
      <c r="BC901" s="19"/>
    </row>
    <row r="902" spans="5:55" ht="14.25" customHeight="1" x14ac:dyDescent="0.35">
      <c r="E902" s="6"/>
      <c r="AX902" s="19"/>
      <c r="AY902" s="19"/>
      <c r="AZ902" s="19"/>
      <c r="BA902" s="19"/>
      <c r="BB902" s="19"/>
      <c r="BC902" s="19"/>
    </row>
    <row r="903" spans="5:55" ht="14.25" customHeight="1" x14ac:dyDescent="0.35">
      <c r="E903" s="6"/>
      <c r="AX903" s="19"/>
      <c r="AY903" s="19"/>
      <c r="AZ903" s="19"/>
      <c r="BA903" s="19"/>
      <c r="BB903" s="19"/>
      <c r="BC903" s="19"/>
    </row>
    <row r="904" spans="5:55" ht="14.25" customHeight="1" x14ac:dyDescent="0.35">
      <c r="E904" s="6"/>
      <c r="AX904" s="19"/>
      <c r="AY904" s="19"/>
      <c r="AZ904" s="19"/>
      <c r="BA904" s="19"/>
      <c r="BB904" s="19"/>
      <c r="BC904" s="19"/>
    </row>
    <row r="905" spans="5:55" ht="14.25" customHeight="1" x14ac:dyDescent="0.35">
      <c r="E905" s="6"/>
      <c r="AX905" s="19"/>
      <c r="AY905" s="19"/>
      <c r="AZ905" s="19"/>
      <c r="BA905" s="19"/>
      <c r="BB905" s="19"/>
      <c r="BC905" s="19"/>
    </row>
    <row r="906" spans="5:55" ht="14.25" customHeight="1" x14ac:dyDescent="0.35">
      <c r="E906" s="6"/>
      <c r="AX906" s="19"/>
      <c r="AY906" s="19"/>
      <c r="AZ906" s="19"/>
      <c r="BA906" s="19"/>
      <c r="BB906" s="19"/>
      <c r="BC906" s="19"/>
    </row>
    <row r="907" spans="5:55" ht="14.25" customHeight="1" x14ac:dyDescent="0.35">
      <c r="E907" s="6"/>
      <c r="AX907" s="19"/>
      <c r="AY907" s="19"/>
      <c r="AZ907" s="19"/>
      <c r="BA907" s="19"/>
      <c r="BB907" s="19"/>
      <c r="BC907" s="19"/>
    </row>
    <row r="908" spans="5:55" ht="14.25" customHeight="1" x14ac:dyDescent="0.35">
      <c r="E908" s="6"/>
      <c r="AX908" s="19"/>
      <c r="AY908" s="19"/>
      <c r="AZ908" s="19"/>
      <c r="BA908" s="19"/>
      <c r="BB908" s="19"/>
      <c r="BC908" s="19"/>
    </row>
    <row r="909" spans="5:55" ht="14.25" customHeight="1" x14ac:dyDescent="0.35">
      <c r="E909" s="6"/>
      <c r="AX909" s="19"/>
      <c r="AY909" s="19"/>
      <c r="AZ909" s="19"/>
      <c r="BA909" s="19"/>
      <c r="BB909" s="19"/>
      <c r="BC909" s="19"/>
    </row>
    <row r="910" spans="5:55" ht="14.25" customHeight="1" x14ac:dyDescent="0.35">
      <c r="E910" s="6"/>
      <c r="AX910" s="19"/>
      <c r="AY910" s="19"/>
      <c r="AZ910" s="19"/>
      <c r="BA910" s="19"/>
      <c r="BB910" s="19"/>
      <c r="BC910" s="19"/>
    </row>
    <row r="911" spans="5:55" ht="14.25" customHeight="1" x14ac:dyDescent="0.35">
      <c r="E911" s="6"/>
      <c r="AX911" s="19"/>
      <c r="AY911" s="19"/>
      <c r="AZ911" s="19"/>
      <c r="BA911" s="19"/>
      <c r="BB911" s="19"/>
      <c r="BC911" s="19"/>
    </row>
    <row r="912" spans="5:55" ht="14.25" customHeight="1" x14ac:dyDescent="0.35">
      <c r="E912" s="6"/>
      <c r="AX912" s="19"/>
      <c r="AY912" s="19"/>
      <c r="AZ912" s="19"/>
      <c r="BA912" s="19"/>
      <c r="BB912" s="19"/>
      <c r="BC912" s="19"/>
    </row>
    <row r="913" spans="5:55" ht="14.25" customHeight="1" x14ac:dyDescent="0.35">
      <c r="E913" s="6"/>
      <c r="AX913" s="19"/>
      <c r="AY913" s="19"/>
      <c r="AZ913" s="19"/>
      <c r="BA913" s="19"/>
      <c r="BB913" s="19"/>
      <c r="BC913" s="19"/>
    </row>
    <row r="914" spans="5:55" ht="14.25" customHeight="1" x14ac:dyDescent="0.35">
      <c r="E914" s="6"/>
      <c r="AX914" s="19"/>
      <c r="AY914" s="19"/>
      <c r="AZ914" s="19"/>
      <c r="BA914" s="19"/>
      <c r="BB914" s="19"/>
      <c r="BC914" s="19"/>
    </row>
    <row r="915" spans="5:55" ht="14.25" customHeight="1" x14ac:dyDescent="0.35">
      <c r="E915" s="6"/>
      <c r="AX915" s="19"/>
      <c r="AY915" s="19"/>
      <c r="AZ915" s="19"/>
      <c r="BA915" s="19"/>
      <c r="BB915" s="19"/>
      <c r="BC915" s="19"/>
    </row>
    <row r="916" spans="5:55" ht="14.25" customHeight="1" x14ac:dyDescent="0.35">
      <c r="E916" s="6"/>
      <c r="AX916" s="19"/>
      <c r="AY916" s="19"/>
      <c r="AZ916" s="19"/>
      <c r="BA916" s="19"/>
      <c r="BB916" s="19"/>
      <c r="BC916" s="19"/>
    </row>
    <row r="917" spans="5:55" ht="14.25" customHeight="1" x14ac:dyDescent="0.35">
      <c r="E917" s="6"/>
      <c r="AX917" s="19"/>
      <c r="AY917" s="19"/>
      <c r="AZ917" s="19"/>
      <c r="BA917" s="19"/>
      <c r="BB917" s="19"/>
      <c r="BC917" s="19"/>
    </row>
    <row r="918" spans="5:55" ht="14.25" customHeight="1" x14ac:dyDescent="0.35">
      <c r="E918" s="6"/>
      <c r="AX918" s="19"/>
      <c r="AY918" s="19"/>
      <c r="AZ918" s="19"/>
      <c r="BA918" s="19"/>
      <c r="BB918" s="19"/>
      <c r="BC918" s="19"/>
    </row>
    <row r="919" spans="5:55" ht="14.25" customHeight="1" x14ac:dyDescent="0.35">
      <c r="E919" s="6"/>
      <c r="AX919" s="19"/>
      <c r="AY919" s="19"/>
      <c r="AZ919" s="19"/>
      <c r="BA919" s="19"/>
      <c r="BB919" s="19"/>
      <c r="BC919" s="19"/>
    </row>
    <row r="920" spans="5:55" ht="14.25" customHeight="1" x14ac:dyDescent="0.35">
      <c r="E920" s="6"/>
      <c r="AX920" s="19"/>
      <c r="AY920" s="19"/>
      <c r="AZ920" s="19"/>
      <c r="BA920" s="19"/>
      <c r="BB920" s="19"/>
      <c r="BC920" s="19"/>
    </row>
    <row r="921" spans="5:55" ht="14.25" customHeight="1" x14ac:dyDescent="0.35">
      <c r="E921" s="6"/>
      <c r="AX921" s="19"/>
      <c r="AY921" s="19"/>
      <c r="AZ921" s="19"/>
      <c r="BA921" s="19"/>
      <c r="BB921" s="19"/>
      <c r="BC921" s="19"/>
    </row>
    <row r="922" spans="5:55" ht="14.25" customHeight="1" x14ac:dyDescent="0.35">
      <c r="E922" s="6"/>
      <c r="AX922" s="19"/>
      <c r="AY922" s="19"/>
      <c r="AZ922" s="19"/>
      <c r="BA922" s="19"/>
      <c r="BB922" s="19"/>
      <c r="BC922" s="19"/>
    </row>
    <row r="923" spans="5:55" ht="14.25" customHeight="1" x14ac:dyDescent="0.35">
      <c r="E923" s="6"/>
      <c r="AX923" s="19"/>
      <c r="AY923" s="19"/>
      <c r="AZ923" s="19"/>
      <c r="BA923" s="19"/>
      <c r="BB923" s="19"/>
      <c r="BC923" s="19"/>
    </row>
    <row r="924" spans="5:55" ht="14.25" customHeight="1" x14ac:dyDescent="0.35">
      <c r="E924" s="6"/>
      <c r="AX924" s="19"/>
      <c r="AY924" s="19"/>
      <c r="AZ924" s="19"/>
      <c r="BA924" s="19"/>
      <c r="BB924" s="19"/>
      <c r="BC924" s="19"/>
    </row>
    <row r="925" spans="5:55" ht="14.25" customHeight="1" x14ac:dyDescent="0.35">
      <c r="E925" s="6"/>
      <c r="AX925" s="19"/>
      <c r="AY925" s="19"/>
      <c r="AZ925" s="19"/>
      <c r="BA925" s="19"/>
      <c r="BB925" s="19"/>
      <c r="BC925" s="19"/>
    </row>
    <row r="926" spans="5:55" ht="14.25" customHeight="1" x14ac:dyDescent="0.35">
      <c r="E926" s="6"/>
      <c r="AX926" s="19"/>
      <c r="AY926" s="19"/>
      <c r="AZ926" s="19"/>
      <c r="BA926" s="19"/>
      <c r="BB926" s="19"/>
      <c r="BC926" s="19"/>
    </row>
    <row r="927" spans="5:55" ht="14.25" customHeight="1" x14ac:dyDescent="0.35">
      <c r="E927" s="6"/>
      <c r="AX927" s="19"/>
      <c r="AY927" s="19"/>
      <c r="AZ927" s="19"/>
      <c r="BA927" s="19"/>
      <c r="BB927" s="19"/>
      <c r="BC927" s="19"/>
    </row>
    <row r="928" spans="5:55" ht="14.25" customHeight="1" x14ac:dyDescent="0.35">
      <c r="E928" s="6"/>
      <c r="AX928" s="19"/>
      <c r="AY928" s="19"/>
      <c r="AZ928" s="19"/>
      <c r="BA928" s="19"/>
      <c r="BB928" s="19"/>
      <c r="BC928" s="19"/>
    </row>
    <row r="929" spans="5:55" ht="14.25" customHeight="1" x14ac:dyDescent="0.35">
      <c r="E929" s="6"/>
      <c r="AX929" s="19"/>
      <c r="AY929" s="19"/>
      <c r="AZ929" s="19"/>
      <c r="BA929" s="19"/>
      <c r="BB929" s="19"/>
      <c r="BC929" s="19"/>
    </row>
    <row r="930" spans="5:55" ht="14.25" customHeight="1" x14ac:dyDescent="0.35">
      <c r="E930" s="6"/>
      <c r="AX930" s="19"/>
      <c r="AY930" s="19"/>
      <c r="AZ930" s="19"/>
      <c r="BA930" s="19"/>
      <c r="BB930" s="19"/>
      <c r="BC930" s="19"/>
    </row>
    <row r="931" spans="5:55" ht="14.25" customHeight="1" x14ac:dyDescent="0.35">
      <c r="E931" s="6"/>
      <c r="AX931" s="19"/>
      <c r="AY931" s="19"/>
      <c r="AZ931" s="19"/>
      <c r="BA931" s="19"/>
      <c r="BB931" s="19"/>
      <c r="BC931" s="19"/>
    </row>
    <row r="932" spans="5:55" ht="14.25" customHeight="1" x14ac:dyDescent="0.35">
      <c r="E932" s="6"/>
      <c r="AX932" s="19"/>
      <c r="AY932" s="19"/>
      <c r="AZ932" s="19"/>
      <c r="BA932" s="19"/>
      <c r="BB932" s="19"/>
      <c r="BC932" s="19"/>
    </row>
    <row r="933" spans="5:55" ht="14.25" customHeight="1" x14ac:dyDescent="0.35">
      <c r="E933" s="6"/>
      <c r="AX933" s="19"/>
      <c r="AY933" s="19"/>
      <c r="AZ933" s="19"/>
      <c r="BA933" s="19"/>
      <c r="BB933" s="19"/>
      <c r="BC933" s="19"/>
    </row>
    <row r="934" spans="5:55" ht="14.25" customHeight="1" x14ac:dyDescent="0.35">
      <c r="E934" s="6"/>
      <c r="AX934" s="19"/>
      <c r="AY934" s="19"/>
      <c r="AZ934" s="19"/>
      <c r="BA934" s="19"/>
      <c r="BB934" s="19"/>
      <c r="BC934" s="19"/>
    </row>
    <row r="935" spans="5:55" ht="14.25" customHeight="1" x14ac:dyDescent="0.35">
      <c r="E935" s="6"/>
      <c r="AX935" s="19"/>
      <c r="AY935" s="19"/>
      <c r="AZ935" s="19"/>
      <c r="BA935" s="19"/>
      <c r="BB935" s="19"/>
      <c r="BC935" s="19"/>
    </row>
    <row r="936" spans="5:55" ht="14.25" customHeight="1" x14ac:dyDescent="0.35">
      <c r="E936" s="6"/>
      <c r="AX936" s="19"/>
      <c r="AY936" s="19"/>
      <c r="AZ936" s="19"/>
      <c r="BA936" s="19"/>
      <c r="BB936" s="19"/>
      <c r="BC936" s="19"/>
    </row>
    <row r="937" spans="5:55" ht="14.25" customHeight="1" x14ac:dyDescent="0.35">
      <c r="E937" s="6"/>
      <c r="AX937" s="19"/>
      <c r="AY937" s="19"/>
      <c r="AZ937" s="19"/>
      <c r="BA937" s="19"/>
      <c r="BB937" s="19"/>
      <c r="BC937" s="19"/>
    </row>
    <row r="938" spans="5:55" ht="14.25" customHeight="1" x14ac:dyDescent="0.35">
      <c r="E938" s="6"/>
      <c r="AX938" s="19"/>
      <c r="AY938" s="19"/>
      <c r="AZ938" s="19"/>
      <c r="BA938" s="19"/>
      <c r="BB938" s="19"/>
      <c r="BC938" s="19"/>
    </row>
    <row r="939" spans="5:55" ht="14.25" customHeight="1" x14ac:dyDescent="0.35">
      <c r="E939" s="6"/>
      <c r="AX939" s="19"/>
      <c r="AY939" s="19"/>
      <c r="AZ939" s="19"/>
      <c r="BA939" s="19"/>
      <c r="BB939" s="19"/>
      <c r="BC939" s="19"/>
    </row>
    <row r="940" spans="5:55" ht="14.25" customHeight="1" x14ac:dyDescent="0.35">
      <c r="E940" s="6"/>
      <c r="AX940" s="19"/>
      <c r="AY940" s="19"/>
      <c r="AZ940" s="19"/>
      <c r="BA940" s="19"/>
      <c r="BB940" s="19"/>
      <c r="BC940" s="19"/>
    </row>
    <row r="941" spans="5:55" ht="14.25" customHeight="1" x14ac:dyDescent="0.35">
      <c r="E941" s="6"/>
      <c r="AX941" s="19"/>
      <c r="AY941" s="19"/>
      <c r="AZ941" s="19"/>
      <c r="BA941" s="19"/>
      <c r="BB941" s="19"/>
      <c r="BC941" s="19"/>
    </row>
    <row r="942" spans="5:55" ht="14.25" customHeight="1" x14ac:dyDescent="0.35">
      <c r="E942" s="6"/>
      <c r="AX942" s="19"/>
      <c r="AY942" s="19"/>
      <c r="AZ942" s="19"/>
      <c r="BA942" s="19"/>
      <c r="BB942" s="19"/>
      <c r="BC942" s="19"/>
    </row>
    <row r="943" spans="5:55" ht="14.25" customHeight="1" x14ac:dyDescent="0.35">
      <c r="E943" s="6"/>
      <c r="AX943" s="19"/>
      <c r="AY943" s="19"/>
      <c r="AZ943" s="19"/>
      <c r="BA943" s="19"/>
      <c r="BB943" s="19"/>
      <c r="BC943" s="19"/>
    </row>
    <row r="944" spans="5:55" ht="14.25" customHeight="1" x14ac:dyDescent="0.35">
      <c r="E944" s="6"/>
      <c r="AX944" s="19"/>
      <c r="AY944" s="19"/>
      <c r="AZ944" s="19"/>
      <c r="BA944" s="19"/>
      <c r="BB944" s="19"/>
      <c r="BC944" s="19"/>
    </row>
    <row r="945" spans="5:55" ht="14.25" customHeight="1" x14ac:dyDescent="0.35">
      <c r="E945" s="6"/>
      <c r="AX945" s="19"/>
      <c r="AY945" s="19"/>
      <c r="AZ945" s="19"/>
      <c r="BA945" s="19"/>
      <c r="BB945" s="19"/>
      <c r="BC945" s="19"/>
    </row>
    <row r="946" spans="5:55" ht="14.25" customHeight="1" x14ac:dyDescent="0.35">
      <c r="E946" s="6"/>
      <c r="AX946" s="19"/>
      <c r="AY946" s="19"/>
      <c r="AZ946" s="19"/>
      <c r="BA946" s="19"/>
      <c r="BB946" s="19"/>
      <c r="BC946" s="19"/>
    </row>
    <row r="947" spans="5:55" ht="14.25" customHeight="1" x14ac:dyDescent="0.35">
      <c r="E947" s="6"/>
      <c r="AX947" s="19"/>
      <c r="AY947" s="19"/>
      <c r="AZ947" s="19"/>
      <c r="BA947" s="19"/>
      <c r="BB947" s="19"/>
      <c r="BC947" s="19"/>
    </row>
    <row r="948" spans="5:55" ht="14.25" customHeight="1" x14ac:dyDescent="0.35">
      <c r="E948" s="6"/>
      <c r="AX948" s="19"/>
      <c r="AY948" s="19"/>
      <c r="AZ948" s="19"/>
      <c r="BA948" s="19"/>
      <c r="BB948" s="19"/>
      <c r="BC948" s="19"/>
    </row>
    <row r="949" spans="5:55" ht="14.25" customHeight="1" x14ac:dyDescent="0.35">
      <c r="E949" s="6"/>
      <c r="AX949" s="19"/>
      <c r="AY949" s="19"/>
      <c r="AZ949" s="19"/>
      <c r="BA949" s="19"/>
      <c r="BB949" s="19"/>
      <c r="BC949" s="19"/>
    </row>
    <row r="950" spans="5:55" ht="14.25" customHeight="1" x14ac:dyDescent="0.35">
      <c r="E950" s="6"/>
      <c r="AX950" s="19"/>
      <c r="AY950" s="19"/>
      <c r="AZ950" s="19"/>
      <c r="BA950" s="19"/>
      <c r="BB950" s="19"/>
      <c r="BC950" s="19"/>
    </row>
    <row r="951" spans="5:55" ht="14.25" customHeight="1" x14ac:dyDescent="0.35">
      <c r="E951" s="6"/>
      <c r="AX951" s="19"/>
      <c r="AY951" s="19"/>
      <c r="AZ951" s="19"/>
      <c r="BA951" s="19"/>
      <c r="BB951" s="19"/>
      <c r="BC951" s="19"/>
    </row>
    <row r="952" spans="5:55" ht="14.25" customHeight="1" x14ac:dyDescent="0.35">
      <c r="E952" s="6"/>
      <c r="AX952" s="19"/>
      <c r="AY952" s="19"/>
      <c r="AZ952" s="19"/>
      <c r="BA952" s="19"/>
      <c r="BB952" s="19"/>
      <c r="BC952" s="19"/>
    </row>
    <row r="953" spans="5:55" ht="14.25" customHeight="1" x14ac:dyDescent="0.35">
      <c r="E953" s="6"/>
      <c r="AX953" s="19"/>
      <c r="AY953" s="19"/>
      <c r="AZ953" s="19"/>
      <c r="BA953" s="19"/>
      <c r="BB953" s="19"/>
      <c r="BC953" s="19"/>
    </row>
    <row r="954" spans="5:55" ht="14.25" customHeight="1" x14ac:dyDescent="0.35">
      <c r="E954" s="6"/>
      <c r="AX954" s="19"/>
      <c r="AY954" s="19"/>
      <c r="AZ954" s="19"/>
      <c r="BA954" s="19"/>
      <c r="BB954" s="19"/>
      <c r="BC954" s="19"/>
    </row>
    <row r="955" spans="5:55" ht="14.25" customHeight="1" x14ac:dyDescent="0.35">
      <c r="E955" s="6"/>
      <c r="AX955" s="19"/>
      <c r="AY955" s="19"/>
      <c r="AZ955" s="19"/>
      <c r="BA955" s="19"/>
      <c r="BB955" s="19"/>
      <c r="BC955" s="19"/>
    </row>
    <row r="956" spans="5:55" ht="14.25" customHeight="1" x14ac:dyDescent="0.35">
      <c r="E956" s="6"/>
      <c r="AX956" s="19"/>
      <c r="AY956" s="19"/>
      <c r="AZ956" s="19"/>
      <c r="BA956" s="19"/>
      <c r="BB956" s="19"/>
      <c r="BC956" s="19"/>
    </row>
    <row r="957" spans="5:55" ht="14.25" customHeight="1" x14ac:dyDescent="0.35">
      <c r="E957" s="6"/>
      <c r="AX957" s="19"/>
      <c r="AY957" s="19"/>
      <c r="AZ957" s="19"/>
      <c r="BA957" s="19"/>
      <c r="BB957" s="19"/>
      <c r="BC957" s="19"/>
    </row>
    <row r="958" spans="5:55" ht="14.25" customHeight="1" x14ac:dyDescent="0.35">
      <c r="E958" s="6"/>
      <c r="AX958" s="19"/>
      <c r="AY958" s="19"/>
      <c r="AZ958" s="19"/>
      <c r="BA958" s="19"/>
      <c r="BB958" s="19"/>
      <c r="BC958" s="19"/>
    </row>
    <row r="959" spans="5:55" ht="14.25" customHeight="1" x14ac:dyDescent="0.35">
      <c r="E959" s="6"/>
      <c r="AX959" s="19"/>
      <c r="AY959" s="19"/>
      <c r="AZ959" s="19"/>
      <c r="BA959" s="19"/>
      <c r="BB959" s="19"/>
      <c r="BC959" s="19"/>
    </row>
    <row r="960" spans="5:55" ht="14.25" customHeight="1" x14ac:dyDescent="0.35">
      <c r="E960" s="6"/>
      <c r="AX960" s="19"/>
      <c r="AY960" s="19"/>
      <c r="AZ960" s="19"/>
      <c r="BA960" s="19"/>
      <c r="BB960" s="19"/>
      <c r="BC960" s="19"/>
    </row>
    <row r="961" spans="5:55" ht="14.25" customHeight="1" x14ac:dyDescent="0.35">
      <c r="E961" s="6"/>
      <c r="AX961" s="19"/>
      <c r="AY961" s="19"/>
      <c r="AZ961" s="19"/>
      <c r="BA961" s="19"/>
      <c r="BB961" s="19"/>
      <c r="BC961" s="19"/>
    </row>
    <row r="962" spans="5:55" ht="14.25" customHeight="1" x14ac:dyDescent="0.35">
      <c r="E962" s="6"/>
      <c r="AX962" s="19"/>
      <c r="AY962" s="19"/>
      <c r="AZ962" s="19"/>
      <c r="BA962" s="19"/>
      <c r="BB962" s="19"/>
      <c r="BC962" s="19"/>
    </row>
    <row r="963" spans="5:55" ht="14.25" customHeight="1" x14ac:dyDescent="0.35">
      <c r="E963" s="6"/>
      <c r="AX963" s="19"/>
      <c r="AY963" s="19"/>
      <c r="AZ963" s="19"/>
      <c r="BA963" s="19"/>
      <c r="BB963" s="19"/>
      <c r="BC963" s="19"/>
    </row>
    <row r="964" spans="5:55" ht="14.25" customHeight="1" x14ac:dyDescent="0.35">
      <c r="E964" s="6"/>
      <c r="AX964" s="19"/>
      <c r="AY964" s="19"/>
      <c r="AZ964" s="19"/>
      <c r="BA964" s="19"/>
      <c r="BB964" s="19"/>
      <c r="BC964" s="19"/>
    </row>
    <row r="965" spans="5:55" ht="14.25" customHeight="1" x14ac:dyDescent="0.35">
      <c r="E965" s="6"/>
      <c r="AX965" s="19"/>
      <c r="AY965" s="19"/>
      <c r="AZ965" s="19"/>
      <c r="BA965" s="19"/>
      <c r="BB965" s="19"/>
      <c r="BC965" s="19"/>
    </row>
    <row r="966" spans="5:55" ht="14.25" customHeight="1" x14ac:dyDescent="0.35">
      <c r="E966" s="6"/>
      <c r="AX966" s="19"/>
      <c r="AY966" s="19"/>
      <c r="AZ966" s="19"/>
      <c r="BA966" s="19"/>
      <c r="BB966" s="19"/>
      <c r="BC966" s="19"/>
    </row>
    <row r="967" spans="5:55" ht="14.25" customHeight="1" x14ac:dyDescent="0.35">
      <c r="E967" s="6"/>
      <c r="AX967" s="19"/>
      <c r="AY967" s="19"/>
      <c r="AZ967" s="19"/>
      <c r="BA967" s="19"/>
      <c r="BB967" s="19"/>
      <c r="BC967" s="19"/>
    </row>
    <row r="968" spans="5:55" ht="14.25" customHeight="1" x14ac:dyDescent="0.35">
      <c r="E968" s="6"/>
      <c r="AX968" s="19"/>
      <c r="AY968" s="19"/>
      <c r="AZ968" s="19"/>
      <c r="BA968" s="19"/>
      <c r="BB968" s="19"/>
      <c r="BC968" s="19"/>
    </row>
    <row r="969" spans="5:55" ht="14.25" customHeight="1" x14ac:dyDescent="0.35">
      <c r="E969" s="6"/>
      <c r="AX969" s="19"/>
      <c r="AY969" s="19"/>
      <c r="AZ969" s="19"/>
      <c r="BA969" s="19"/>
      <c r="BB969" s="19"/>
      <c r="BC969" s="19"/>
    </row>
    <row r="970" spans="5:55" ht="14.25" customHeight="1" x14ac:dyDescent="0.35">
      <c r="E970" s="6"/>
      <c r="AX970" s="19"/>
      <c r="AY970" s="19"/>
      <c r="AZ970" s="19"/>
      <c r="BA970" s="19"/>
      <c r="BB970" s="19"/>
      <c r="BC970" s="19"/>
    </row>
    <row r="971" spans="5:55" ht="14.25" customHeight="1" x14ac:dyDescent="0.35">
      <c r="E971" s="6"/>
      <c r="AX971" s="19"/>
      <c r="AY971" s="19"/>
      <c r="AZ971" s="19"/>
      <c r="BA971" s="19"/>
      <c r="BB971" s="19"/>
      <c r="BC971" s="19"/>
    </row>
    <row r="972" spans="5:55" ht="14.25" customHeight="1" x14ac:dyDescent="0.35">
      <c r="E972" s="6"/>
      <c r="AX972" s="19"/>
      <c r="AY972" s="19"/>
      <c r="AZ972" s="19"/>
      <c r="BA972" s="19"/>
      <c r="BB972" s="19"/>
      <c r="BC972" s="19"/>
    </row>
    <row r="973" spans="5:55" ht="14.25" customHeight="1" x14ac:dyDescent="0.35">
      <c r="E973" s="6"/>
      <c r="AX973" s="19"/>
      <c r="AY973" s="19"/>
      <c r="AZ973" s="19"/>
      <c r="BA973" s="19"/>
      <c r="BB973" s="19"/>
      <c r="BC973" s="19"/>
    </row>
    <row r="974" spans="5:55" ht="14.25" customHeight="1" x14ac:dyDescent="0.35">
      <c r="E974" s="6"/>
      <c r="AX974" s="19"/>
      <c r="AY974" s="19"/>
      <c r="AZ974" s="19"/>
      <c r="BA974" s="19"/>
      <c r="BB974" s="19"/>
      <c r="BC974" s="19"/>
    </row>
    <row r="975" spans="5:55" ht="14.25" customHeight="1" x14ac:dyDescent="0.35">
      <c r="E975" s="6"/>
      <c r="AX975" s="19"/>
      <c r="AY975" s="19"/>
      <c r="AZ975" s="19"/>
      <c r="BA975" s="19"/>
      <c r="BB975" s="19"/>
      <c r="BC975" s="19"/>
    </row>
    <row r="976" spans="5:55" ht="14.25" customHeight="1" x14ac:dyDescent="0.35">
      <c r="E976" s="6"/>
      <c r="AX976" s="19"/>
      <c r="AY976" s="19"/>
      <c r="AZ976" s="19"/>
      <c r="BA976" s="19"/>
      <c r="BB976" s="19"/>
      <c r="BC976" s="19"/>
    </row>
    <row r="977" spans="5:55" ht="14.25" customHeight="1" x14ac:dyDescent="0.35">
      <c r="E977" s="6"/>
      <c r="AX977" s="19"/>
      <c r="AY977" s="19"/>
      <c r="AZ977" s="19"/>
      <c r="BA977" s="19"/>
      <c r="BB977" s="19"/>
      <c r="BC977" s="19"/>
    </row>
    <row r="978" spans="5:55" ht="14.25" customHeight="1" x14ac:dyDescent="0.35">
      <c r="E978" s="6"/>
      <c r="AX978" s="19"/>
      <c r="AY978" s="19"/>
      <c r="AZ978" s="19"/>
      <c r="BA978" s="19"/>
      <c r="BB978" s="19"/>
      <c r="BC978" s="19"/>
    </row>
    <row r="979" spans="5:55" ht="14.25" customHeight="1" x14ac:dyDescent="0.35">
      <c r="E979" s="6"/>
      <c r="AX979" s="19"/>
      <c r="AY979" s="19"/>
      <c r="AZ979" s="19"/>
      <c r="BA979" s="19"/>
      <c r="BB979" s="19"/>
      <c r="BC979" s="19"/>
    </row>
    <row r="980" spans="5:55" ht="14.25" customHeight="1" x14ac:dyDescent="0.35">
      <c r="E980" s="6"/>
      <c r="AX980" s="19"/>
      <c r="AY980" s="19"/>
      <c r="AZ980" s="19"/>
      <c r="BA980" s="19"/>
      <c r="BB980" s="19"/>
      <c r="BC980" s="19"/>
    </row>
    <row r="981" spans="5:55" ht="14.25" customHeight="1" x14ac:dyDescent="0.35">
      <c r="E981" s="6"/>
      <c r="AX981" s="19"/>
      <c r="AY981" s="19"/>
      <c r="AZ981" s="19"/>
      <c r="BA981" s="19"/>
      <c r="BB981" s="19"/>
      <c r="BC981" s="19"/>
    </row>
    <row r="982" spans="5:55" ht="14.25" customHeight="1" x14ac:dyDescent="0.35">
      <c r="E982" s="6"/>
      <c r="AX982" s="19"/>
      <c r="AY982" s="19"/>
      <c r="AZ982" s="19"/>
      <c r="BA982" s="19"/>
      <c r="BB982" s="19"/>
      <c r="BC982" s="19"/>
    </row>
    <row r="983" spans="5:55" ht="14.25" customHeight="1" x14ac:dyDescent="0.35">
      <c r="E983" s="6"/>
      <c r="AX983" s="19"/>
      <c r="AY983" s="19"/>
      <c r="AZ983" s="19"/>
      <c r="BA983" s="19"/>
      <c r="BB983" s="19"/>
      <c r="BC983" s="19"/>
    </row>
    <row r="984" spans="5:55" ht="14.25" customHeight="1" x14ac:dyDescent="0.35">
      <c r="E984" s="6"/>
      <c r="AX984" s="19"/>
      <c r="AY984" s="19"/>
      <c r="AZ984" s="19"/>
      <c r="BA984" s="19"/>
      <c r="BB984" s="19"/>
      <c r="BC984" s="19"/>
    </row>
    <row r="985" spans="5:55" ht="14.25" customHeight="1" x14ac:dyDescent="0.35">
      <c r="E985" s="6"/>
      <c r="AX985" s="19"/>
      <c r="AY985" s="19"/>
      <c r="AZ985" s="19"/>
      <c r="BA985" s="19"/>
      <c r="BB985" s="19"/>
      <c r="BC985" s="19"/>
    </row>
    <row r="986" spans="5:55" ht="14.25" customHeight="1" x14ac:dyDescent="0.35">
      <c r="E986" s="6"/>
      <c r="AX986" s="19"/>
      <c r="AY986" s="19"/>
      <c r="AZ986" s="19"/>
      <c r="BA986" s="19"/>
      <c r="BB986" s="19"/>
      <c r="BC986" s="19"/>
    </row>
    <row r="987" spans="5:55" ht="14.25" customHeight="1" x14ac:dyDescent="0.35">
      <c r="E987" s="6"/>
      <c r="AX987" s="19"/>
      <c r="AY987" s="19"/>
      <c r="AZ987" s="19"/>
      <c r="BA987" s="19"/>
      <c r="BB987" s="19"/>
      <c r="BC987" s="19"/>
    </row>
    <row r="988" spans="5:55" ht="14.25" customHeight="1" x14ac:dyDescent="0.35">
      <c r="E988" s="6"/>
      <c r="AX988" s="19"/>
      <c r="AY988" s="19"/>
      <c r="AZ988" s="19"/>
      <c r="BA988" s="19"/>
      <c r="BB988" s="19"/>
      <c r="BC988" s="19"/>
    </row>
    <row r="989" spans="5:55" ht="14.25" customHeight="1" x14ac:dyDescent="0.35">
      <c r="E989" s="6"/>
      <c r="AX989" s="19"/>
      <c r="AY989" s="19"/>
      <c r="AZ989" s="19"/>
      <c r="BA989" s="19"/>
      <c r="BB989" s="19"/>
      <c r="BC989" s="19"/>
    </row>
    <row r="990" spans="5:55" ht="14.25" customHeight="1" x14ac:dyDescent="0.35">
      <c r="E990" s="6"/>
      <c r="AX990" s="19"/>
      <c r="AY990" s="19"/>
      <c r="AZ990" s="19"/>
      <c r="BA990" s="19"/>
      <c r="BB990" s="19"/>
      <c r="BC990" s="19"/>
    </row>
    <row r="991" spans="5:55" ht="14.25" customHeight="1" x14ac:dyDescent="0.35">
      <c r="E991" s="6"/>
      <c r="AX991" s="19"/>
      <c r="AY991" s="19"/>
      <c r="AZ991" s="19"/>
      <c r="BA991" s="19"/>
      <c r="BB991" s="19"/>
      <c r="BC991" s="19"/>
    </row>
    <row r="992" spans="5:55" ht="14.25" customHeight="1" x14ac:dyDescent="0.35">
      <c r="E992" s="6"/>
      <c r="AX992" s="19"/>
      <c r="AY992" s="19"/>
      <c r="AZ992" s="19"/>
      <c r="BA992" s="19"/>
      <c r="BB992" s="19"/>
      <c r="BC992" s="19"/>
    </row>
    <row r="993" spans="5:55" ht="14.25" customHeight="1" x14ac:dyDescent="0.35">
      <c r="E993" s="6"/>
      <c r="AX993" s="19"/>
      <c r="AY993" s="19"/>
      <c r="AZ993" s="19"/>
      <c r="BA993" s="19"/>
      <c r="BB993" s="19"/>
      <c r="BC993" s="19"/>
    </row>
    <row r="994" spans="5:55" ht="14.25" customHeight="1" x14ac:dyDescent="0.35">
      <c r="E994" s="6"/>
      <c r="AX994" s="19"/>
      <c r="AY994" s="19"/>
      <c r="AZ994" s="19"/>
      <c r="BA994" s="19"/>
      <c r="BB994" s="19"/>
      <c r="BC994" s="19"/>
    </row>
    <row r="995" spans="5:55" ht="14.25" customHeight="1" x14ac:dyDescent="0.35">
      <c r="E995" s="6"/>
      <c r="AX995" s="19"/>
      <c r="AY995" s="19"/>
      <c r="AZ995" s="19"/>
      <c r="BA995" s="19"/>
      <c r="BB995" s="19"/>
      <c r="BC995" s="19"/>
    </row>
    <row r="996" spans="5:55" ht="14.25" customHeight="1" x14ac:dyDescent="0.35">
      <c r="E996" s="6"/>
      <c r="AX996" s="19"/>
      <c r="AY996" s="19"/>
      <c r="AZ996" s="19"/>
      <c r="BA996" s="19"/>
      <c r="BB996" s="19"/>
      <c r="BC996" s="19"/>
    </row>
    <row r="997" spans="5:55" ht="14.25" customHeight="1" x14ac:dyDescent="0.35">
      <c r="E997" s="6"/>
      <c r="AX997" s="19"/>
      <c r="AY997" s="19"/>
      <c r="AZ997" s="19"/>
      <c r="BA997" s="19"/>
      <c r="BB997" s="19"/>
      <c r="BC997" s="19"/>
    </row>
    <row r="998" spans="5:55" ht="14.25" customHeight="1" x14ac:dyDescent="0.35">
      <c r="E998" s="6"/>
      <c r="AX998" s="19"/>
      <c r="AY998" s="19"/>
      <c r="AZ998" s="19"/>
      <c r="BA998" s="19"/>
      <c r="BB998" s="19"/>
      <c r="BC998" s="19"/>
    </row>
    <row r="999" spans="5:55" ht="14.25" customHeight="1" x14ac:dyDescent="0.35">
      <c r="E999" s="6"/>
      <c r="AX999" s="19"/>
      <c r="AY999" s="19"/>
      <c r="AZ999" s="19"/>
      <c r="BA999" s="19"/>
      <c r="BB999" s="19"/>
      <c r="BC999" s="19"/>
    </row>
    <row r="1000" spans="5:55" ht="14.25" customHeight="1" x14ac:dyDescent="0.35">
      <c r="E1000" s="6"/>
      <c r="AX1000" s="19"/>
      <c r="AY1000" s="19"/>
      <c r="AZ1000" s="19"/>
      <c r="BA1000" s="19"/>
      <c r="BB1000" s="19"/>
      <c r="BC1000" s="19"/>
    </row>
  </sheetData>
  <dataValidations count="1">
    <dataValidation type="list" allowBlank="1" showErrorMessage="1" sqref="B2:B57" xr:uid="{00000000-0002-0000-0000-000000000000}">
      <formula1>"KALIMANTAN BARAT,KALIMANTAN TENGAH,KALIMANTAN SELATAN,KALIMANTAN TIMUR,KALIMANTAN UTARA"</formula1>
    </dataValidation>
  </dataValidations>
  <pageMargins left="0.7" right="0.7" top="0.75" bottom="0.75" header="0" footer="0"/>
  <pageSetup orientation="landscape"/>
  <ignoredErrors>
    <ignoredError sqref="CF3:CH57 CG2:CH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0"/>
  <sheetViews>
    <sheetView zoomScale="80" zoomScaleNormal="8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E1" sqref="AE1"/>
    </sheetView>
  </sheetViews>
  <sheetFormatPr defaultColWidth="14.453125" defaultRowHeight="15" customHeight="1" x14ac:dyDescent="0.35"/>
  <cols>
    <col min="2" max="7" width="9.7265625" customWidth="1"/>
    <col min="8" max="8" width="11.08984375" customWidth="1"/>
    <col min="10" max="10" width="10" customWidth="1"/>
    <col min="11" max="11" width="14.08984375" customWidth="1"/>
    <col min="12" max="12" width="16.54296875" customWidth="1"/>
    <col min="13" max="13" width="8.453125" customWidth="1"/>
    <col min="14" max="14" width="13.54296875" customWidth="1"/>
    <col min="15" max="15" width="7.81640625" customWidth="1"/>
    <col min="16" max="16" width="15.7265625" customWidth="1"/>
    <col min="17" max="17" width="12.26953125" customWidth="1"/>
    <col min="18" max="19" width="10.08984375" customWidth="1"/>
    <col min="20" max="20" width="10" customWidth="1"/>
    <col min="21" max="21" width="8.81640625" customWidth="1"/>
    <col min="22" max="22" width="9.08984375" customWidth="1"/>
    <col min="23" max="23" width="10.54296875" customWidth="1"/>
    <col min="24" max="24" width="10.08984375" customWidth="1"/>
    <col min="25" max="25" width="10.54296875" customWidth="1"/>
    <col min="26" max="26" width="9.7265625" customWidth="1"/>
    <col min="27" max="27" width="10.453125" customWidth="1"/>
    <col min="28" max="28" width="17.08984375" customWidth="1"/>
    <col min="29" max="29" width="11.453125" customWidth="1"/>
    <col min="30" max="32" width="19.54296875" customWidth="1"/>
    <col min="33" max="39" width="17.453125" customWidth="1"/>
  </cols>
  <sheetData>
    <row r="1" spans="1:40" x14ac:dyDescent="0.35">
      <c r="A1" s="2" t="s">
        <v>3</v>
      </c>
      <c r="B1" s="2" t="s">
        <v>4</v>
      </c>
      <c r="C1" s="3" t="s">
        <v>5</v>
      </c>
      <c r="D1" s="4" t="s">
        <v>6</v>
      </c>
      <c r="E1" s="4" t="s">
        <v>8</v>
      </c>
      <c r="F1" s="4" t="s">
        <v>9</v>
      </c>
      <c r="G1" s="4" t="s">
        <v>14</v>
      </c>
      <c r="H1" s="1" t="s">
        <v>16</v>
      </c>
      <c r="I1" s="4" t="s">
        <v>24</v>
      </c>
      <c r="J1" s="4" t="s">
        <v>32</v>
      </c>
      <c r="K1" s="1" t="s">
        <v>35</v>
      </c>
      <c r="L1" s="1" t="s">
        <v>37</v>
      </c>
      <c r="M1" s="5" t="s">
        <v>53</v>
      </c>
      <c r="N1" s="20" t="s">
        <v>55</v>
      </c>
      <c r="O1" s="20" t="s">
        <v>56</v>
      </c>
      <c r="P1" s="20" t="s">
        <v>57</v>
      </c>
      <c r="Q1" s="20" t="s">
        <v>58</v>
      </c>
      <c r="R1" s="31" t="s">
        <v>59</v>
      </c>
      <c r="S1" s="31" t="s">
        <v>60</v>
      </c>
      <c r="T1" s="31" t="s">
        <v>61</v>
      </c>
      <c r="U1" s="32" t="s">
        <v>62</v>
      </c>
      <c r="V1" s="32" t="s">
        <v>63</v>
      </c>
      <c r="W1" s="32" t="s">
        <v>64</v>
      </c>
      <c r="X1" s="32" t="s">
        <v>65</v>
      </c>
      <c r="Y1" s="32" t="s">
        <v>66</v>
      </c>
      <c r="Z1" s="32" t="s">
        <v>67</v>
      </c>
      <c r="AA1" s="32" t="s">
        <v>68</v>
      </c>
      <c r="AB1" s="2" t="s">
        <v>69</v>
      </c>
      <c r="AC1" s="2" t="s">
        <v>70</v>
      </c>
      <c r="AD1" s="2" t="s">
        <v>71</v>
      </c>
      <c r="AE1" s="2" t="s">
        <v>74</v>
      </c>
      <c r="AF1" s="2" t="s">
        <v>75</v>
      </c>
      <c r="AG1" s="2" t="s">
        <v>78</v>
      </c>
      <c r="AH1" s="2" t="s">
        <v>79</v>
      </c>
      <c r="AI1" s="2" t="s">
        <v>80</v>
      </c>
      <c r="AJ1" s="2" t="s">
        <v>81</v>
      </c>
      <c r="AK1" s="2" t="s">
        <v>82</v>
      </c>
      <c r="AL1" s="2" t="s">
        <v>94</v>
      </c>
      <c r="AM1" s="2" t="s">
        <v>96</v>
      </c>
      <c r="AN1" s="2" t="s">
        <v>204</v>
      </c>
    </row>
    <row r="2" spans="1:40" x14ac:dyDescent="0.35">
      <c r="A2" s="21">
        <v>6101</v>
      </c>
      <c r="B2" s="7">
        <v>15.72</v>
      </c>
      <c r="C2" s="8">
        <v>7.69</v>
      </c>
      <c r="D2" s="6">
        <v>405</v>
      </c>
      <c r="E2" s="6">
        <f t="shared" ref="E2:E57" si="0">C2+D2</f>
        <v>412.69</v>
      </c>
      <c r="F2" s="6">
        <v>130</v>
      </c>
      <c r="G2" s="6">
        <v>24</v>
      </c>
      <c r="H2" s="6">
        <v>690</v>
      </c>
      <c r="I2" s="6">
        <v>479</v>
      </c>
      <c r="J2" s="9">
        <v>5.74</v>
      </c>
      <c r="K2" s="9">
        <v>23.571000000000002</v>
      </c>
      <c r="L2" s="11">
        <v>0.2968004686323189</v>
      </c>
      <c r="M2" s="13">
        <v>1510</v>
      </c>
      <c r="N2" s="11">
        <v>171</v>
      </c>
      <c r="O2" s="11">
        <v>182</v>
      </c>
      <c r="P2" s="11">
        <v>117</v>
      </c>
      <c r="Q2" s="11">
        <v>0</v>
      </c>
      <c r="R2" s="11">
        <v>193</v>
      </c>
      <c r="S2" s="11">
        <v>193</v>
      </c>
      <c r="T2" s="11">
        <v>189</v>
      </c>
      <c r="U2" s="9">
        <v>193</v>
      </c>
      <c r="V2" s="9">
        <v>181</v>
      </c>
      <c r="W2" s="9">
        <v>193</v>
      </c>
      <c r="X2" s="9">
        <v>179</v>
      </c>
      <c r="Y2" s="9">
        <v>188</v>
      </c>
      <c r="Z2" s="9">
        <v>174</v>
      </c>
      <c r="AA2" s="9">
        <v>180</v>
      </c>
      <c r="AB2" s="8">
        <v>88.6</v>
      </c>
      <c r="AC2" s="8">
        <v>94.3</v>
      </c>
      <c r="AD2" s="8">
        <v>60.62</v>
      </c>
      <c r="AE2" s="8">
        <v>100</v>
      </c>
      <c r="AF2" s="8">
        <v>97.93</v>
      </c>
      <c r="AG2" s="8">
        <v>100</v>
      </c>
      <c r="AH2" s="8">
        <v>92.75</v>
      </c>
      <c r="AI2" s="8">
        <v>97.41</v>
      </c>
      <c r="AJ2" s="8">
        <v>90.16</v>
      </c>
      <c r="AK2" s="8">
        <v>93.26</v>
      </c>
      <c r="AL2" s="14">
        <v>10537</v>
      </c>
      <c r="AM2" s="9">
        <v>143726877</v>
      </c>
      <c r="AN2">
        <f>AM2/1000000</f>
        <v>143.726877</v>
      </c>
    </row>
    <row r="3" spans="1:40" x14ac:dyDescent="0.35">
      <c r="A3" s="21">
        <v>6102</v>
      </c>
      <c r="B3" s="7">
        <v>22.08</v>
      </c>
      <c r="C3" s="8">
        <v>6.69</v>
      </c>
      <c r="D3" s="6">
        <v>274</v>
      </c>
      <c r="E3" s="6">
        <f t="shared" si="0"/>
        <v>280.69</v>
      </c>
      <c r="F3" s="6">
        <v>85</v>
      </c>
      <c r="G3" s="6">
        <v>10</v>
      </c>
      <c r="H3" s="6">
        <v>420</v>
      </c>
      <c r="I3" s="6">
        <v>203</v>
      </c>
      <c r="J3" s="8">
        <v>9.02</v>
      </c>
      <c r="K3" s="9">
        <v>21.573</v>
      </c>
      <c r="L3" s="11">
        <v>6.3335658213008443</v>
      </c>
      <c r="M3" s="13">
        <v>578</v>
      </c>
      <c r="N3" s="11">
        <v>122</v>
      </c>
      <c r="O3" s="11">
        <v>121</v>
      </c>
      <c r="P3" s="11">
        <v>115</v>
      </c>
      <c r="Q3" s="11">
        <v>0</v>
      </c>
      <c r="R3" s="11">
        <v>124</v>
      </c>
      <c r="S3" s="11">
        <v>99</v>
      </c>
      <c r="T3" s="11">
        <v>86</v>
      </c>
      <c r="U3" s="9">
        <v>124</v>
      </c>
      <c r="V3" s="9">
        <v>71</v>
      </c>
      <c r="W3" s="9">
        <v>99</v>
      </c>
      <c r="X3" s="9">
        <v>71</v>
      </c>
      <c r="Y3" s="9">
        <v>84</v>
      </c>
      <c r="Z3" s="9">
        <v>51</v>
      </c>
      <c r="AA3" s="9">
        <v>76</v>
      </c>
      <c r="AB3" s="8">
        <v>98.39</v>
      </c>
      <c r="AC3" s="8">
        <v>97.58</v>
      </c>
      <c r="AD3" s="8">
        <v>92.74</v>
      </c>
      <c r="AE3" s="8">
        <v>79.84</v>
      </c>
      <c r="AF3" s="8">
        <v>69.349999999999994</v>
      </c>
      <c r="AG3" s="8">
        <v>79.84</v>
      </c>
      <c r="AH3" s="8">
        <v>57.26</v>
      </c>
      <c r="AI3" s="8">
        <v>67.739999999999995</v>
      </c>
      <c r="AJ3" s="8">
        <v>41.13</v>
      </c>
      <c r="AK3" s="8">
        <v>61.29</v>
      </c>
      <c r="AL3" s="14">
        <v>3320</v>
      </c>
      <c r="AM3" s="9">
        <v>99657148</v>
      </c>
      <c r="AN3">
        <f t="shared" ref="AN3:AN57" si="1">AM3/1000000</f>
        <v>99.657148000000007</v>
      </c>
    </row>
    <row r="4" spans="1:40" x14ac:dyDescent="0.35">
      <c r="A4" s="21">
        <v>6103</v>
      </c>
      <c r="B4" s="7">
        <v>23.08</v>
      </c>
      <c r="C4" s="8">
        <v>7.72</v>
      </c>
      <c r="D4" s="6">
        <v>448</v>
      </c>
      <c r="E4" s="6">
        <f t="shared" si="0"/>
        <v>455.72</v>
      </c>
      <c r="F4" s="6">
        <v>106</v>
      </c>
      <c r="G4" s="6">
        <v>10</v>
      </c>
      <c r="H4" s="6">
        <v>650</v>
      </c>
      <c r="I4" s="6">
        <v>236</v>
      </c>
      <c r="J4" s="9">
        <v>10.8</v>
      </c>
      <c r="K4" s="9">
        <v>19.314</v>
      </c>
      <c r="L4" s="11">
        <v>12.087745121314278</v>
      </c>
      <c r="M4" s="13">
        <v>808</v>
      </c>
      <c r="N4" s="11">
        <v>151</v>
      </c>
      <c r="O4" s="11">
        <v>153</v>
      </c>
      <c r="P4" s="11">
        <v>129</v>
      </c>
      <c r="Q4" s="11">
        <v>1</v>
      </c>
      <c r="R4" s="11">
        <v>156</v>
      </c>
      <c r="S4" s="11">
        <v>140</v>
      </c>
      <c r="T4" s="11">
        <v>122</v>
      </c>
      <c r="U4" s="9">
        <v>156</v>
      </c>
      <c r="V4" s="9">
        <v>95</v>
      </c>
      <c r="W4" s="9">
        <v>140</v>
      </c>
      <c r="X4" s="9">
        <v>90</v>
      </c>
      <c r="Y4" s="9">
        <v>120</v>
      </c>
      <c r="Z4" s="9">
        <v>70</v>
      </c>
      <c r="AA4" s="9">
        <v>99</v>
      </c>
      <c r="AB4" s="8">
        <v>96.79</v>
      </c>
      <c r="AC4" s="8">
        <v>98.08</v>
      </c>
      <c r="AD4" s="8">
        <v>82.69</v>
      </c>
      <c r="AE4" s="8">
        <v>89.74</v>
      </c>
      <c r="AF4" s="8">
        <v>78.209999999999994</v>
      </c>
      <c r="AG4" s="8">
        <v>89.74</v>
      </c>
      <c r="AH4" s="8">
        <v>57.69</v>
      </c>
      <c r="AI4" s="8">
        <v>76.92</v>
      </c>
      <c r="AJ4" s="8">
        <v>44.87</v>
      </c>
      <c r="AK4" s="8">
        <v>63.46</v>
      </c>
      <c r="AL4" s="14">
        <v>3887</v>
      </c>
      <c r="AM4" s="9">
        <v>107687988</v>
      </c>
      <c r="AN4">
        <f t="shared" si="1"/>
        <v>107.687988</v>
      </c>
    </row>
    <row r="5" spans="1:40" x14ac:dyDescent="0.35">
      <c r="A5" s="21">
        <v>6104</v>
      </c>
      <c r="B5" s="7">
        <v>19.010000000000002</v>
      </c>
      <c r="C5" s="8">
        <v>6.23</v>
      </c>
      <c r="D5" s="6">
        <v>188</v>
      </c>
      <c r="E5" s="6">
        <f t="shared" si="0"/>
        <v>194.23</v>
      </c>
      <c r="F5" s="6">
        <v>48</v>
      </c>
      <c r="G5" s="6">
        <v>11</v>
      </c>
      <c r="H5" s="6">
        <v>387</v>
      </c>
      <c r="I5" s="6">
        <v>199</v>
      </c>
      <c r="J5" s="9">
        <v>5.33</v>
      </c>
      <c r="K5" s="9">
        <v>19.228999999999999</v>
      </c>
      <c r="L5" s="11">
        <v>0.55715126137661353</v>
      </c>
      <c r="M5" s="13">
        <v>422</v>
      </c>
      <c r="N5" s="11">
        <v>60</v>
      </c>
      <c r="O5" s="11">
        <v>62</v>
      </c>
      <c r="P5" s="11">
        <v>32</v>
      </c>
      <c r="Q5" s="11">
        <v>0</v>
      </c>
      <c r="R5" s="11">
        <v>67</v>
      </c>
      <c r="S5" s="11">
        <v>67</v>
      </c>
      <c r="T5" s="11">
        <v>65</v>
      </c>
      <c r="U5" s="9">
        <v>67</v>
      </c>
      <c r="V5" s="9">
        <v>61</v>
      </c>
      <c r="W5" s="9">
        <v>67</v>
      </c>
      <c r="X5" s="9">
        <v>61</v>
      </c>
      <c r="Y5" s="9">
        <v>63</v>
      </c>
      <c r="Z5" s="9">
        <v>61</v>
      </c>
      <c r="AA5" s="9">
        <v>61</v>
      </c>
      <c r="AB5" s="8">
        <v>89.55</v>
      </c>
      <c r="AC5" s="8">
        <v>92.54</v>
      </c>
      <c r="AD5" s="8">
        <v>47.76</v>
      </c>
      <c r="AE5" s="8">
        <v>100</v>
      </c>
      <c r="AF5" s="8">
        <v>97.01</v>
      </c>
      <c r="AG5" s="8">
        <v>100</v>
      </c>
      <c r="AH5" s="8">
        <v>91.04</v>
      </c>
      <c r="AI5" s="8">
        <v>94.03</v>
      </c>
      <c r="AJ5" s="8">
        <v>91.04</v>
      </c>
      <c r="AK5" s="8">
        <v>91.04</v>
      </c>
      <c r="AL5" s="14">
        <v>2661</v>
      </c>
      <c r="AM5" s="9">
        <v>69369778</v>
      </c>
      <c r="AN5">
        <f t="shared" si="1"/>
        <v>69.369777999999997</v>
      </c>
    </row>
    <row r="6" spans="1:40" x14ac:dyDescent="0.35">
      <c r="A6" s="21">
        <v>6105</v>
      </c>
      <c r="B6" s="7">
        <v>15.15</v>
      </c>
      <c r="C6" s="8">
        <v>11.98</v>
      </c>
      <c r="D6" s="6">
        <v>475</v>
      </c>
      <c r="E6" s="6">
        <f t="shared" si="0"/>
        <v>486.98</v>
      </c>
      <c r="F6" s="6">
        <v>122</v>
      </c>
      <c r="G6" s="6">
        <v>18</v>
      </c>
      <c r="H6" s="6">
        <v>668</v>
      </c>
      <c r="I6" s="6">
        <v>327</v>
      </c>
      <c r="J6" s="9">
        <v>15.36</v>
      </c>
      <c r="K6" s="9">
        <v>29.21</v>
      </c>
      <c r="L6" s="11">
        <v>6.526077652975208</v>
      </c>
      <c r="M6" s="13">
        <v>1083</v>
      </c>
      <c r="N6" s="11">
        <v>161</v>
      </c>
      <c r="O6" s="11">
        <v>165</v>
      </c>
      <c r="P6" s="11">
        <v>123</v>
      </c>
      <c r="Q6" s="11">
        <v>0</v>
      </c>
      <c r="R6" s="11">
        <v>175</v>
      </c>
      <c r="S6" s="11">
        <v>158</v>
      </c>
      <c r="T6" s="11">
        <v>117</v>
      </c>
      <c r="U6" s="9">
        <v>175</v>
      </c>
      <c r="V6" s="9">
        <v>101</v>
      </c>
      <c r="W6" s="9">
        <v>158</v>
      </c>
      <c r="X6" s="9">
        <v>101</v>
      </c>
      <c r="Y6" s="9">
        <v>113</v>
      </c>
      <c r="Z6" s="9">
        <v>83</v>
      </c>
      <c r="AA6" s="9">
        <v>105</v>
      </c>
      <c r="AB6" s="8">
        <v>92</v>
      </c>
      <c r="AC6" s="8">
        <v>94.29</v>
      </c>
      <c r="AD6" s="8">
        <v>70.290000000000006</v>
      </c>
      <c r="AE6" s="8">
        <v>90.29</v>
      </c>
      <c r="AF6" s="8">
        <v>66.86</v>
      </c>
      <c r="AG6" s="8">
        <v>90.29</v>
      </c>
      <c r="AH6" s="8">
        <v>57.71</v>
      </c>
      <c r="AI6" s="8">
        <v>64.569999999999993</v>
      </c>
      <c r="AJ6" s="8">
        <v>47.43</v>
      </c>
      <c r="AK6" s="8">
        <v>60</v>
      </c>
      <c r="AL6" s="14">
        <v>6714</v>
      </c>
      <c r="AM6" s="9">
        <v>115467573</v>
      </c>
      <c r="AN6">
        <f t="shared" si="1"/>
        <v>115.467573</v>
      </c>
    </row>
    <row r="7" spans="1:40" x14ac:dyDescent="0.35">
      <c r="A7" s="21">
        <v>6106</v>
      </c>
      <c r="B7" s="7">
        <v>18.399999999999999</v>
      </c>
      <c r="C7" s="8">
        <v>8.8699999999999992</v>
      </c>
      <c r="D7" s="6">
        <v>534</v>
      </c>
      <c r="E7" s="6">
        <f t="shared" si="0"/>
        <v>542.87</v>
      </c>
      <c r="F7" s="6">
        <v>155</v>
      </c>
      <c r="G7" s="6">
        <v>22</v>
      </c>
      <c r="H7" s="6">
        <v>805</v>
      </c>
      <c r="I7" s="6">
        <v>445</v>
      </c>
      <c r="J7" s="9">
        <v>19.29</v>
      </c>
      <c r="K7" s="9">
        <v>33.902999999999999</v>
      </c>
      <c r="L7" s="11">
        <v>7.0943549204418765</v>
      </c>
      <c r="M7" s="13">
        <v>1137</v>
      </c>
      <c r="N7" s="11">
        <v>245</v>
      </c>
      <c r="O7" s="11">
        <v>249</v>
      </c>
      <c r="P7" s="11">
        <v>207</v>
      </c>
      <c r="Q7" s="11">
        <v>5</v>
      </c>
      <c r="R7" s="11">
        <v>262</v>
      </c>
      <c r="S7" s="11">
        <v>212</v>
      </c>
      <c r="T7" s="11">
        <v>171</v>
      </c>
      <c r="U7" s="9">
        <v>262</v>
      </c>
      <c r="V7" s="9">
        <v>90</v>
      </c>
      <c r="W7" s="9">
        <v>212</v>
      </c>
      <c r="X7" s="9">
        <v>90</v>
      </c>
      <c r="Y7" s="9">
        <v>155</v>
      </c>
      <c r="Z7" s="9">
        <v>73</v>
      </c>
      <c r="AA7" s="9">
        <v>136</v>
      </c>
      <c r="AB7" s="8">
        <v>93.51</v>
      </c>
      <c r="AC7" s="8">
        <v>95.04</v>
      </c>
      <c r="AD7" s="8">
        <v>79.010000000000005</v>
      </c>
      <c r="AE7" s="8">
        <v>80.92</v>
      </c>
      <c r="AF7" s="8">
        <v>65.27</v>
      </c>
      <c r="AG7" s="8">
        <v>80.92</v>
      </c>
      <c r="AH7" s="8">
        <v>34.35</v>
      </c>
      <c r="AI7" s="8">
        <v>59.16</v>
      </c>
      <c r="AJ7" s="8">
        <v>27.86</v>
      </c>
      <c r="AK7" s="8">
        <v>51.91</v>
      </c>
      <c r="AL7" s="14">
        <v>7856</v>
      </c>
      <c r="AM7" s="9">
        <v>154856304</v>
      </c>
      <c r="AN7">
        <f t="shared" si="1"/>
        <v>154.85630399999999</v>
      </c>
    </row>
    <row r="8" spans="1:40" x14ac:dyDescent="0.35">
      <c r="A8" s="21">
        <v>6107</v>
      </c>
      <c r="B8" s="7">
        <v>20.61</v>
      </c>
      <c r="C8" s="8">
        <v>9.52</v>
      </c>
      <c r="D8" s="6">
        <v>445</v>
      </c>
      <c r="E8" s="6">
        <f t="shared" si="0"/>
        <v>454.52</v>
      </c>
      <c r="F8" s="6">
        <v>129</v>
      </c>
      <c r="G8" s="6">
        <v>18</v>
      </c>
      <c r="H8" s="6">
        <v>667</v>
      </c>
      <c r="I8" s="6">
        <v>407</v>
      </c>
      <c r="J8" s="9">
        <v>20.14</v>
      </c>
      <c r="K8" s="9">
        <v>24.413</v>
      </c>
      <c r="L8" s="11">
        <v>8.805266935005772</v>
      </c>
      <c r="M8" s="13">
        <v>1185</v>
      </c>
      <c r="N8" s="11">
        <v>386</v>
      </c>
      <c r="O8" s="11">
        <v>386</v>
      </c>
      <c r="P8" s="11">
        <v>307</v>
      </c>
      <c r="Q8" s="11">
        <v>16</v>
      </c>
      <c r="R8" s="11">
        <v>407</v>
      </c>
      <c r="S8" s="11">
        <v>277</v>
      </c>
      <c r="T8" s="11">
        <v>180</v>
      </c>
      <c r="U8" s="9">
        <v>407</v>
      </c>
      <c r="V8" s="9">
        <v>99</v>
      </c>
      <c r="W8" s="9">
        <v>276</v>
      </c>
      <c r="X8" s="9">
        <v>107</v>
      </c>
      <c r="Y8" s="9">
        <v>166</v>
      </c>
      <c r="Z8" s="9">
        <v>93</v>
      </c>
      <c r="AA8" s="9">
        <v>126</v>
      </c>
      <c r="AB8" s="8">
        <v>94.84</v>
      </c>
      <c r="AC8" s="8">
        <v>94.84</v>
      </c>
      <c r="AD8" s="8">
        <v>75.430000000000007</v>
      </c>
      <c r="AE8" s="8">
        <v>68.06</v>
      </c>
      <c r="AF8" s="8">
        <v>44.23</v>
      </c>
      <c r="AG8" s="8">
        <v>67.81</v>
      </c>
      <c r="AH8" s="8">
        <v>26.29</v>
      </c>
      <c r="AI8" s="8">
        <v>40.79</v>
      </c>
      <c r="AJ8" s="8">
        <v>22.85</v>
      </c>
      <c r="AK8" s="8">
        <v>30.96</v>
      </c>
      <c r="AL8" s="14">
        <v>7551</v>
      </c>
      <c r="AM8" s="9">
        <v>147425846</v>
      </c>
      <c r="AN8">
        <f t="shared" si="1"/>
        <v>147.42584600000001</v>
      </c>
    </row>
    <row r="9" spans="1:40" x14ac:dyDescent="0.35">
      <c r="A9" s="21">
        <v>6108</v>
      </c>
      <c r="B9" s="7">
        <v>20.58</v>
      </c>
      <c r="C9" s="8">
        <v>10.25</v>
      </c>
      <c r="D9" s="6">
        <v>407</v>
      </c>
      <c r="E9" s="6">
        <f t="shared" si="0"/>
        <v>417.25</v>
      </c>
      <c r="F9" s="6">
        <v>101</v>
      </c>
      <c r="G9" s="6">
        <v>5</v>
      </c>
      <c r="H9" s="6">
        <v>587</v>
      </c>
      <c r="I9" s="6">
        <v>93</v>
      </c>
      <c r="J9" s="9">
        <v>15.99</v>
      </c>
      <c r="K9" s="9">
        <v>27.129000000000001</v>
      </c>
      <c r="L9" s="11">
        <v>2.8954067237639034</v>
      </c>
      <c r="M9" s="13">
        <v>207</v>
      </c>
      <c r="N9" s="11">
        <v>276</v>
      </c>
      <c r="O9" s="11">
        <v>271</v>
      </c>
      <c r="P9" s="11">
        <v>222</v>
      </c>
      <c r="Q9" s="11">
        <v>2</v>
      </c>
      <c r="R9" s="11">
        <v>282</v>
      </c>
      <c r="S9" s="11">
        <v>217</v>
      </c>
      <c r="T9" s="11">
        <v>167</v>
      </c>
      <c r="U9" s="9">
        <v>282</v>
      </c>
      <c r="V9" s="9">
        <v>117</v>
      </c>
      <c r="W9" s="9">
        <v>212</v>
      </c>
      <c r="X9" s="9">
        <v>128</v>
      </c>
      <c r="Y9" s="9">
        <v>164</v>
      </c>
      <c r="Z9" s="9">
        <v>109</v>
      </c>
      <c r="AA9" s="9">
        <v>93</v>
      </c>
      <c r="AB9" s="8">
        <v>97.87</v>
      </c>
      <c r="AC9" s="8">
        <v>96.1</v>
      </c>
      <c r="AD9" s="8">
        <v>78.72</v>
      </c>
      <c r="AE9" s="8">
        <v>76.95</v>
      </c>
      <c r="AF9" s="8">
        <v>59.22</v>
      </c>
      <c r="AG9" s="8">
        <v>75.180000000000007</v>
      </c>
      <c r="AH9" s="8">
        <v>45.39</v>
      </c>
      <c r="AI9" s="8">
        <v>58.16</v>
      </c>
      <c r="AJ9" s="8">
        <v>38.65</v>
      </c>
      <c r="AK9" s="8">
        <v>32.979999999999997</v>
      </c>
      <c r="AL9" s="14">
        <v>1554</v>
      </c>
      <c r="AM9" s="9">
        <v>140686661</v>
      </c>
      <c r="AN9">
        <f t="shared" si="1"/>
        <v>140.68666099999999</v>
      </c>
    </row>
    <row r="10" spans="1:40" x14ac:dyDescent="0.35">
      <c r="A10" s="21">
        <v>6109</v>
      </c>
      <c r="B10" s="7">
        <v>17.53</v>
      </c>
      <c r="C10" s="8">
        <v>9.7799999999999994</v>
      </c>
      <c r="D10" s="6">
        <v>237</v>
      </c>
      <c r="E10" s="6">
        <f t="shared" si="0"/>
        <v>246.78</v>
      </c>
      <c r="F10" s="6">
        <v>63</v>
      </c>
      <c r="G10" s="6">
        <v>6</v>
      </c>
      <c r="H10" s="6">
        <v>339</v>
      </c>
      <c r="I10" s="6">
        <v>154</v>
      </c>
      <c r="J10" s="9">
        <v>9.85</v>
      </c>
      <c r="K10" s="9">
        <v>22.210999999999999</v>
      </c>
      <c r="L10" s="11">
        <v>5.8182059977392111</v>
      </c>
      <c r="M10" s="13">
        <v>478</v>
      </c>
      <c r="N10" s="11">
        <v>84</v>
      </c>
      <c r="O10" s="11">
        <v>86</v>
      </c>
      <c r="P10" s="11">
        <v>74</v>
      </c>
      <c r="Q10" s="11">
        <v>0</v>
      </c>
      <c r="R10" s="11">
        <v>87</v>
      </c>
      <c r="S10" s="11">
        <v>87</v>
      </c>
      <c r="T10" s="11">
        <v>83</v>
      </c>
      <c r="U10" s="9">
        <v>87</v>
      </c>
      <c r="V10" s="9">
        <v>39</v>
      </c>
      <c r="W10" s="9">
        <v>87</v>
      </c>
      <c r="X10" s="9">
        <v>42</v>
      </c>
      <c r="Y10" s="9">
        <v>81</v>
      </c>
      <c r="Z10" s="9">
        <v>28</v>
      </c>
      <c r="AA10" s="9">
        <v>64</v>
      </c>
      <c r="AB10" s="8">
        <v>96.55</v>
      </c>
      <c r="AC10" s="8">
        <v>98.85</v>
      </c>
      <c r="AD10" s="8">
        <v>85.06</v>
      </c>
      <c r="AE10" s="8">
        <v>100</v>
      </c>
      <c r="AF10" s="8">
        <v>95.4</v>
      </c>
      <c r="AG10" s="8">
        <v>100</v>
      </c>
      <c r="AH10" s="8">
        <v>48.28</v>
      </c>
      <c r="AI10" s="8">
        <v>93.1</v>
      </c>
      <c r="AJ10" s="8">
        <v>32.18</v>
      </c>
      <c r="AK10" s="8">
        <v>73.56</v>
      </c>
      <c r="AL10" s="14">
        <v>2782</v>
      </c>
      <c r="AM10" s="9">
        <v>85403963</v>
      </c>
      <c r="AN10">
        <f t="shared" si="1"/>
        <v>85.403963000000005</v>
      </c>
    </row>
    <row r="11" spans="1:40" x14ac:dyDescent="0.35">
      <c r="A11" s="21">
        <v>6110</v>
      </c>
      <c r="B11" s="7">
        <v>31.1</v>
      </c>
      <c r="C11" s="8">
        <v>10.029999999999999</v>
      </c>
      <c r="D11" s="6">
        <v>255</v>
      </c>
      <c r="E11" s="6">
        <f t="shared" si="0"/>
        <v>265.02999999999997</v>
      </c>
      <c r="F11" s="6">
        <v>114</v>
      </c>
      <c r="G11" s="6">
        <v>12</v>
      </c>
      <c r="H11" s="6">
        <v>430</v>
      </c>
      <c r="I11" s="6">
        <v>196</v>
      </c>
      <c r="J11" s="9">
        <v>16.760000000000002</v>
      </c>
      <c r="K11" s="9">
        <v>16.029</v>
      </c>
      <c r="L11" s="11">
        <v>9.0593774445412016</v>
      </c>
      <c r="M11" s="13">
        <v>522</v>
      </c>
      <c r="N11" s="11">
        <v>164</v>
      </c>
      <c r="O11" s="11">
        <v>165</v>
      </c>
      <c r="P11" s="11">
        <v>131</v>
      </c>
      <c r="Q11" s="11">
        <v>3</v>
      </c>
      <c r="R11" s="11">
        <v>169</v>
      </c>
      <c r="S11" s="11">
        <v>145</v>
      </c>
      <c r="T11" s="11">
        <v>79</v>
      </c>
      <c r="U11" s="9">
        <v>169</v>
      </c>
      <c r="V11" s="9">
        <v>69</v>
      </c>
      <c r="W11" s="9">
        <v>144</v>
      </c>
      <c r="X11" s="9">
        <v>74</v>
      </c>
      <c r="Y11" s="9">
        <v>78</v>
      </c>
      <c r="Z11" s="9">
        <v>64</v>
      </c>
      <c r="AA11" s="9">
        <v>72</v>
      </c>
      <c r="AB11" s="8">
        <v>97.04</v>
      </c>
      <c r="AC11" s="8">
        <v>97.63</v>
      </c>
      <c r="AD11" s="8">
        <v>77.510000000000005</v>
      </c>
      <c r="AE11" s="8">
        <v>85.8</v>
      </c>
      <c r="AF11" s="8">
        <v>46.75</v>
      </c>
      <c r="AG11" s="8">
        <v>85.21</v>
      </c>
      <c r="AH11" s="8">
        <v>43.79</v>
      </c>
      <c r="AI11" s="8">
        <v>46.15</v>
      </c>
      <c r="AJ11" s="8">
        <v>37.869999999999997</v>
      </c>
      <c r="AK11" s="8">
        <v>42.6</v>
      </c>
      <c r="AL11" s="14">
        <v>2601</v>
      </c>
      <c r="AM11" s="9">
        <v>96949684</v>
      </c>
      <c r="AN11">
        <f t="shared" si="1"/>
        <v>96.949684000000005</v>
      </c>
    </row>
    <row r="12" spans="1:40" x14ac:dyDescent="0.35">
      <c r="A12" s="21">
        <v>6111</v>
      </c>
      <c r="B12" s="7">
        <v>31.62</v>
      </c>
      <c r="C12" s="8">
        <v>7.51</v>
      </c>
      <c r="D12" s="6">
        <v>104</v>
      </c>
      <c r="E12" s="6">
        <f t="shared" si="0"/>
        <v>111.51</v>
      </c>
      <c r="F12" s="6">
        <v>41</v>
      </c>
      <c r="G12" s="6">
        <v>5</v>
      </c>
      <c r="H12" s="6">
        <v>183</v>
      </c>
      <c r="I12" s="6">
        <v>86</v>
      </c>
      <c r="J12" s="9">
        <v>13.2</v>
      </c>
      <c r="K12" s="9">
        <v>21.748999999999999</v>
      </c>
      <c r="L12" s="11">
        <v>0.80514824718638889</v>
      </c>
      <c r="M12" s="13">
        <v>203</v>
      </c>
      <c r="N12" s="11">
        <v>40</v>
      </c>
      <c r="O12" s="11">
        <v>40</v>
      </c>
      <c r="P12" s="11">
        <v>38</v>
      </c>
      <c r="Q12" s="11">
        <v>0</v>
      </c>
      <c r="R12" s="11">
        <v>43</v>
      </c>
      <c r="S12" s="11">
        <v>43</v>
      </c>
      <c r="T12" s="11">
        <v>38</v>
      </c>
      <c r="U12" s="9">
        <v>43</v>
      </c>
      <c r="V12" s="9">
        <v>34</v>
      </c>
      <c r="W12" s="9">
        <v>43</v>
      </c>
      <c r="X12" s="9">
        <v>35</v>
      </c>
      <c r="Y12" s="9">
        <v>38</v>
      </c>
      <c r="Z12" s="9">
        <v>29</v>
      </c>
      <c r="AA12" s="9">
        <v>33</v>
      </c>
      <c r="AB12" s="8">
        <v>93.02</v>
      </c>
      <c r="AC12" s="8">
        <v>93.02</v>
      </c>
      <c r="AD12" s="8">
        <v>88.37</v>
      </c>
      <c r="AE12" s="8">
        <v>100</v>
      </c>
      <c r="AF12" s="8">
        <v>88.37</v>
      </c>
      <c r="AG12" s="8">
        <v>100</v>
      </c>
      <c r="AH12" s="8">
        <v>81.400000000000006</v>
      </c>
      <c r="AI12" s="8">
        <v>88.37</v>
      </c>
      <c r="AJ12" s="8">
        <v>67.44</v>
      </c>
      <c r="AK12" s="8">
        <v>76.739999999999995</v>
      </c>
      <c r="AL12" s="14">
        <v>1144</v>
      </c>
      <c r="AM12" s="9">
        <v>58002039</v>
      </c>
      <c r="AN12">
        <f t="shared" si="1"/>
        <v>58.002039000000003</v>
      </c>
    </row>
    <row r="13" spans="1:40" x14ac:dyDescent="0.35">
      <c r="A13" s="21">
        <v>6112</v>
      </c>
      <c r="B13" s="7">
        <v>22.26</v>
      </c>
      <c r="C13" s="8">
        <v>5.63</v>
      </c>
      <c r="D13" s="6">
        <v>380</v>
      </c>
      <c r="E13" s="6">
        <f t="shared" si="0"/>
        <v>385.63</v>
      </c>
      <c r="F13" s="6">
        <v>154</v>
      </c>
      <c r="G13" s="6">
        <v>39</v>
      </c>
      <c r="H13" s="6">
        <v>943</v>
      </c>
      <c r="I13" s="6">
        <v>448</v>
      </c>
      <c r="J13" s="8">
        <v>9.0500000000000007</v>
      </c>
      <c r="K13" s="9">
        <v>32.488</v>
      </c>
      <c r="L13" s="11">
        <v>0.52102048149478974</v>
      </c>
      <c r="M13" s="13">
        <v>1066</v>
      </c>
      <c r="N13" s="11">
        <v>118</v>
      </c>
      <c r="O13" s="11">
        <v>117</v>
      </c>
      <c r="P13" s="11">
        <v>87</v>
      </c>
      <c r="Q13" s="11">
        <v>0</v>
      </c>
      <c r="R13" s="11">
        <v>128</v>
      </c>
      <c r="S13" s="11">
        <v>126</v>
      </c>
      <c r="T13" s="11">
        <v>107</v>
      </c>
      <c r="U13" s="9">
        <v>128</v>
      </c>
      <c r="V13" s="9">
        <v>86</v>
      </c>
      <c r="W13" s="9">
        <v>124</v>
      </c>
      <c r="X13" s="9">
        <v>101</v>
      </c>
      <c r="Y13" s="9">
        <v>99</v>
      </c>
      <c r="Z13" s="9">
        <v>78</v>
      </c>
      <c r="AA13" s="9">
        <v>79</v>
      </c>
      <c r="AB13" s="8">
        <v>92.19</v>
      </c>
      <c r="AC13" s="8">
        <v>91.41</v>
      </c>
      <c r="AD13" s="8">
        <v>67.97</v>
      </c>
      <c r="AE13" s="8">
        <v>98.44</v>
      </c>
      <c r="AF13" s="8">
        <v>83.59</v>
      </c>
      <c r="AG13" s="8">
        <v>96.88</v>
      </c>
      <c r="AH13" s="8">
        <v>78.91</v>
      </c>
      <c r="AI13" s="8">
        <v>77.34</v>
      </c>
      <c r="AJ13" s="8">
        <v>60.94</v>
      </c>
      <c r="AK13" s="8">
        <v>61.72</v>
      </c>
      <c r="AL13" s="14">
        <v>6734</v>
      </c>
      <c r="AM13" s="9">
        <v>93532388</v>
      </c>
      <c r="AN13">
        <f t="shared" si="1"/>
        <v>93.532387999999997</v>
      </c>
    </row>
    <row r="14" spans="1:40" x14ac:dyDescent="0.35">
      <c r="A14" s="21">
        <v>6171</v>
      </c>
      <c r="B14" s="7">
        <v>24</v>
      </c>
      <c r="C14" s="8">
        <v>5.8</v>
      </c>
      <c r="D14" s="6">
        <v>168</v>
      </c>
      <c r="E14" s="6">
        <f t="shared" si="0"/>
        <v>173.8</v>
      </c>
      <c r="F14" s="6">
        <v>80</v>
      </c>
      <c r="G14" s="6">
        <v>30</v>
      </c>
      <c r="H14" s="6">
        <v>429</v>
      </c>
      <c r="I14" s="6">
        <v>920</v>
      </c>
      <c r="J14" s="9">
        <v>0.49</v>
      </c>
      <c r="K14" s="9">
        <v>40.572000000000003</v>
      </c>
      <c r="L14" s="11">
        <v>0</v>
      </c>
      <c r="M14" s="13">
        <v>1260</v>
      </c>
      <c r="N14" s="11">
        <v>0</v>
      </c>
      <c r="O14" s="11">
        <v>0</v>
      </c>
      <c r="P14" s="11">
        <v>2</v>
      </c>
      <c r="Q14" s="11">
        <v>0</v>
      </c>
      <c r="R14" s="11">
        <v>29</v>
      </c>
      <c r="S14" s="11">
        <v>29</v>
      </c>
      <c r="T14" s="11">
        <v>29</v>
      </c>
      <c r="U14" s="9">
        <v>29</v>
      </c>
      <c r="V14" s="9">
        <v>29</v>
      </c>
      <c r="W14" s="9">
        <v>29</v>
      </c>
      <c r="X14" s="9">
        <v>29</v>
      </c>
      <c r="Y14" s="9">
        <v>29</v>
      </c>
      <c r="Z14" s="9">
        <v>29</v>
      </c>
      <c r="AA14" s="9">
        <v>29</v>
      </c>
      <c r="AB14" s="8">
        <v>0</v>
      </c>
      <c r="AC14" s="8">
        <v>0</v>
      </c>
      <c r="AD14" s="8">
        <v>6.9</v>
      </c>
      <c r="AE14" s="8">
        <v>100</v>
      </c>
      <c r="AF14" s="8">
        <v>100</v>
      </c>
      <c r="AG14" s="8">
        <v>100</v>
      </c>
      <c r="AH14" s="8">
        <v>100</v>
      </c>
      <c r="AI14" s="8">
        <v>100</v>
      </c>
      <c r="AJ14" s="8">
        <v>100</v>
      </c>
      <c r="AK14" s="8">
        <v>100</v>
      </c>
      <c r="AL14" s="14">
        <v>12908</v>
      </c>
      <c r="AM14" s="9">
        <v>79515912</v>
      </c>
      <c r="AN14">
        <f t="shared" si="1"/>
        <v>79.515912</v>
      </c>
    </row>
    <row r="15" spans="1:40" x14ac:dyDescent="0.35">
      <c r="A15" s="21">
        <v>6172</v>
      </c>
      <c r="B15" s="7">
        <v>20.71</v>
      </c>
      <c r="C15" s="8">
        <v>7.1</v>
      </c>
      <c r="D15" s="6">
        <v>98</v>
      </c>
      <c r="E15" s="6">
        <f t="shared" si="0"/>
        <v>105.1</v>
      </c>
      <c r="F15" s="6">
        <v>35</v>
      </c>
      <c r="G15" s="6">
        <v>11</v>
      </c>
      <c r="H15" s="6">
        <v>191</v>
      </c>
      <c r="I15" s="6">
        <v>333</v>
      </c>
      <c r="J15" s="9">
        <v>1.85</v>
      </c>
      <c r="K15" s="9">
        <v>31.265999999999998</v>
      </c>
      <c r="L15" s="11">
        <v>0.33788746878213605</v>
      </c>
      <c r="M15" s="13">
        <v>926</v>
      </c>
      <c r="N15" s="11">
        <v>15</v>
      </c>
      <c r="O15" s="11">
        <v>15</v>
      </c>
      <c r="P15" s="11">
        <v>13</v>
      </c>
      <c r="Q15" s="11">
        <v>0</v>
      </c>
      <c r="R15" s="11">
        <v>26</v>
      </c>
      <c r="S15" s="11">
        <v>26</v>
      </c>
      <c r="T15" s="11">
        <v>25</v>
      </c>
      <c r="U15" s="9">
        <v>26</v>
      </c>
      <c r="V15" s="9">
        <v>25</v>
      </c>
      <c r="W15" s="9">
        <v>26</v>
      </c>
      <c r="X15" s="9">
        <v>25</v>
      </c>
      <c r="Y15" s="9">
        <v>25</v>
      </c>
      <c r="Z15" s="9">
        <v>25</v>
      </c>
      <c r="AA15" s="9">
        <v>25</v>
      </c>
      <c r="AB15" s="8">
        <v>57.69</v>
      </c>
      <c r="AC15" s="8">
        <v>57.69</v>
      </c>
      <c r="AD15" s="8">
        <v>50</v>
      </c>
      <c r="AE15" s="8">
        <v>100</v>
      </c>
      <c r="AF15" s="8">
        <v>96.15</v>
      </c>
      <c r="AG15" s="8">
        <v>100</v>
      </c>
      <c r="AH15" s="8">
        <v>96.15</v>
      </c>
      <c r="AI15" s="8">
        <v>96.15</v>
      </c>
      <c r="AJ15" s="8">
        <v>96.15</v>
      </c>
      <c r="AK15" s="8">
        <v>96.15</v>
      </c>
      <c r="AL15" s="14">
        <v>5671</v>
      </c>
      <c r="AM15" s="9">
        <v>64188376</v>
      </c>
      <c r="AN15">
        <f t="shared" si="1"/>
        <v>64.188376000000005</v>
      </c>
    </row>
    <row r="16" spans="1:40" x14ac:dyDescent="0.35">
      <c r="A16" s="21">
        <v>6201</v>
      </c>
      <c r="B16" s="7">
        <v>20.59</v>
      </c>
      <c r="C16" s="8">
        <v>7.96</v>
      </c>
      <c r="D16" s="6">
        <v>196</v>
      </c>
      <c r="E16" s="6">
        <f t="shared" si="0"/>
        <v>203.96</v>
      </c>
      <c r="F16" s="6">
        <v>67</v>
      </c>
      <c r="G16" s="6">
        <v>17</v>
      </c>
      <c r="H16" s="6">
        <v>336</v>
      </c>
      <c r="I16" s="6">
        <v>400</v>
      </c>
      <c r="J16" s="7">
        <v>17.09</v>
      </c>
      <c r="K16" s="11">
        <v>55.71</v>
      </c>
      <c r="L16" s="11">
        <v>0.30454990215264188</v>
      </c>
      <c r="M16" s="13">
        <v>421</v>
      </c>
      <c r="N16" s="11">
        <v>81</v>
      </c>
      <c r="O16" s="11">
        <v>84</v>
      </c>
      <c r="P16" s="11">
        <v>71</v>
      </c>
      <c r="Q16" s="11">
        <v>1</v>
      </c>
      <c r="R16" s="11">
        <v>94</v>
      </c>
      <c r="S16" s="11">
        <v>87</v>
      </c>
      <c r="T16" s="11">
        <v>74</v>
      </c>
      <c r="U16" s="9">
        <v>94</v>
      </c>
      <c r="V16" s="9">
        <v>63</v>
      </c>
      <c r="W16" s="9">
        <v>86</v>
      </c>
      <c r="X16" s="9">
        <v>73</v>
      </c>
      <c r="Y16" s="9">
        <v>71</v>
      </c>
      <c r="Z16" s="9">
        <v>68</v>
      </c>
      <c r="AA16" s="9">
        <v>72</v>
      </c>
      <c r="AB16" s="8">
        <v>86.17</v>
      </c>
      <c r="AC16" s="8">
        <v>89.36</v>
      </c>
      <c r="AD16" s="8">
        <v>75.53</v>
      </c>
      <c r="AE16" s="8">
        <v>92.55</v>
      </c>
      <c r="AF16" s="8">
        <v>78.72</v>
      </c>
      <c r="AG16" s="8">
        <v>91.49</v>
      </c>
      <c r="AH16" s="8">
        <v>77.66</v>
      </c>
      <c r="AI16" s="8">
        <v>75.53</v>
      </c>
      <c r="AJ16" s="8">
        <v>72.34</v>
      </c>
      <c r="AK16" s="8">
        <v>76.599999999999994</v>
      </c>
      <c r="AL16" s="14">
        <v>5198</v>
      </c>
      <c r="AM16" s="9">
        <v>56902566</v>
      </c>
      <c r="AN16">
        <f t="shared" si="1"/>
        <v>56.902566</v>
      </c>
    </row>
    <row r="17" spans="1:40" x14ac:dyDescent="0.35">
      <c r="A17" s="21">
        <v>6202</v>
      </c>
      <c r="B17" s="7">
        <v>15.49</v>
      </c>
      <c r="C17" s="8">
        <v>8.5399999999999991</v>
      </c>
      <c r="D17" s="6">
        <v>371</v>
      </c>
      <c r="E17" s="6">
        <f t="shared" si="0"/>
        <v>379.54</v>
      </c>
      <c r="F17" s="6">
        <v>112</v>
      </c>
      <c r="G17" s="6">
        <v>24</v>
      </c>
      <c r="H17" s="6">
        <v>593</v>
      </c>
      <c r="I17" s="6">
        <v>524</v>
      </c>
      <c r="J17" s="10">
        <v>27.5</v>
      </c>
      <c r="K17" s="11">
        <v>45.43</v>
      </c>
      <c r="L17" s="11">
        <v>2.5069769641928006</v>
      </c>
      <c r="M17" s="13">
        <v>634</v>
      </c>
      <c r="N17" s="11">
        <v>168</v>
      </c>
      <c r="O17" s="11">
        <v>166</v>
      </c>
      <c r="P17" s="11">
        <v>125</v>
      </c>
      <c r="Q17" s="11">
        <v>0</v>
      </c>
      <c r="R17" s="11">
        <v>185</v>
      </c>
      <c r="S17" s="11">
        <v>164</v>
      </c>
      <c r="T17" s="11">
        <v>129</v>
      </c>
      <c r="U17" s="9">
        <v>185</v>
      </c>
      <c r="V17" s="9">
        <v>105</v>
      </c>
      <c r="W17" s="9">
        <v>164</v>
      </c>
      <c r="X17" s="9">
        <v>110</v>
      </c>
      <c r="Y17" s="9">
        <v>103</v>
      </c>
      <c r="Z17" s="9">
        <v>80</v>
      </c>
      <c r="AA17" s="9">
        <v>121</v>
      </c>
      <c r="AB17" s="8">
        <v>90.81</v>
      </c>
      <c r="AC17" s="8">
        <v>89.73</v>
      </c>
      <c r="AD17" s="8">
        <v>67.569999999999993</v>
      </c>
      <c r="AE17" s="8">
        <v>88.65</v>
      </c>
      <c r="AF17" s="8">
        <v>69.73</v>
      </c>
      <c r="AG17" s="8">
        <v>88.65</v>
      </c>
      <c r="AH17" s="8">
        <v>59.46</v>
      </c>
      <c r="AI17" s="8">
        <v>55.68</v>
      </c>
      <c r="AJ17" s="8">
        <v>43.24</v>
      </c>
      <c r="AK17" s="8">
        <v>65.41</v>
      </c>
      <c r="AL17" s="14">
        <v>7724</v>
      </c>
      <c r="AM17" s="9">
        <v>93164104</v>
      </c>
      <c r="AN17">
        <f t="shared" si="1"/>
        <v>93.164103999999995</v>
      </c>
    </row>
    <row r="18" spans="1:40" x14ac:dyDescent="0.35">
      <c r="A18" s="21">
        <v>6203</v>
      </c>
      <c r="B18" s="7">
        <v>23.08</v>
      </c>
      <c r="C18" s="8">
        <v>7.15</v>
      </c>
      <c r="D18" s="6">
        <v>397</v>
      </c>
      <c r="E18" s="6">
        <f t="shared" si="0"/>
        <v>404.15</v>
      </c>
      <c r="F18" s="6">
        <v>126</v>
      </c>
      <c r="G18" s="6">
        <v>19</v>
      </c>
      <c r="H18" s="6">
        <v>737</v>
      </c>
      <c r="I18" s="6">
        <v>391</v>
      </c>
      <c r="J18" s="10">
        <v>16.73</v>
      </c>
      <c r="K18" s="11">
        <v>29.74</v>
      </c>
      <c r="L18" s="11">
        <v>2.8442174261706357</v>
      </c>
      <c r="M18" s="13">
        <v>388</v>
      </c>
      <c r="N18" s="11">
        <v>218</v>
      </c>
      <c r="O18" s="11">
        <v>183</v>
      </c>
      <c r="P18" s="11">
        <v>202</v>
      </c>
      <c r="Q18" s="11">
        <v>7</v>
      </c>
      <c r="R18" s="11">
        <v>233</v>
      </c>
      <c r="S18" s="11">
        <v>198</v>
      </c>
      <c r="T18" s="11">
        <v>161</v>
      </c>
      <c r="U18" s="9">
        <v>233</v>
      </c>
      <c r="V18" s="9">
        <v>131</v>
      </c>
      <c r="W18" s="9">
        <v>194</v>
      </c>
      <c r="X18" s="9">
        <v>128</v>
      </c>
      <c r="Y18" s="9">
        <v>135</v>
      </c>
      <c r="Z18" s="9">
        <v>117</v>
      </c>
      <c r="AA18" s="9">
        <v>132</v>
      </c>
      <c r="AB18" s="8">
        <v>93.56</v>
      </c>
      <c r="AC18" s="8">
        <v>78.540000000000006</v>
      </c>
      <c r="AD18" s="8">
        <v>86.7</v>
      </c>
      <c r="AE18" s="8">
        <v>84.98</v>
      </c>
      <c r="AF18" s="8">
        <v>69.099999999999994</v>
      </c>
      <c r="AG18" s="8">
        <v>83.26</v>
      </c>
      <c r="AH18" s="8">
        <v>54.94</v>
      </c>
      <c r="AI18" s="8">
        <v>57.94</v>
      </c>
      <c r="AJ18" s="8">
        <v>50.21</v>
      </c>
      <c r="AK18" s="8">
        <v>56.65</v>
      </c>
      <c r="AL18" s="14">
        <v>3182</v>
      </c>
      <c r="AM18" s="9">
        <v>83451729</v>
      </c>
      <c r="AN18">
        <f t="shared" si="1"/>
        <v>83.451729</v>
      </c>
    </row>
    <row r="19" spans="1:40" x14ac:dyDescent="0.35">
      <c r="A19" s="21">
        <v>6204</v>
      </c>
      <c r="B19" s="7">
        <v>28.88</v>
      </c>
      <c r="C19" s="8">
        <v>5.18</v>
      </c>
      <c r="D19" s="6">
        <v>162</v>
      </c>
      <c r="E19" s="6">
        <f t="shared" si="0"/>
        <v>167.18</v>
      </c>
      <c r="F19" s="6">
        <v>60</v>
      </c>
      <c r="G19" s="6">
        <v>6</v>
      </c>
      <c r="H19" s="6">
        <v>299</v>
      </c>
      <c r="I19" s="6">
        <v>146</v>
      </c>
      <c r="J19" s="10">
        <v>9.4499999999999993</v>
      </c>
      <c r="K19" s="11">
        <v>35.92</v>
      </c>
      <c r="L19" s="11">
        <v>1.8643609835179682</v>
      </c>
      <c r="M19" s="13">
        <v>132</v>
      </c>
      <c r="N19" s="11">
        <v>90</v>
      </c>
      <c r="O19" s="11">
        <v>93</v>
      </c>
      <c r="P19" s="11">
        <v>88</v>
      </c>
      <c r="Q19" s="11">
        <v>0</v>
      </c>
      <c r="R19" s="11">
        <v>93</v>
      </c>
      <c r="S19" s="11">
        <v>91</v>
      </c>
      <c r="T19" s="11">
        <v>79</v>
      </c>
      <c r="U19" s="9">
        <v>93</v>
      </c>
      <c r="V19" s="9">
        <v>71</v>
      </c>
      <c r="W19" s="9">
        <v>88</v>
      </c>
      <c r="X19" s="9">
        <v>67</v>
      </c>
      <c r="Y19" s="9">
        <v>78</v>
      </c>
      <c r="Z19" s="9">
        <v>64</v>
      </c>
      <c r="AA19" s="9">
        <v>59</v>
      </c>
      <c r="AB19" s="8">
        <v>96.77</v>
      </c>
      <c r="AC19" s="8">
        <v>100</v>
      </c>
      <c r="AD19" s="8">
        <v>94.62</v>
      </c>
      <c r="AE19" s="8">
        <v>97.85</v>
      </c>
      <c r="AF19" s="8">
        <v>84.95</v>
      </c>
      <c r="AG19" s="8">
        <v>94.62</v>
      </c>
      <c r="AH19" s="8">
        <v>72.040000000000006</v>
      </c>
      <c r="AI19" s="8">
        <v>83.87</v>
      </c>
      <c r="AJ19" s="8">
        <v>68.819999999999993</v>
      </c>
      <c r="AK19" s="8">
        <v>63.44</v>
      </c>
      <c r="AL19" s="14">
        <v>1325</v>
      </c>
      <c r="AM19" s="9">
        <v>47636177</v>
      </c>
      <c r="AN19">
        <f t="shared" si="1"/>
        <v>47.636177000000004</v>
      </c>
    </row>
    <row r="20" spans="1:40" x14ac:dyDescent="0.35">
      <c r="A20" s="21">
        <v>6205</v>
      </c>
      <c r="B20" s="7">
        <v>28.75</v>
      </c>
      <c r="C20" s="8">
        <v>4.54</v>
      </c>
      <c r="D20" s="6">
        <v>177</v>
      </c>
      <c r="E20" s="6">
        <f t="shared" si="0"/>
        <v>181.54</v>
      </c>
      <c r="F20" s="6">
        <v>41</v>
      </c>
      <c r="G20" s="6">
        <v>8</v>
      </c>
      <c r="H20" s="6">
        <v>263</v>
      </c>
      <c r="I20" s="6">
        <v>216</v>
      </c>
      <c r="J20" s="10">
        <v>18.89</v>
      </c>
      <c r="K20" s="11">
        <v>49.1</v>
      </c>
      <c r="L20" s="11">
        <v>0.61219877971115721</v>
      </c>
      <c r="M20" s="13">
        <v>205</v>
      </c>
      <c r="N20" s="11">
        <v>100</v>
      </c>
      <c r="O20" s="11">
        <v>99</v>
      </c>
      <c r="P20" s="11">
        <v>93</v>
      </c>
      <c r="Q20" s="11">
        <v>2</v>
      </c>
      <c r="R20" s="11">
        <v>103</v>
      </c>
      <c r="S20" s="11">
        <v>88</v>
      </c>
      <c r="T20" s="11">
        <v>81</v>
      </c>
      <c r="U20" s="9">
        <v>103</v>
      </c>
      <c r="V20" s="9">
        <v>60</v>
      </c>
      <c r="W20" s="9">
        <v>88</v>
      </c>
      <c r="X20" s="9">
        <v>51</v>
      </c>
      <c r="Y20" s="9">
        <v>72</v>
      </c>
      <c r="Z20" s="9">
        <v>46</v>
      </c>
      <c r="AA20" s="9">
        <v>68</v>
      </c>
      <c r="AB20" s="8">
        <v>97.09</v>
      </c>
      <c r="AC20" s="8">
        <v>96.12</v>
      </c>
      <c r="AD20" s="8">
        <v>90.29</v>
      </c>
      <c r="AE20" s="8">
        <v>85.44</v>
      </c>
      <c r="AF20" s="8">
        <v>78.64</v>
      </c>
      <c r="AG20" s="8">
        <v>85.44</v>
      </c>
      <c r="AH20" s="8">
        <v>49.51</v>
      </c>
      <c r="AI20" s="8">
        <v>69.900000000000006</v>
      </c>
      <c r="AJ20" s="8">
        <v>44.66</v>
      </c>
      <c r="AK20" s="8">
        <v>66.02</v>
      </c>
      <c r="AL20" s="14">
        <v>1812</v>
      </c>
      <c r="AM20" s="9">
        <v>35630030</v>
      </c>
      <c r="AN20">
        <f t="shared" si="1"/>
        <v>35.630029999999998</v>
      </c>
    </row>
    <row r="21" spans="1:40" x14ac:dyDescent="0.35">
      <c r="A21" s="21">
        <v>6206</v>
      </c>
      <c r="B21" s="7">
        <v>25.7</v>
      </c>
      <c r="C21" s="8">
        <v>6.38</v>
      </c>
      <c r="D21" s="6">
        <v>50</v>
      </c>
      <c r="E21" s="6">
        <f t="shared" si="0"/>
        <v>56.38</v>
      </c>
      <c r="F21" s="6">
        <v>16</v>
      </c>
      <c r="G21" s="6">
        <v>3</v>
      </c>
      <c r="H21" s="6">
        <v>84</v>
      </c>
      <c r="I21" s="6">
        <v>74</v>
      </c>
      <c r="J21" s="10">
        <v>12.24</v>
      </c>
      <c r="K21" s="11">
        <v>49.37</v>
      </c>
      <c r="L21" s="11">
        <v>0.19736517491488628</v>
      </c>
      <c r="M21" s="13">
        <v>39</v>
      </c>
      <c r="N21" s="11">
        <v>29</v>
      </c>
      <c r="O21" s="11">
        <v>31</v>
      </c>
      <c r="P21" s="11">
        <v>30</v>
      </c>
      <c r="Q21" s="11">
        <v>1</v>
      </c>
      <c r="R21" s="11">
        <v>32</v>
      </c>
      <c r="S21" s="11">
        <v>32</v>
      </c>
      <c r="T21" s="11">
        <v>32</v>
      </c>
      <c r="U21" s="9">
        <v>32</v>
      </c>
      <c r="V21" s="9">
        <v>26</v>
      </c>
      <c r="W21" s="9">
        <v>32</v>
      </c>
      <c r="X21" s="9">
        <v>32</v>
      </c>
      <c r="Y21" s="9">
        <v>32</v>
      </c>
      <c r="Z21" s="9">
        <v>32</v>
      </c>
      <c r="AA21" s="9">
        <v>32</v>
      </c>
      <c r="AB21" s="8">
        <v>90.63</v>
      </c>
      <c r="AC21" s="8">
        <v>96.88</v>
      </c>
      <c r="AD21" s="8">
        <v>93.75</v>
      </c>
      <c r="AE21" s="8">
        <v>100</v>
      </c>
      <c r="AF21" s="8">
        <v>100</v>
      </c>
      <c r="AG21" s="8">
        <v>100</v>
      </c>
      <c r="AH21" s="8">
        <v>100</v>
      </c>
      <c r="AI21" s="8">
        <v>100</v>
      </c>
      <c r="AJ21" s="8">
        <v>100</v>
      </c>
      <c r="AK21" s="8">
        <v>100</v>
      </c>
      <c r="AL21" s="14">
        <v>721</v>
      </c>
      <c r="AM21" s="9">
        <v>42765856</v>
      </c>
      <c r="AN21">
        <f t="shared" si="1"/>
        <v>42.765855999999999</v>
      </c>
    </row>
    <row r="22" spans="1:40" x14ac:dyDescent="0.35">
      <c r="A22" s="21">
        <v>6207</v>
      </c>
      <c r="B22" s="7">
        <v>35.799999999999997</v>
      </c>
      <c r="C22" s="8">
        <v>6.33</v>
      </c>
      <c r="D22" s="6">
        <v>112</v>
      </c>
      <c r="E22" s="6">
        <f t="shared" si="0"/>
        <v>118.33</v>
      </c>
      <c r="F22" s="6">
        <v>42</v>
      </c>
      <c r="G22" s="6">
        <v>10</v>
      </c>
      <c r="H22" s="6">
        <v>186</v>
      </c>
      <c r="I22" s="6">
        <v>144</v>
      </c>
      <c r="J22" s="10">
        <v>14.89</v>
      </c>
      <c r="K22" s="11">
        <v>39.46</v>
      </c>
      <c r="L22" s="11">
        <v>4.1143548631069429</v>
      </c>
      <c r="M22" s="13">
        <v>77</v>
      </c>
      <c r="N22" s="11">
        <v>86</v>
      </c>
      <c r="O22" s="11">
        <v>90</v>
      </c>
      <c r="P22" s="11">
        <v>69</v>
      </c>
      <c r="Q22" s="11">
        <v>0</v>
      </c>
      <c r="R22" s="11">
        <v>90</v>
      </c>
      <c r="S22" s="11">
        <v>82</v>
      </c>
      <c r="T22" s="11">
        <v>76</v>
      </c>
      <c r="U22" s="9">
        <v>90</v>
      </c>
      <c r="V22" s="9">
        <v>48</v>
      </c>
      <c r="W22" s="9">
        <v>82</v>
      </c>
      <c r="X22" s="9">
        <v>49</v>
      </c>
      <c r="Y22" s="9">
        <v>74</v>
      </c>
      <c r="Z22" s="9">
        <v>49</v>
      </c>
      <c r="AA22" s="9">
        <v>71</v>
      </c>
      <c r="AB22" s="8">
        <v>95.56</v>
      </c>
      <c r="AC22" s="8">
        <v>100</v>
      </c>
      <c r="AD22" s="8">
        <v>76.67</v>
      </c>
      <c r="AE22" s="8">
        <v>91.11</v>
      </c>
      <c r="AF22" s="8">
        <v>84.44</v>
      </c>
      <c r="AG22" s="8">
        <v>91.11</v>
      </c>
      <c r="AH22" s="8">
        <v>54.44</v>
      </c>
      <c r="AI22" s="8">
        <v>82.22</v>
      </c>
      <c r="AJ22" s="8">
        <v>54.44</v>
      </c>
      <c r="AK22" s="8">
        <v>78.89</v>
      </c>
      <c r="AL22" s="14">
        <v>1494</v>
      </c>
      <c r="AM22" s="9">
        <v>30526822</v>
      </c>
      <c r="AN22">
        <f t="shared" si="1"/>
        <v>30.526821999999999</v>
      </c>
    </row>
    <row r="23" spans="1:40" x14ac:dyDescent="0.35">
      <c r="A23" s="21">
        <v>6208</v>
      </c>
      <c r="B23" s="7">
        <v>23.24</v>
      </c>
      <c r="C23" s="8">
        <v>8.3699999999999992</v>
      </c>
      <c r="D23" s="6">
        <v>168</v>
      </c>
      <c r="E23" s="6">
        <f t="shared" si="0"/>
        <v>176.37</v>
      </c>
      <c r="F23" s="6">
        <v>64</v>
      </c>
      <c r="G23" s="6">
        <v>8</v>
      </c>
      <c r="H23" s="6">
        <v>272</v>
      </c>
      <c r="I23" s="6">
        <v>158</v>
      </c>
      <c r="J23" s="10">
        <v>25.71</v>
      </c>
      <c r="K23" s="11">
        <v>39.119999999999997</v>
      </c>
      <c r="L23" s="11">
        <v>0.26673440873872728</v>
      </c>
      <c r="M23" s="13">
        <v>176</v>
      </c>
      <c r="N23" s="11">
        <v>94</v>
      </c>
      <c r="O23" s="11">
        <v>100</v>
      </c>
      <c r="P23" s="11">
        <v>88</v>
      </c>
      <c r="Q23" s="11">
        <v>0</v>
      </c>
      <c r="R23" s="11">
        <v>100</v>
      </c>
      <c r="S23" s="11">
        <v>82</v>
      </c>
      <c r="T23" s="11">
        <v>63</v>
      </c>
      <c r="U23" s="9">
        <v>100</v>
      </c>
      <c r="V23" s="9">
        <v>33</v>
      </c>
      <c r="W23" s="9">
        <v>82</v>
      </c>
      <c r="X23" s="9">
        <v>42</v>
      </c>
      <c r="Y23" s="9">
        <v>60</v>
      </c>
      <c r="Z23" s="9">
        <v>20</v>
      </c>
      <c r="AA23" s="9">
        <v>31</v>
      </c>
      <c r="AB23" s="8">
        <v>94</v>
      </c>
      <c r="AC23" s="8">
        <v>100</v>
      </c>
      <c r="AD23" s="8">
        <v>88</v>
      </c>
      <c r="AE23" s="8">
        <v>82</v>
      </c>
      <c r="AF23" s="8">
        <v>63</v>
      </c>
      <c r="AG23" s="8">
        <v>82</v>
      </c>
      <c r="AH23" s="8">
        <v>42</v>
      </c>
      <c r="AI23" s="8">
        <v>60</v>
      </c>
      <c r="AJ23" s="8">
        <v>20</v>
      </c>
      <c r="AK23" s="8">
        <v>31</v>
      </c>
      <c r="AL23" s="14">
        <v>1699</v>
      </c>
      <c r="AM23" s="9">
        <v>75570524</v>
      </c>
      <c r="AN23">
        <f t="shared" si="1"/>
        <v>75.570524000000006</v>
      </c>
    </row>
    <row r="24" spans="1:40" x14ac:dyDescent="0.35">
      <c r="A24" s="21">
        <v>6209</v>
      </c>
      <c r="B24" s="7">
        <v>28.03</v>
      </c>
      <c r="C24" s="8">
        <v>5.17</v>
      </c>
      <c r="D24" s="6">
        <v>214</v>
      </c>
      <c r="E24" s="6">
        <f t="shared" si="0"/>
        <v>219.17</v>
      </c>
      <c r="F24" s="6">
        <v>81</v>
      </c>
      <c r="G24" s="6">
        <v>9</v>
      </c>
      <c r="H24" s="6">
        <v>347</v>
      </c>
      <c r="I24" s="6">
        <v>168</v>
      </c>
      <c r="J24" s="10">
        <v>15.44</v>
      </c>
      <c r="K24" s="11">
        <v>34.56</v>
      </c>
      <c r="L24" s="11">
        <v>1.3477291045755309</v>
      </c>
      <c r="M24" s="13">
        <v>269</v>
      </c>
      <c r="N24" s="11">
        <v>154</v>
      </c>
      <c r="O24" s="11">
        <v>142</v>
      </c>
      <c r="P24" s="11">
        <v>142</v>
      </c>
      <c r="Q24" s="11">
        <v>5</v>
      </c>
      <c r="R24" s="11">
        <v>161</v>
      </c>
      <c r="S24" s="11">
        <v>124</v>
      </c>
      <c r="T24" s="11">
        <v>91</v>
      </c>
      <c r="U24" s="9">
        <v>161</v>
      </c>
      <c r="V24" s="9">
        <v>54</v>
      </c>
      <c r="W24" s="9">
        <v>124</v>
      </c>
      <c r="X24" s="9">
        <v>60</v>
      </c>
      <c r="Y24" s="9">
        <v>84</v>
      </c>
      <c r="Z24" s="9">
        <v>57</v>
      </c>
      <c r="AA24" s="9">
        <v>65</v>
      </c>
      <c r="AB24" s="8">
        <v>95.65</v>
      </c>
      <c r="AC24" s="8">
        <v>88.2</v>
      </c>
      <c r="AD24" s="8">
        <v>88.2</v>
      </c>
      <c r="AE24" s="8">
        <v>77.02</v>
      </c>
      <c r="AF24" s="8">
        <v>56.52</v>
      </c>
      <c r="AG24" s="8">
        <v>77.02</v>
      </c>
      <c r="AH24" s="8">
        <v>37.270000000000003</v>
      </c>
      <c r="AI24" s="8">
        <v>52.17</v>
      </c>
      <c r="AJ24" s="8">
        <v>35.4</v>
      </c>
      <c r="AK24" s="8">
        <v>40.369999999999997</v>
      </c>
      <c r="AL24" s="14">
        <v>1977</v>
      </c>
      <c r="AM24" s="9">
        <v>77537469</v>
      </c>
      <c r="AN24">
        <f t="shared" si="1"/>
        <v>77.537469000000002</v>
      </c>
    </row>
    <row r="25" spans="1:40" x14ac:dyDescent="0.35">
      <c r="A25" s="21">
        <v>6210</v>
      </c>
      <c r="B25" s="7">
        <v>21.74</v>
      </c>
      <c r="C25" s="8">
        <v>7.49</v>
      </c>
      <c r="D25" s="6">
        <v>181</v>
      </c>
      <c r="E25" s="6">
        <f t="shared" si="0"/>
        <v>188.49</v>
      </c>
      <c r="F25" s="6">
        <v>44</v>
      </c>
      <c r="G25" s="6">
        <v>8</v>
      </c>
      <c r="H25" s="6">
        <v>300</v>
      </c>
      <c r="I25" s="6">
        <v>147</v>
      </c>
      <c r="J25" s="10">
        <v>7.48</v>
      </c>
      <c r="K25" s="11">
        <v>28.8</v>
      </c>
      <c r="L25" s="11">
        <v>1.1584454409566518</v>
      </c>
      <c r="M25" s="13">
        <v>122</v>
      </c>
      <c r="N25" s="11">
        <v>92</v>
      </c>
      <c r="O25" s="11">
        <v>75</v>
      </c>
      <c r="P25" s="11">
        <v>80</v>
      </c>
      <c r="Q25" s="11">
        <v>0</v>
      </c>
      <c r="R25" s="11">
        <v>99</v>
      </c>
      <c r="S25" s="11">
        <v>96</v>
      </c>
      <c r="T25" s="11">
        <v>94</v>
      </c>
      <c r="U25" s="9">
        <v>99</v>
      </c>
      <c r="V25" s="9">
        <v>72</v>
      </c>
      <c r="W25" s="9">
        <v>93</v>
      </c>
      <c r="X25" s="9">
        <v>72</v>
      </c>
      <c r="Y25" s="9">
        <v>90</v>
      </c>
      <c r="Z25" s="9">
        <v>70</v>
      </c>
      <c r="AA25" s="9">
        <v>71</v>
      </c>
      <c r="AB25" s="8">
        <v>92.93</v>
      </c>
      <c r="AC25" s="8">
        <v>75.760000000000005</v>
      </c>
      <c r="AD25" s="8">
        <v>80.81</v>
      </c>
      <c r="AE25" s="8">
        <v>96.97</v>
      </c>
      <c r="AF25" s="8">
        <v>94.95</v>
      </c>
      <c r="AG25" s="8">
        <v>93.94</v>
      </c>
      <c r="AH25" s="8">
        <v>72.73</v>
      </c>
      <c r="AI25" s="8">
        <v>90.91</v>
      </c>
      <c r="AJ25" s="8">
        <v>70.709999999999994</v>
      </c>
      <c r="AK25" s="8">
        <v>71.72</v>
      </c>
      <c r="AL25" s="14">
        <v>804</v>
      </c>
      <c r="AM25" s="9">
        <v>51610429</v>
      </c>
      <c r="AN25">
        <f t="shared" si="1"/>
        <v>51.610429000000003</v>
      </c>
    </row>
    <row r="26" spans="1:40" x14ac:dyDescent="0.35">
      <c r="A26" s="21">
        <v>6211</v>
      </c>
      <c r="B26" s="7">
        <v>28.11</v>
      </c>
      <c r="C26" s="8">
        <v>9.5</v>
      </c>
      <c r="D26" s="6">
        <v>178</v>
      </c>
      <c r="E26" s="6">
        <f t="shared" si="0"/>
        <v>187.5</v>
      </c>
      <c r="F26" s="6">
        <v>58</v>
      </c>
      <c r="G26" s="6">
        <v>4</v>
      </c>
      <c r="H26" s="6">
        <v>261</v>
      </c>
      <c r="I26" s="6">
        <v>87</v>
      </c>
      <c r="J26" s="10">
        <v>14.74</v>
      </c>
      <c r="K26" s="11">
        <v>28.87</v>
      </c>
      <c r="L26" s="11">
        <v>1.5974154177510544</v>
      </c>
      <c r="M26" s="13">
        <v>38</v>
      </c>
      <c r="N26" s="11">
        <v>124</v>
      </c>
      <c r="O26" s="11">
        <v>53</v>
      </c>
      <c r="P26" s="11">
        <v>120</v>
      </c>
      <c r="Q26" s="11">
        <v>1</v>
      </c>
      <c r="R26" s="11">
        <v>128</v>
      </c>
      <c r="S26" s="11">
        <v>98</v>
      </c>
      <c r="T26" s="11">
        <v>74</v>
      </c>
      <c r="U26" s="9">
        <v>128</v>
      </c>
      <c r="V26" s="9">
        <v>34</v>
      </c>
      <c r="W26" s="9">
        <v>98</v>
      </c>
      <c r="X26" s="9">
        <v>34</v>
      </c>
      <c r="Y26" s="9">
        <v>70</v>
      </c>
      <c r="Z26" s="9">
        <v>31</v>
      </c>
      <c r="AA26" s="9">
        <v>43</v>
      </c>
      <c r="AB26" s="8">
        <v>96.88</v>
      </c>
      <c r="AC26" s="8">
        <v>41.41</v>
      </c>
      <c r="AD26" s="8">
        <v>93.75</v>
      </c>
      <c r="AE26" s="8">
        <v>76.56</v>
      </c>
      <c r="AF26" s="8">
        <v>57.81</v>
      </c>
      <c r="AG26" s="8">
        <v>76.56</v>
      </c>
      <c r="AH26" s="8">
        <v>26.56</v>
      </c>
      <c r="AI26" s="8">
        <v>54.69</v>
      </c>
      <c r="AJ26" s="8">
        <v>24.22</v>
      </c>
      <c r="AK26" s="8">
        <v>33.590000000000003</v>
      </c>
      <c r="AL26" s="14">
        <v>800</v>
      </c>
      <c r="AM26" s="9">
        <v>68778331</v>
      </c>
      <c r="AN26">
        <f t="shared" si="1"/>
        <v>68.778330999999994</v>
      </c>
    </row>
    <row r="27" spans="1:40" x14ac:dyDescent="0.35">
      <c r="A27" s="21">
        <v>6212</v>
      </c>
      <c r="B27" s="7">
        <v>26.46</v>
      </c>
      <c r="C27" s="8">
        <v>4.93</v>
      </c>
      <c r="D27" s="6">
        <v>147</v>
      </c>
      <c r="E27" s="6">
        <f t="shared" si="0"/>
        <v>151.93</v>
      </c>
      <c r="F27" s="6">
        <v>32</v>
      </c>
      <c r="G27" s="6">
        <v>6</v>
      </c>
      <c r="H27" s="6">
        <v>216</v>
      </c>
      <c r="I27" s="6">
        <v>179</v>
      </c>
      <c r="J27" s="10">
        <v>7.39</v>
      </c>
      <c r="K27" s="11">
        <v>50.25</v>
      </c>
      <c r="L27" s="11">
        <v>1.5565506107405038</v>
      </c>
      <c r="M27" s="13">
        <v>122</v>
      </c>
      <c r="N27" s="11">
        <v>99</v>
      </c>
      <c r="O27" s="11">
        <v>99</v>
      </c>
      <c r="P27" s="11">
        <v>91</v>
      </c>
      <c r="Q27" s="11">
        <v>1</v>
      </c>
      <c r="R27" s="11">
        <v>103</v>
      </c>
      <c r="S27" s="11">
        <v>102</v>
      </c>
      <c r="T27" s="11">
        <v>100</v>
      </c>
      <c r="U27" s="9">
        <v>103</v>
      </c>
      <c r="V27" s="9">
        <v>93</v>
      </c>
      <c r="W27" s="9">
        <v>102</v>
      </c>
      <c r="X27" s="9">
        <v>94</v>
      </c>
      <c r="Y27" s="9">
        <v>99</v>
      </c>
      <c r="Z27" s="9">
        <v>94</v>
      </c>
      <c r="AA27" s="9">
        <v>93</v>
      </c>
      <c r="AB27" s="8">
        <v>96.12</v>
      </c>
      <c r="AC27" s="8">
        <v>96.12</v>
      </c>
      <c r="AD27" s="8">
        <v>88.35</v>
      </c>
      <c r="AE27" s="8">
        <v>99.03</v>
      </c>
      <c r="AF27" s="8">
        <v>97.09</v>
      </c>
      <c r="AG27" s="8">
        <v>99.03</v>
      </c>
      <c r="AH27" s="8">
        <v>91.26</v>
      </c>
      <c r="AI27" s="8">
        <v>96.12</v>
      </c>
      <c r="AJ27" s="8">
        <v>91.26</v>
      </c>
      <c r="AK27" s="8">
        <v>90.29</v>
      </c>
      <c r="AL27" s="14">
        <v>1376</v>
      </c>
      <c r="AM27" s="9">
        <v>41918154</v>
      </c>
      <c r="AN27">
        <f t="shared" si="1"/>
        <v>41.918154000000001</v>
      </c>
    </row>
    <row r="28" spans="1:40" x14ac:dyDescent="0.35">
      <c r="A28" s="21">
        <v>6213</v>
      </c>
      <c r="B28" s="7">
        <v>27.97</v>
      </c>
      <c r="C28" s="8">
        <v>7.79</v>
      </c>
      <c r="D28" s="6">
        <v>173</v>
      </c>
      <c r="E28" s="6">
        <f t="shared" si="0"/>
        <v>180.79</v>
      </c>
      <c r="F28" s="6">
        <v>66</v>
      </c>
      <c r="G28" s="6">
        <v>1</v>
      </c>
      <c r="H28" s="6">
        <v>280</v>
      </c>
      <c r="I28" s="6">
        <v>28</v>
      </c>
      <c r="J28" s="10">
        <v>15.68</v>
      </c>
      <c r="K28" s="11">
        <v>58.9</v>
      </c>
      <c r="L28" s="11">
        <v>8.1504978412194902</v>
      </c>
      <c r="M28" s="13">
        <v>48</v>
      </c>
      <c r="N28" s="11">
        <v>124</v>
      </c>
      <c r="O28" s="11">
        <v>92</v>
      </c>
      <c r="P28" s="11">
        <v>111</v>
      </c>
      <c r="Q28" s="11">
        <v>4</v>
      </c>
      <c r="R28" s="11">
        <v>125</v>
      </c>
      <c r="S28" s="11">
        <v>105</v>
      </c>
      <c r="T28" s="11">
        <v>75</v>
      </c>
      <c r="U28" s="9">
        <v>125</v>
      </c>
      <c r="V28" s="9">
        <v>49</v>
      </c>
      <c r="W28" s="9">
        <v>105</v>
      </c>
      <c r="X28" s="9">
        <v>49</v>
      </c>
      <c r="Y28" s="9">
        <v>75</v>
      </c>
      <c r="Z28" s="9">
        <v>37</v>
      </c>
      <c r="AA28" s="9">
        <v>32</v>
      </c>
      <c r="AB28" s="8">
        <v>99.2</v>
      </c>
      <c r="AC28" s="8">
        <v>73.599999999999994</v>
      </c>
      <c r="AD28" s="8">
        <v>88.8</v>
      </c>
      <c r="AE28" s="8">
        <v>84</v>
      </c>
      <c r="AF28" s="8">
        <v>60</v>
      </c>
      <c r="AG28" s="8">
        <v>84</v>
      </c>
      <c r="AH28" s="8">
        <v>39.200000000000003</v>
      </c>
      <c r="AI28" s="8">
        <v>60</v>
      </c>
      <c r="AJ28" s="8">
        <v>29.6</v>
      </c>
      <c r="AK28" s="8">
        <v>25.6</v>
      </c>
      <c r="AL28" s="14">
        <v>447</v>
      </c>
      <c r="AM28" s="9">
        <v>86077307</v>
      </c>
      <c r="AN28">
        <f t="shared" si="1"/>
        <v>86.077307000000005</v>
      </c>
    </row>
    <row r="29" spans="1:40" x14ac:dyDescent="0.35">
      <c r="A29" s="21">
        <v>6271</v>
      </c>
      <c r="B29" s="7">
        <v>28.91</v>
      </c>
      <c r="C29" s="8">
        <v>7.19</v>
      </c>
      <c r="D29" s="6">
        <v>122</v>
      </c>
      <c r="E29" s="6">
        <f t="shared" si="0"/>
        <v>129.19</v>
      </c>
      <c r="F29" s="6">
        <v>49</v>
      </c>
      <c r="G29" s="6">
        <v>16</v>
      </c>
      <c r="H29" s="6">
        <v>262</v>
      </c>
      <c r="I29" s="6">
        <v>505</v>
      </c>
      <c r="J29" s="10">
        <v>5.52</v>
      </c>
      <c r="K29" s="11">
        <v>39.92</v>
      </c>
      <c r="L29" s="11">
        <v>4.1810098532465544E-3</v>
      </c>
      <c r="M29" s="13">
        <v>410</v>
      </c>
      <c r="N29" s="11">
        <v>18</v>
      </c>
      <c r="O29" s="11">
        <v>20</v>
      </c>
      <c r="P29" s="11">
        <v>15</v>
      </c>
      <c r="Q29" s="11">
        <v>0</v>
      </c>
      <c r="R29" s="11">
        <v>30</v>
      </c>
      <c r="S29" s="11">
        <v>29</v>
      </c>
      <c r="T29" s="11">
        <v>26</v>
      </c>
      <c r="U29" s="9">
        <v>30</v>
      </c>
      <c r="V29" s="9">
        <v>22</v>
      </c>
      <c r="W29" s="9">
        <v>29</v>
      </c>
      <c r="X29" s="9">
        <v>22</v>
      </c>
      <c r="Y29" s="9">
        <v>24</v>
      </c>
      <c r="Z29" s="9">
        <v>21</v>
      </c>
      <c r="AA29" s="9">
        <v>23</v>
      </c>
      <c r="AB29" s="8">
        <v>60</v>
      </c>
      <c r="AC29" s="8">
        <v>66.67</v>
      </c>
      <c r="AD29" s="8">
        <v>50</v>
      </c>
      <c r="AE29" s="8">
        <v>96.67</v>
      </c>
      <c r="AF29" s="8">
        <v>86.67</v>
      </c>
      <c r="AG29" s="8">
        <v>96.67</v>
      </c>
      <c r="AH29" s="8">
        <v>73.33</v>
      </c>
      <c r="AI29" s="8">
        <v>80</v>
      </c>
      <c r="AJ29" s="8">
        <v>70</v>
      </c>
      <c r="AK29" s="8">
        <v>76.67</v>
      </c>
      <c r="AL29" s="14">
        <v>5363</v>
      </c>
      <c r="AM29" s="9">
        <v>63575904</v>
      </c>
      <c r="AN29">
        <f t="shared" si="1"/>
        <v>63.575904000000001</v>
      </c>
    </row>
    <row r="30" spans="1:40" x14ac:dyDescent="0.35">
      <c r="A30" s="21">
        <v>6301</v>
      </c>
      <c r="B30" s="7">
        <v>27.34</v>
      </c>
      <c r="C30" s="8">
        <v>5.48</v>
      </c>
      <c r="D30" s="6">
        <v>244</v>
      </c>
      <c r="E30" s="6">
        <f t="shared" si="0"/>
        <v>249.48</v>
      </c>
      <c r="F30" s="6">
        <v>58</v>
      </c>
      <c r="G30" s="6">
        <v>10</v>
      </c>
      <c r="H30" s="6">
        <v>389</v>
      </c>
      <c r="I30" s="6">
        <v>280</v>
      </c>
      <c r="J30" s="7">
        <v>7.11</v>
      </c>
      <c r="K30" s="11">
        <v>32.090000000000003</v>
      </c>
      <c r="L30" s="11">
        <v>0.17125471405928328</v>
      </c>
      <c r="M30" s="13">
        <v>192</v>
      </c>
      <c r="N30" s="11">
        <v>121</v>
      </c>
      <c r="O30" s="11">
        <v>123</v>
      </c>
      <c r="P30" s="11">
        <v>103</v>
      </c>
      <c r="Q30" s="11">
        <v>0</v>
      </c>
      <c r="R30" s="11">
        <v>135</v>
      </c>
      <c r="S30" s="11">
        <v>133</v>
      </c>
      <c r="T30" s="11">
        <v>131</v>
      </c>
      <c r="U30" s="9">
        <v>135</v>
      </c>
      <c r="V30" s="9">
        <v>127</v>
      </c>
      <c r="W30" s="9">
        <v>133</v>
      </c>
      <c r="X30" s="9">
        <v>129</v>
      </c>
      <c r="Y30" s="9">
        <v>131</v>
      </c>
      <c r="Z30" s="9">
        <v>125</v>
      </c>
      <c r="AA30" s="9">
        <v>128</v>
      </c>
      <c r="AB30" s="8">
        <v>89.63</v>
      </c>
      <c r="AC30" s="8">
        <v>91.11</v>
      </c>
      <c r="AD30" s="8">
        <v>76.3</v>
      </c>
      <c r="AE30" s="8">
        <v>98.52</v>
      </c>
      <c r="AF30" s="8">
        <v>97.04</v>
      </c>
      <c r="AG30" s="8">
        <v>98.52</v>
      </c>
      <c r="AH30" s="8">
        <v>95.56</v>
      </c>
      <c r="AI30" s="8">
        <v>97.04</v>
      </c>
      <c r="AJ30" s="8">
        <v>92.59</v>
      </c>
      <c r="AK30" s="8">
        <v>94.81</v>
      </c>
      <c r="AL30" s="14">
        <v>3927</v>
      </c>
      <c r="AM30" s="9">
        <v>51977805</v>
      </c>
      <c r="AN30">
        <f t="shared" si="1"/>
        <v>51.977804999999996</v>
      </c>
    </row>
    <row r="31" spans="1:40" x14ac:dyDescent="0.35">
      <c r="A31" s="21">
        <v>6302</v>
      </c>
      <c r="B31" s="7">
        <v>19.96</v>
      </c>
      <c r="C31" s="8">
        <v>7.12</v>
      </c>
      <c r="D31" s="6">
        <v>257</v>
      </c>
      <c r="E31" s="6">
        <f t="shared" si="0"/>
        <v>264.12</v>
      </c>
      <c r="F31" s="6">
        <v>63</v>
      </c>
      <c r="G31" s="6">
        <v>7</v>
      </c>
      <c r="H31" s="6">
        <v>392</v>
      </c>
      <c r="I31" s="6">
        <v>203</v>
      </c>
      <c r="J31" s="10">
        <v>10.52</v>
      </c>
      <c r="K31" s="11">
        <v>57.52</v>
      </c>
      <c r="L31" s="11">
        <v>2.6408782249399043</v>
      </c>
      <c r="M31" s="13">
        <v>225</v>
      </c>
      <c r="N31" s="11">
        <v>189</v>
      </c>
      <c r="O31" s="11">
        <v>184</v>
      </c>
      <c r="P31" s="11">
        <v>169</v>
      </c>
      <c r="Q31" s="11">
        <v>1</v>
      </c>
      <c r="R31" s="11">
        <v>202</v>
      </c>
      <c r="S31" s="11">
        <v>179</v>
      </c>
      <c r="T31" s="11">
        <v>167</v>
      </c>
      <c r="U31" s="9">
        <v>202</v>
      </c>
      <c r="V31" s="9">
        <v>91</v>
      </c>
      <c r="W31" s="9">
        <v>174</v>
      </c>
      <c r="X31" s="9">
        <v>123</v>
      </c>
      <c r="Y31" s="9">
        <v>159</v>
      </c>
      <c r="Z31" s="9">
        <v>97</v>
      </c>
      <c r="AA31" s="9">
        <v>104</v>
      </c>
      <c r="AB31" s="8">
        <v>93.56</v>
      </c>
      <c r="AC31" s="8">
        <v>91.09</v>
      </c>
      <c r="AD31" s="8">
        <v>83.66</v>
      </c>
      <c r="AE31" s="8">
        <v>88.61</v>
      </c>
      <c r="AF31" s="8">
        <v>82.67</v>
      </c>
      <c r="AG31" s="8">
        <v>86.14</v>
      </c>
      <c r="AH31" s="8">
        <v>60.89</v>
      </c>
      <c r="AI31" s="8">
        <v>78.709999999999994</v>
      </c>
      <c r="AJ31" s="8">
        <v>48.02</v>
      </c>
      <c r="AK31" s="8">
        <v>51.49</v>
      </c>
      <c r="AL31" s="14">
        <v>2729</v>
      </c>
      <c r="AM31" s="9">
        <v>84099143</v>
      </c>
      <c r="AN31">
        <f t="shared" si="1"/>
        <v>84.099142999999998</v>
      </c>
    </row>
    <row r="32" spans="1:40" x14ac:dyDescent="0.35">
      <c r="A32" s="21">
        <v>6303</v>
      </c>
      <c r="B32" s="7">
        <v>14.23</v>
      </c>
      <c r="C32" s="8">
        <v>12.68</v>
      </c>
      <c r="D32" s="6">
        <v>372</v>
      </c>
      <c r="E32" s="6">
        <f t="shared" si="0"/>
        <v>384.68</v>
      </c>
      <c r="F32" s="6">
        <v>75</v>
      </c>
      <c r="G32" s="6">
        <v>13</v>
      </c>
      <c r="H32" s="6">
        <v>669</v>
      </c>
      <c r="I32" s="6">
        <v>410</v>
      </c>
      <c r="J32" s="10">
        <v>7.75</v>
      </c>
      <c r="K32" s="11">
        <v>22.31</v>
      </c>
      <c r="L32" s="11">
        <v>0.53373889007754538</v>
      </c>
      <c r="M32" s="13">
        <v>408</v>
      </c>
      <c r="N32" s="11">
        <v>252</v>
      </c>
      <c r="O32" s="11">
        <v>247</v>
      </c>
      <c r="P32" s="11">
        <v>270</v>
      </c>
      <c r="Q32" s="11">
        <v>2</v>
      </c>
      <c r="R32" s="11">
        <v>290</v>
      </c>
      <c r="S32" s="11">
        <v>272</v>
      </c>
      <c r="T32" s="11">
        <v>255</v>
      </c>
      <c r="U32" s="9">
        <v>290</v>
      </c>
      <c r="V32" s="9">
        <v>262</v>
      </c>
      <c r="W32" s="9">
        <v>263</v>
      </c>
      <c r="X32" s="9">
        <v>259</v>
      </c>
      <c r="Y32" s="9">
        <v>245</v>
      </c>
      <c r="Z32" s="9">
        <v>250</v>
      </c>
      <c r="AA32" s="9">
        <v>244</v>
      </c>
      <c r="AB32" s="8">
        <v>86.9</v>
      </c>
      <c r="AC32" s="8">
        <v>85.17</v>
      </c>
      <c r="AD32" s="8">
        <v>93.1</v>
      </c>
      <c r="AE32" s="8">
        <v>93.79</v>
      </c>
      <c r="AF32" s="8">
        <v>87.93</v>
      </c>
      <c r="AG32" s="8">
        <v>90.69</v>
      </c>
      <c r="AH32" s="8">
        <v>89.31</v>
      </c>
      <c r="AI32" s="8">
        <v>84.48</v>
      </c>
      <c r="AJ32" s="8">
        <v>86.21</v>
      </c>
      <c r="AK32" s="8">
        <v>84.14</v>
      </c>
      <c r="AL32" s="14">
        <v>5832</v>
      </c>
      <c r="AM32" s="9">
        <v>78371725</v>
      </c>
      <c r="AN32">
        <f t="shared" si="1"/>
        <v>78.371724999999998</v>
      </c>
    </row>
    <row r="33" spans="1:40" x14ac:dyDescent="0.35">
      <c r="A33" s="21">
        <v>6304</v>
      </c>
      <c r="B33" s="7">
        <v>21.57</v>
      </c>
      <c r="C33" s="8">
        <v>8.14</v>
      </c>
      <c r="D33" s="6">
        <v>273</v>
      </c>
      <c r="E33" s="6">
        <f t="shared" si="0"/>
        <v>281.14</v>
      </c>
      <c r="F33" s="6">
        <v>62</v>
      </c>
      <c r="G33" s="6">
        <v>5</v>
      </c>
      <c r="H33" s="6">
        <v>481</v>
      </c>
      <c r="I33" s="6">
        <v>146</v>
      </c>
      <c r="J33" s="10">
        <v>5.8</v>
      </c>
      <c r="K33" s="11">
        <v>19.600000000000001</v>
      </c>
      <c r="L33" s="11">
        <v>0.40179944632420794</v>
      </c>
      <c r="M33" s="13">
        <v>196</v>
      </c>
      <c r="N33" s="11">
        <v>187</v>
      </c>
      <c r="O33" s="11">
        <v>189</v>
      </c>
      <c r="P33" s="11">
        <v>165</v>
      </c>
      <c r="Q33" s="11">
        <v>0</v>
      </c>
      <c r="R33" s="11">
        <v>201</v>
      </c>
      <c r="S33" s="11">
        <v>198</v>
      </c>
      <c r="T33" s="11">
        <v>190</v>
      </c>
      <c r="U33" s="9">
        <v>201</v>
      </c>
      <c r="V33" s="9">
        <v>187</v>
      </c>
      <c r="W33" s="9">
        <v>198</v>
      </c>
      <c r="X33" s="9">
        <v>185</v>
      </c>
      <c r="Y33" s="9">
        <v>190</v>
      </c>
      <c r="Z33" s="9">
        <v>185</v>
      </c>
      <c r="AA33" s="9">
        <v>180</v>
      </c>
      <c r="AB33" s="8">
        <v>93.03</v>
      </c>
      <c r="AC33" s="8">
        <v>94.03</v>
      </c>
      <c r="AD33" s="8">
        <v>82.09</v>
      </c>
      <c r="AE33" s="8">
        <v>98.51</v>
      </c>
      <c r="AF33" s="8">
        <v>94.53</v>
      </c>
      <c r="AG33" s="8">
        <v>98.51</v>
      </c>
      <c r="AH33" s="8">
        <v>92.04</v>
      </c>
      <c r="AI33" s="8">
        <v>94.53</v>
      </c>
      <c r="AJ33" s="8">
        <v>92.04</v>
      </c>
      <c r="AK33" s="8">
        <v>89.55</v>
      </c>
      <c r="AL33" s="14">
        <v>1686</v>
      </c>
      <c r="AM33" s="9">
        <v>60709778</v>
      </c>
      <c r="AN33">
        <f t="shared" si="1"/>
        <v>60.709778</v>
      </c>
    </row>
    <row r="34" spans="1:40" x14ac:dyDescent="0.35">
      <c r="A34" s="21">
        <v>6305</v>
      </c>
      <c r="B34" s="7">
        <v>22.33</v>
      </c>
      <c r="C34" s="8">
        <v>7.34</v>
      </c>
      <c r="D34" s="6">
        <v>178</v>
      </c>
      <c r="E34" s="6">
        <f t="shared" si="0"/>
        <v>185.34</v>
      </c>
      <c r="F34" s="6">
        <v>27</v>
      </c>
      <c r="G34" s="6">
        <v>3</v>
      </c>
      <c r="H34" s="6">
        <v>255</v>
      </c>
      <c r="I34" s="6">
        <v>143</v>
      </c>
      <c r="J34" s="10">
        <v>6.74</v>
      </c>
      <c r="K34" s="11">
        <v>36.82</v>
      </c>
      <c r="L34" s="11">
        <v>0.43242061881419963</v>
      </c>
      <c r="M34" s="13">
        <v>153</v>
      </c>
      <c r="N34" s="11">
        <v>127</v>
      </c>
      <c r="O34" s="11">
        <v>128</v>
      </c>
      <c r="P34" s="11">
        <v>121</v>
      </c>
      <c r="Q34" s="11">
        <v>0</v>
      </c>
      <c r="R34" s="11">
        <v>135</v>
      </c>
      <c r="S34" s="11">
        <v>131</v>
      </c>
      <c r="T34" s="11">
        <v>122</v>
      </c>
      <c r="U34" s="9">
        <v>135</v>
      </c>
      <c r="V34" s="9">
        <v>115</v>
      </c>
      <c r="W34" s="9">
        <v>131</v>
      </c>
      <c r="X34" s="9">
        <v>121</v>
      </c>
      <c r="Y34" s="9">
        <v>122</v>
      </c>
      <c r="Z34" s="9">
        <v>117</v>
      </c>
      <c r="AA34" s="9">
        <v>114</v>
      </c>
      <c r="AB34" s="8">
        <v>94.07</v>
      </c>
      <c r="AC34" s="8">
        <v>94.81</v>
      </c>
      <c r="AD34" s="8">
        <v>89.63</v>
      </c>
      <c r="AE34" s="8">
        <v>97.04</v>
      </c>
      <c r="AF34" s="8">
        <v>90.37</v>
      </c>
      <c r="AG34" s="8">
        <v>97.04</v>
      </c>
      <c r="AH34" s="8">
        <v>89.63</v>
      </c>
      <c r="AI34" s="8">
        <v>90.37</v>
      </c>
      <c r="AJ34" s="8">
        <v>86.67</v>
      </c>
      <c r="AK34" s="8">
        <v>84.44</v>
      </c>
      <c r="AL34" s="14">
        <v>2143</v>
      </c>
      <c r="AM34" s="9">
        <v>53348084</v>
      </c>
      <c r="AN34">
        <f t="shared" si="1"/>
        <v>53.348084</v>
      </c>
    </row>
    <row r="35" spans="1:40" x14ac:dyDescent="0.35">
      <c r="A35" s="21">
        <v>6306</v>
      </c>
      <c r="B35" s="7">
        <v>28</v>
      </c>
      <c r="C35" s="8">
        <v>5.13</v>
      </c>
      <c r="D35" s="6">
        <v>215</v>
      </c>
      <c r="E35" s="6">
        <f t="shared" si="0"/>
        <v>220.13</v>
      </c>
      <c r="F35" s="6">
        <v>37</v>
      </c>
      <c r="G35" s="6">
        <v>5</v>
      </c>
      <c r="H35" s="6">
        <v>346</v>
      </c>
      <c r="I35" s="6">
        <v>191</v>
      </c>
      <c r="J35" s="10">
        <v>6.24</v>
      </c>
      <c r="K35" s="11">
        <v>22.48</v>
      </c>
      <c r="L35" s="11">
        <v>6.0640650638510381E-2</v>
      </c>
      <c r="M35" s="13">
        <v>266</v>
      </c>
      <c r="N35" s="11">
        <v>127</v>
      </c>
      <c r="O35" s="11">
        <v>131</v>
      </c>
      <c r="P35" s="11">
        <v>92</v>
      </c>
      <c r="Q35" s="11">
        <v>0</v>
      </c>
      <c r="R35" s="11">
        <v>148</v>
      </c>
      <c r="S35" s="11">
        <v>145</v>
      </c>
      <c r="T35" s="11">
        <v>143</v>
      </c>
      <c r="U35" s="9">
        <v>148</v>
      </c>
      <c r="V35" s="9">
        <v>136</v>
      </c>
      <c r="W35" s="9">
        <v>145</v>
      </c>
      <c r="X35" s="9">
        <v>143</v>
      </c>
      <c r="Y35" s="9">
        <v>140</v>
      </c>
      <c r="Z35" s="9">
        <v>140</v>
      </c>
      <c r="AA35" s="9">
        <v>138</v>
      </c>
      <c r="AB35" s="8">
        <v>85.81</v>
      </c>
      <c r="AC35" s="8">
        <v>88.51</v>
      </c>
      <c r="AD35" s="8">
        <v>62.16</v>
      </c>
      <c r="AE35" s="8">
        <v>97.97</v>
      </c>
      <c r="AF35" s="8">
        <v>96.62</v>
      </c>
      <c r="AG35" s="8">
        <v>97.97</v>
      </c>
      <c r="AH35" s="8">
        <v>96.62</v>
      </c>
      <c r="AI35" s="8">
        <v>94.59</v>
      </c>
      <c r="AJ35" s="8">
        <v>94.59</v>
      </c>
      <c r="AK35" s="8">
        <v>93.24</v>
      </c>
      <c r="AL35" s="14">
        <v>2115</v>
      </c>
      <c r="AM35" s="9">
        <v>48999576</v>
      </c>
      <c r="AN35">
        <f t="shared" si="1"/>
        <v>48.999575999999998</v>
      </c>
    </row>
    <row r="36" spans="1:40" x14ac:dyDescent="0.35">
      <c r="A36" s="21">
        <v>6307</v>
      </c>
      <c r="B36" s="7">
        <v>22.24</v>
      </c>
      <c r="C36" s="8">
        <v>8.5500000000000007</v>
      </c>
      <c r="D36" s="6">
        <v>255</v>
      </c>
      <c r="E36" s="6">
        <f t="shared" si="0"/>
        <v>263.55</v>
      </c>
      <c r="F36" s="6">
        <v>37</v>
      </c>
      <c r="G36" s="6">
        <v>9</v>
      </c>
      <c r="H36" s="6">
        <v>394</v>
      </c>
      <c r="I36" s="6">
        <v>198</v>
      </c>
      <c r="J36" s="10">
        <v>6.79</v>
      </c>
      <c r="K36" s="11">
        <v>20.23</v>
      </c>
      <c r="L36" s="11">
        <v>0.82384351332207273</v>
      </c>
      <c r="M36" s="13">
        <v>281</v>
      </c>
      <c r="N36" s="11">
        <v>156</v>
      </c>
      <c r="O36" s="11">
        <v>160</v>
      </c>
      <c r="P36" s="11">
        <v>95</v>
      </c>
      <c r="Q36" s="11">
        <v>0</v>
      </c>
      <c r="R36" s="11">
        <v>169</v>
      </c>
      <c r="S36" s="11">
        <v>162</v>
      </c>
      <c r="T36" s="11">
        <v>160</v>
      </c>
      <c r="U36" s="9">
        <v>169</v>
      </c>
      <c r="V36" s="9">
        <v>160</v>
      </c>
      <c r="W36" s="9">
        <v>162</v>
      </c>
      <c r="X36" s="9">
        <v>159</v>
      </c>
      <c r="Y36" s="9">
        <v>160</v>
      </c>
      <c r="Z36" s="9">
        <v>160</v>
      </c>
      <c r="AA36" s="9">
        <v>160</v>
      </c>
      <c r="AB36" s="8">
        <v>92.31</v>
      </c>
      <c r="AC36" s="8">
        <v>94.67</v>
      </c>
      <c r="AD36" s="8">
        <v>56.21</v>
      </c>
      <c r="AE36" s="8">
        <v>95.86</v>
      </c>
      <c r="AF36" s="8">
        <v>94.67</v>
      </c>
      <c r="AG36" s="8">
        <v>95.86</v>
      </c>
      <c r="AH36" s="8">
        <v>94.08</v>
      </c>
      <c r="AI36" s="8">
        <v>94.67</v>
      </c>
      <c r="AJ36" s="8">
        <v>94.67</v>
      </c>
      <c r="AK36" s="8">
        <v>94.67</v>
      </c>
      <c r="AL36" s="14">
        <v>2131</v>
      </c>
      <c r="AM36" s="9">
        <v>40022824</v>
      </c>
      <c r="AN36">
        <f t="shared" si="1"/>
        <v>40.022824</v>
      </c>
    </row>
    <row r="37" spans="1:40" x14ac:dyDescent="0.35">
      <c r="A37" s="21">
        <v>6308</v>
      </c>
      <c r="B37" s="7">
        <v>17.64</v>
      </c>
      <c r="C37" s="8">
        <v>9.3000000000000007</v>
      </c>
      <c r="D37" s="6">
        <v>184</v>
      </c>
      <c r="E37" s="6">
        <f t="shared" si="0"/>
        <v>193.3</v>
      </c>
      <c r="F37" s="6">
        <v>31</v>
      </c>
      <c r="G37" s="6">
        <v>7</v>
      </c>
      <c r="H37" s="6">
        <v>367</v>
      </c>
      <c r="I37" s="6">
        <v>252</v>
      </c>
      <c r="J37" s="10">
        <v>4.92</v>
      </c>
      <c r="K37" s="11">
        <v>15.81</v>
      </c>
      <c r="L37" s="11">
        <v>0.18209753599271611</v>
      </c>
      <c r="M37" s="13">
        <v>325</v>
      </c>
      <c r="N37" s="11">
        <v>184</v>
      </c>
      <c r="O37" s="11">
        <v>182</v>
      </c>
      <c r="P37" s="11">
        <v>167</v>
      </c>
      <c r="Q37" s="11">
        <v>0</v>
      </c>
      <c r="R37" s="11">
        <v>219</v>
      </c>
      <c r="S37" s="11">
        <v>219</v>
      </c>
      <c r="T37" s="11">
        <v>218</v>
      </c>
      <c r="U37" s="9">
        <v>219</v>
      </c>
      <c r="V37" s="9">
        <v>219</v>
      </c>
      <c r="W37" s="9">
        <v>219</v>
      </c>
      <c r="X37" s="9">
        <v>217</v>
      </c>
      <c r="Y37" s="9">
        <v>216</v>
      </c>
      <c r="Z37" s="9">
        <v>213</v>
      </c>
      <c r="AA37" s="9">
        <v>216</v>
      </c>
      <c r="AB37" s="8">
        <v>84.02</v>
      </c>
      <c r="AC37" s="8">
        <v>83.11</v>
      </c>
      <c r="AD37" s="8">
        <v>76.260000000000005</v>
      </c>
      <c r="AE37" s="8">
        <v>100</v>
      </c>
      <c r="AF37" s="8">
        <v>99.54</v>
      </c>
      <c r="AG37" s="8">
        <v>100</v>
      </c>
      <c r="AH37" s="8">
        <v>99.09</v>
      </c>
      <c r="AI37" s="8">
        <v>98.63</v>
      </c>
      <c r="AJ37" s="8">
        <v>97.26</v>
      </c>
      <c r="AK37" s="8">
        <v>98.63</v>
      </c>
      <c r="AL37" s="14">
        <v>2826</v>
      </c>
      <c r="AM37" s="9">
        <v>31048119</v>
      </c>
      <c r="AN37">
        <f t="shared" si="1"/>
        <v>31.048119</v>
      </c>
    </row>
    <row r="38" spans="1:40" x14ac:dyDescent="0.35">
      <c r="A38" s="21">
        <v>6309</v>
      </c>
      <c r="B38" s="7">
        <v>32.19</v>
      </c>
      <c r="C38" s="8">
        <v>2.98</v>
      </c>
      <c r="D38" s="6">
        <v>221</v>
      </c>
      <c r="E38" s="6">
        <f t="shared" si="0"/>
        <v>223.98</v>
      </c>
      <c r="F38" s="6">
        <v>60</v>
      </c>
      <c r="G38" s="6">
        <v>10</v>
      </c>
      <c r="H38" s="6">
        <v>378</v>
      </c>
      <c r="I38" s="6">
        <v>369</v>
      </c>
      <c r="J38" s="10">
        <v>6.65</v>
      </c>
      <c r="K38" s="11">
        <v>62.71</v>
      </c>
      <c r="L38" s="11">
        <v>1.183792372881356</v>
      </c>
      <c r="M38" s="13">
        <v>466</v>
      </c>
      <c r="N38" s="11">
        <v>119</v>
      </c>
      <c r="O38" s="11">
        <v>125</v>
      </c>
      <c r="P38" s="11">
        <v>77</v>
      </c>
      <c r="Q38" s="11">
        <v>0</v>
      </c>
      <c r="R38" s="11">
        <v>131</v>
      </c>
      <c r="S38" s="11">
        <v>130</v>
      </c>
      <c r="T38" s="11">
        <v>127</v>
      </c>
      <c r="U38" s="9">
        <v>131</v>
      </c>
      <c r="V38" s="9">
        <v>124</v>
      </c>
      <c r="W38" s="9">
        <v>130</v>
      </c>
      <c r="X38" s="9">
        <v>125</v>
      </c>
      <c r="Y38" s="9">
        <v>127</v>
      </c>
      <c r="Z38" s="9">
        <v>124</v>
      </c>
      <c r="AA38" s="9">
        <v>124</v>
      </c>
      <c r="AB38" s="8">
        <v>90.84</v>
      </c>
      <c r="AC38" s="8">
        <v>95.42</v>
      </c>
      <c r="AD38" s="8">
        <v>58.78</v>
      </c>
      <c r="AE38" s="8">
        <v>99.24</v>
      </c>
      <c r="AF38" s="8">
        <v>96.95</v>
      </c>
      <c r="AG38" s="8">
        <v>99.24</v>
      </c>
      <c r="AH38" s="8">
        <v>95.42</v>
      </c>
      <c r="AI38" s="8">
        <v>96.95</v>
      </c>
      <c r="AJ38" s="8">
        <v>94.66</v>
      </c>
      <c r="AK38" s="8">
        <v>94.66</v>
      </c>
      <c r="AL38" s="14">
        <v>5265</v>
      </c>
      <c r="AM38" s="9">
        <v>38426920</v>
      </c>
      <c r="AN38">
        <f t="shared" si="1"/>
        <v>38.426920000000003</v>
      </c>
    </row>
    <row r="39" spans="1:40" x14ac:dyDescent="0.35">
      <c r="A39" s="21">
        <v>6310</v>
      </c>
      <c r="B39" s="7">
        <v>22.48</v>
      </c>
      <c r="C39" s="8">
        <v>6.12</v>
      </c>
      <c r="D39" s="6">
        <v>194</v>
      </c>
      <c r="E39" s="6">
        <f t="shared" si="0"/>
        <v>200.12</v>
      </c>
      <c r="F39" s="6">
        <v>61</v>
      </c>
      <c r="G39" s="6">
        <v>18</v>
      </c>
      <c r="H39" s="6">
        <v>342</v>
      </c>
      <c r="I39" s="6">
        <v>485</v>
      </c>
      <c r="J39" s="10">
        <v>9.3800000000000008</v>
      </c>
      <c r="K39" s="11">
        <v>52.59</v>
      </c>
      <c r="L39" s="11">
        <v>0.53808693560993204</v>
      </c>
      <c r="M39" s="13">
        <v>502</v>
      </c>
      <c r="N39" s="11">
        <v>126</v>
      </c>
      <c r="O39" s="11">
        <v>129</v>
      </c>
      <c r="P39" s="11">
        <v>112</v>
      </c>
      <c r="Q39" s="11">
        <v>1</v>
      </c>
      <c r="R39" s="11">
        <v>149</v>
      </c>
      <c r="S39" s="11">
        <v>143</v>
      </c>
      <c r="T39" s="11">
        <v>138</v>
      </c>
      <c r="U39" s="9">
        <v>149</v>
      </c>
      <c r="V39" s="9">
        <v>133</v>
      </c>
      <c r="W39" s="9">
        <v>142</v>
      </c>
      <c r="X39" s="9">
        <v>136</v>
      </c>
      <c r="Y39" s="9">
        <v>134</v>
      </c>
      <c r="Z39" s="9">
        <v>132</v>
      </c>
      <c r="AA39" s="9">
        <v>135</v>
      </c>
      <c r="AB39" s="8">
        <v>84.56</v>
      </c>
      <c r="AC39" s="8">
        <v>86.58</v>
      </c>
      <c r="AD39" s="8">
        <v>75.17</v>
      </c>
      <c r="AE39" s="8">
        <v>95.97</v>
      </c>
      <c r="AF39" s="8">
        <v>92.62</v>
      </c>
      <c r="AG39" s="8">
        <v>95.3</v>
      </c>
      <c r="AH39" s="8">
        <v>91.28</v>
      </c>
      <c r="AI39" s="8">
        <v>89.93</v>
      </c>
      <c r="AJ39" s="8">
        <v>88.59</v>
      </c>
      <c r="AK39" s="8">
        <v>90.6</v>
      </c>
      <c r="AL39" s="14">
        <v>7001</v>
      </c>
      <c r="AM39" s="9">
        <v>49296003</v>
      </c>
      <c r="AN39">
        <f t="shared" si="1"/>
        <v>49.296002999999999</v>
      </c>
    </row>
    <row r="40" spans="1:40" x14ac:dyDescent="0.35">
      <c r="A40" s="21">
        <v>6311</v>
      </c>
      <c r="B40" s="7">
        <v>28.71</v>
      </c>
      <c r="C40" s="8">
        <v>4.3600000000000003</v>
      </c>
      <c r="D40" s="6">
        <v>176</v>
      </c>
      <c r="E40" s="6">
        <f t="shared" si="0"/>
        <v>180.36</v>
      </c>
      <c r="F40" s="6">
        <v>26</v>
      </c>
      <c r="G40" s="6">
        <v>3</v>
      </c>
      <c r="H40" s="6">
        <v>276</v>
      </c>
      <c r="I40" s="6">
        <v>110</v>
      </c>
      <c r="J40" s="10">
        <v>5.5</v>
      </c>
      <c r="K40" s="11">
        <v>76.34</v>
      </c>
      <c r="L40" s="11">
        <v>1.0030920556083072</v>
      </c>
      <c r="M40" s="13">
        <v>99</v>
      </c>
      <c r="N40" s="11">
        <v>152</v>
      </c>
      <c r="O40" s="11">
        <v>154</v>
      </c>
      <c r="P40" s="11">
        <v>129</v>
      </c>
      <c r="Q40" s="11">
        <v>0</v>
      </c>
      <c r="R40" s="11">
        <v>156</v>
      </c>
      <c r="S40" s="11">
        <v>154</v>
      </c>
      <c r="T40" s="11">
        <v>151</v>
      </c>
      <c r="U40" s="9">
        <v>156</v>
      </c>
      <c r="V40" s="9">
        <v>148</v>
      </c>
      <c r="W40" s="9">
        <v>154</v>
      </c>
      <c r="X40" s="9">
        <v>151</v>
      </c>
      <c r="Y40" s="9">
        <v>151</v>
      </c>
      <c r="Z40" s="9">
        <v>151</v>
      </c>
      <c r="AA40" s="9">
        <v>143</v>
      </c>
      <c r="AB40" s="8">
        <v>97.44</v>
      </c>
      <c r="AC40" s="8">
        <v>98.72</v>
      </c>
      <c r="AD40" s="8">
        <v>82.69</v>
      </c>
      <c r="AE40" s="8">
        <v>98.72</v>
      </c>
      <c r="AF40" s="8">
        <v>96.79</v>
      </c>
      <c r="AG40" s="8">
        <v>98.72</v>
      </c>
      <c r="AH40" s="8">
        <v>96.79</v>
      </c>
      <c r="AI40" s="8">
        <v>96.79</v>
      </c>
      <c r="AJ40" s="8">
        <v>96.79</v>
      </c>
      <c r="AK40" s="8">
        <v>91.67</v>
      </c>
      <c r="AL40" s="14">
        <v>1196</v>
      </c>
      <c r="AM40" s="9">
        <v>28068021</v>
      </c>
      <c r="AN40">
        <f t="shared" si="1"/>
        <v>28.068021000000002</v>
      </c>
    </row>
    <row r="41" spans="1:40" x14ac:dyDescent="0.35">
      <c r="A41" s="21">
        <v>6371</v>
      </c>
      <c r="B41" s="7">
        <v>19.72</v>
      </c>
      <c r="C41" s="8">
        <v>8.19</v>
      </c>
      <c r="D41" s="6">
        <v>257</v>
      </c>
      <c r="E41" s="6">
        <f t="shared" si="0"/>
        <v>265.19</v>
      </c>
      <c r="F41" s="6">
        <v>64</v>
      </c>
      <c r="G41" s="6">
        <v>22</v>
      </c>
      <c r="H41" s="6">
        <v>480</v>
      </c>
      <c r="I41" s="6">
        <v>874</v>
      </c>
      <c r="J41" s="10">
        <v>1.1499999999999999</v>
      </c>
      <c r="K41" s="11">
        <v>37.979999999999997</v>
      </c>
      <c r="L41" s="11">
        <v>9.7487265725914555E-4</v>
      </c>
      <c r="M41" s="13">
        <v>1444</v>
      </c>
      <c r="N41" s="11">
        <v>1</v>
      </c>
      <c r="O41" s="11">
        <v>0</v>
      </c>
      <c r="P41" s="11">
        <v>4</v>
      </c>
      <c r="Q41" s="11">
        <v>0</v>
      </c>
      <c r="R41" s="11">
        <v>52</v>
      </c>
      <c r="S41" s="11">
        <v>52</v>
      </c>
      <c r="T41" s="11">
        <v>52</v>
      </c>
      <c r="U41" s="9">
        <v>52</v>
      </c>
      <c r="V41" s="9">
        <v>52</v>
      </c>
      <c r="W41" s="9">
        <v>52</v>
      </c>
      <c r="X41" s="9">
        <v>52</v>
      </c>
      <c r="Y41" s="9">
        <v>52</v>
      </c>
      <c r="Z41" s="9">
        <v>52</v>
      </c>
      <c r="AA41" s="9">
        <v>52</v>
      </c>
      <c r="AB41" s="8">
        <v>1.92</v>
      </c>
      <c r="AC41" s="8">
        <v>0</v>
      </c>
      <c r="AD41" s="8">
        <v>7.69</v>
      </c>
      <c r="AE41" s="8">
        <v>100</v>
      </c>
      <c r="AF41" s="8">
        <v>100</v>
      </c>
      <c r="AG41" s="8">
        <v>100</v>
      </c>
      <c r="AH41" s="8">
        <v>100</v>
      </c>
      <c r="AI41" s="8">
        <v>100</v>
      </c>
      <c r="AJ41" s="8">
        <v>100</v>
      </c>
      <c r="AK41" s="8">
        <v>100</v>
      </c>
      <c r="AL41" s="14">
        <v>12996</v>
      </c>
      <c r="AM41" s="9">
        <v>48141815</v>
      </c>
      <c r="AN41">
        <f t="shared" si="1"/>
        <v>48.141815000000001</v>
      </c>
    </row>
    <row r="42" spans="1:40" x14ac:dyDescent="0.35">
      <c r="A42" s="21">
        <v>6372</v>
      </c>
      <c r="B42" s="7">
        <v>40.299999999999997</v>
      </c>
      <c r="C42" s="8">
        <v>2.8</v>
      </c>
      <c r="D42" s="6">
        <v>89</v>
      </c>
      <c r="E42" s="6">
        <f t="shared" si="0"/>
        <v>91.8</v>
      </c>
      <c r="F42" s="6">
        <v>24</v>
      </c>
      <c r="G42" s="6">
        <v>14</v>
      </c>
      <c r="H42" s="6">
        <v>181</v>
      </c>
      <c r="I42" s="6">
        <v>481</v>
      </c>
      <c r="J42" s="10">
        <v>2.66</v>
      </c>
      <c r="K42" s="11">
        <v>27.18</v>
      </c>
      <c r="L42" s="11">
        <v>2.199590876097046E-3</v>
      </c>
      <c r="M42" s="13">
        <v>442</v>
      </c>
      <c r="N42" s="11">
        <v>2</v>
      </c>
      <c r="O42" s="11">
        <v>3</v>
      </c>
      <c r="P42" s="11">
        <v>7</v>
      </c>
      <c r="Q42" s="11">
        <v>0</v>
      </c>
      <c r="R42" s="11">
        <v>20</v>
      </c>
      <c r="S42" s="11">
        <v>20</v>
      </c>
      <c r="T42" s="11">
        <v>20</v>
      </c>
      <c r="U42" s="9">
        <v>20</v>
      </c>
      <c r="V42" s="9">
        <v>20</v>
      </c>
      <c r="W42" s="9">
        <v>20</v>
      </c>
      <c r="X42" s="9">
        <v>20</v>
      </c>
      <c r="Y42" s="9">
        <v>20</v>
      </c>
      <c r="Z42" s="9">
        <v>20</v>
      </c>
      <c r="AA42" s="9">
        <v>20</v>
      </c>
      <c r="AB42" s="8">
        <v>10</v>
      </c>
      <c r="AC42" s="8">
        <v>15</v>
      </c>
      <c r="AD42" s="8">
        <v>35</v>
      </c>
      <c r="AE42" s="8">
        <v>100</v>
      </c>
      <c r="AF42" s="8">
        <v>100</v>
      </c>
      <c r="AG42" s="8">
        <v>100</v>
      </c>
      <c r="AH42" s="8">
        <v>100</v>
      </c>
      <c r="AI42" s="8">
        <v>100</v>
      </c>
      <c r="AJ42" s="8">
        <v>100</v>
      </c>
      <c r="AK42" s="8">
        <v>100</v>
      </c>
      <c r="AL42" s="14">
        <v>5472</v>
      </c>
      <c r="AM42" s="9">
        <v>32765083</v>
      </c>
      <c r="AN42">
        <f t="shared" si="1"/>
        <v>32.765082999999997</v>
      </c>
    </row>
    <row r="43" spans="1:40" x14ac:dyDescent="0.35">
      <c r="A43" s="22">
        <v>6401</v>
      </c>
      <c r="B43" s="7">
        <v>30.86</v>
      </c>
      <c r="C43" s="8">
        <v>5.07</v>
      </c>
      <c r="D43" s="6">
        <v>225</v>
      </c>
      <c r="E43" s="6">
        <f t="shared" si="0"/>
        <v>230.07</v>
      </c>
      <c r="F43" s="6">
        <v>76</v>
      </c>
      <c r="G43" s="6">
        <v>12</v>
      </c>
      <c r="H43" s="6">
        <v>376</v>
      </c>
      <c r="I43" s="6">
        <v>324</v>
      </c>
      <c r="J43" s="9">
        <v>14.76</v>
      </c>
      <c r="K43" s="18">
        <v>131.97</v>
      </c>
      <c r="L43" s="11">
        <v>0.95583610387276485</v>
      </c>
      <c r="M43" s="13">
        <v>869</v>
      </c>
      <c r="N43" s="11">
        <v>131</v>
      </c>
      <c r="O43" s="11">
        <v>134</v>
      </c>
      <c r="P43" s="11">
        <v>106</v>
      </c>
      <c r="Q43" s="11">
        <v>1</v>
      </c>
      <c r="R43" s="11">
        <v>144</v>
      </c>
      <c r="S43" s="11">
        <v>125</v>
      </c>
      <c r="T43" s="11">
        <v>99</v>
      </c>
      <c r="U43" s="9">
        <v>144</v>
      </c>
      <c r="V43" s="9">
        <v>85</v>
      </c>
      <c r="W43" s="9">
        <v>125</v>
      </c>
      <c r="X43" s="9">
        <v>89</v>
      </c>
      <c r="Y43" s="9">
        <v>98</v>
      </c>
      <c r="Z43" s="9">
        <v>86</v>
      </c>
      <c r="AA43" s="9">
        <v>88</v>
      </c>
      <c r="AB43" s="8">
        <v>90.97</v>
      </c>
      <c r="AC43" s="8">
        <v>93.06</v>
      </c>
      <c r="AD43" s="8">
        <v>73.61</v>
      </c>
      <c r="AE43" s="8">
        <v>86.81</v>
      </c>
      <c r="AF43" s="8">
        <v>68.75</v>
      </c>
      <c r="AG43" s="8">
        <v>86.81</v>
      </c>
      <c r="AH43" s="8">
        <v>61.81</v>
      </c>
      <c r="AI43" s="8">
        <v>68.06</v>
      </c>
      <c r="AJ43" s="8">
        <v>59.72</v>
      </c>
      <c r="AK43" s="8">
        <v>61.11</v>
      </c>
      <c r="AL43" s="12">
        <v>4429</v>
      </c>
      <c r="AM43" s="9">
        <v>45836481</v>
      </c>
      <c r="AN43">
        <f t="shared" si="1"/>
        <v>45.836480999999999</v>
      </c>
    </row>
    <row r="44" spans="1:40" x14ac:dyDescent="0.35">
      <c r="A44" s="22">
        <v>6402</v>
      </c>
      <c r="B44" s="7">
        <v>28.99</v>
      </c>
      <c r="C44" s="8">
        <v>4.76</v>
      </c>
      <c r="D44" s="6">
        <v>203</v>
      </c>
      <c r="E44" s="6">
        <f t="shared" si="0"/>
        <v>207.76</v>
      </c>
      <c r="F44" s="6">
        <v>59</v>
      </c>
      <c r="G44" s="6">
        <v>14</v>
      </c>
      <c r="H44" s="6">
        <v>320</v>
      </c>
      <c r="I44" s="6">
        <v>271</v>
      </c>
      <c r="J44" s="9">
        <v>14.94</v>
      </c>
      <c r="K44" s="18">
        <v>134.63999999999999</v>
      </c>
      <c r="L44" s="11">
        <v>2.3428447988059937</v>
      </c>
      <c r="M44" s="13">
        <v>599</v>
      </c>
      <c r="N44" s="11">
        <v>183</v>
      </c>
      <c r="O44" s="11">
        <v>178</v>
      </c>
      <c r="P44" s="11">
        <v>173</v>
      </c>
      <c r="Q44" s="11">
        <v>5</v>
      </c>
      <c r="R44" s="11">
        <v>194</v>
      </c>
      <c r="S44" s="11">
        <v>160</v>
      </c>
      <c r="T44" s="11">
        <v>133</v>
      </c>
      <c r="U44" s="9">
        <v>194</v>
      </c>
      <c r="V44" s="9">
        <v>90</v>
      </c>
      <c r="W44" s="9">
        <v>157</v>
      </c>
      <c r="X44" s="9">
        <v>97</v>
      </c>
      <c r="Y44" s="9">
        <v>123</v>
      </c>
      <c r="Z44" s="9">
        <v>69</v>
      </c>
      <c r="AA44" s="9">
        <v>88</v>
      </c>
      <c r="AB44" s="8">
        <v>94.33</v>
      </c>
      <c r="AC44" s="8">
        <v>91.75</v>
      </c>
      <c r="AD44" s="8">
        <v>89.18</v>
      </c>
      <c r="AE44" s="8">
        <v>82.47</v>
      </c>
      <c r="AF44" s="8">
        <v>68.56</v>
      </c>
      <c r="AG44" s="8">
        <v>80.930000000000007</v>
      </c>
      <c r="AH44" s="8">
        <v>50</v>
      </c>
      <c r="AI44" s="8">
        <v>63.4</v>
      </c>
      <c r="AJ44" s="8">
        <v>35.57</v>
      </c>
      <c r="AK44" s="8">
        <v>45.36</v>
      </c>
      <c r="AL44" s="10">
        <v>3100</v>
      </c>
      <c r="AM44" s="9">
        <v>51130457</v>
      </c>
      <c r="AN44">
        <f t="shared" si="1"/>
        <v>51.130457</v>
      </c>
    </row>
    <row r="45" spans="1:40" x14ac:dyDescent="0.35">
      <c r="A45" s="22">
        <v>6403</v>
      </c>
      <c r="B45" s="7">
        <v>40.79</v>
      </c>
      <c r="C45" s="8">
        <v>2</v>
      </c>
      <c r="D45" s="6">
        <v>476</v>
      </c>
      <c r="E45" s="6">
        <f t="shared" si="0"/>
        <v>478</v>
      </c>
      <c r="F45" s="6">
        <v>151</v>
      </c>
      <c r="G45" s="6">
        <v>44</v>
      </c>
      <c r="H45" s="6">
        <v>837</v>
      </c>
      <c r="I45" s="6">
        <v>890</v>
      </c>
      <c r="J45" s="9">
        <v>10.37</v>
      </c>
      <c r="K45" s="18">
        <v>178.92</v>
      </c>
      <c r="L45" s="11">
        <v>0.49904169529526632</v>
      </c>
      <c r="M45" s="13">
        <v>1684</v>
      </c>
      <c r="N45" s="11">
        <v>198</v>
      </c>
      <c r="O45" s="11">
        <v>199</v>
      </c>
      <c r="P45" s="11">
        <v>174</v>
      </c>
      <c r="Q45" s="11">
        <v>1</v>
      </c>
      <c r="R45" s="11">
        <v>237</v>
      </c>
      <c r="S45" s="11">
        <v>220</v>
      </c>
      <c r="T45" s="11">
        <v>193</v>
      </c>
      <c r="U45" s="9">
        <v>237</v>
      </c>
      <c r="V45" s="9">
        <v>146</v>
      </c>
      <c r="W45" s="9">
        <v>213</v>
      </c>
      <c r="X45" s="9">
        <v>156</v>
      </c>
      <c r="Y45" s="9">
        <v>184</v>
      </c>
      <c r="Z45" s="9">
        <v>129</v>
      </c>
      <c r="AA45" s="9">
        <v>161</v>
      </c>
      <c r="AB45" s="8">
        <v>83.54</v>
      </c>
      <c r="AC45" s="8">
        <v>83.97</v>
      </c>
      <c r="AD45" s="8">
        <v>73.42</v>
      </c>
      <c r="AE45" s="8">
        <v>92.83</v>
      </c>
      <c r="AF45" s="8">
        <v>81.430000000000007</v>
      </c>
      <c r="AG45" s="8">
        <v>89.87</v>
      </c>
      <c r="AH45" s="8">
        <v>65.819999999999993</v>
      </c>
      <c r="AI45" s="8">
        <v>77.64</v>
      </c>
      <c r="AJ45" s="8">
        <v>54.43</v>
      </c>
      <c r="AK45" s="8">
        <v>67.930000000000007</v>
      </c>
      <c r="AL45" s="10">
        <v>13733</v>
      </c>
      <c r="AM45" s="9">
        <v>26388663</v>
      </c>
      <c r="AN45">
        <f t="shared" si="1"/>
        <v>26.388663000000001</v>
      </c>
    </row>
    <row r="46" spans="1:40" x14ac:dyDescent="0.35">
      <c r="A46" s="22">
        <v>6404</v>
      </c>
      <c r="B46" s="7">
        <v>35.74</v>
      </c>
      <c r="C46" s="8">
        <v>3</v>
      </c>
      <c r="D46" s="6">
        <v>230</v>
      </c>
      <c r="E46" s="6">
        <f t="shared" si="0"/>
        <v>233</v>
      </c>
      <c r="F46" s="6">
        <v>89</v>
      </c>
      <c r="G46" s="6">
        <v>24</v>
      </c>
      <c r="H46" s="6">
        <v>402</v>
      </c>
      <c r="I46" s="6">
        <v>487</v>
      </c>
      <c r="J46" s="9">
        <v>17.98</v>
      </c>
      <c r="K46" s="18">
        <v>229.77</v>
      </c>
      <c r="L46" s="11">
        <v>2.4557065604098476</v>
      </c>
      <c r="M46" s="13">
        <v>824</v>
      </c>
      <c r="N46" s="11">
        <v>135</v>
      </c>
      <c r="O46" s="11">
        <v>131</v>
      </c>
      <c r="P46" s="11">
        <v>128</v>
      </c>
      <c r="Q46" s="11">
        <v>0</v>
      </c>
      <c r="R46" s="11">
        <v>149</v>
      </c>
      <c r="S46" s="11">
        <v>136</v>
      </c>
      <c r="T46" s="11">
        <v>116</v>
      </c>
      <c r="U46" s="9">
        <v>149</v>
      </c>
      <c r="V46" s="9">
        <v>53</v>
      </c>
      <c r="W46" s="9">
        <v>135</v>
      </c>
      <c r="X46" s="9">
        <v>77</v>
      </c>
      <c r="Y46" s="9">
        <v>106</v>
      </c>
      <c r="Z46" s="9">
        <v>53</v>
      </c>
      <c r="AA46" s="9">
        <v>86</v>
      </c>
      <c r="AB46" s="8">
        <v>90.6</v>
      </c>
      <c r="AC46" s="8">
        <v>87.92</v>
      </c>
      <c r="AD46" s="8">
        <v>85.91</v>
      </c>
      <c r="AE46" s="8">
        <v>91.28</v>
      </c>
      <c r="AF46" s="8">
        <v>77.849999999999994</v>
      </c>
      <c r="AG46" s="8">
        <v>90.6</v>
      </c>
      <c r="AH46" s="8">
        <v>51.68</v>
      </c>
      <c r="AI46" s="8">
        <v>71.14</v>
      </c>
      <c r="AJ46" s="8">
        <v>35.57</v>
      </c>
      <c r="AK46" s="8">
        <v>57.72</v>
      </c>
      <c r="AL46" s="10">
        <v>7247</v>
      </c>
      <c r="AM46" s="9">
        <v>53130481</v>
      </c>
      <c r="AN46">
        <f t="shared" si="1"/>
        <v>53.130481000000003</v>
      </c>
    </row>
    <row r="47" spans="1:40" x14ac:dyDescent="0.35">
      <c r="A47" s="22">
        <v>6405</v>
      </c>
      <c r="B47" s="7">
        <v>33.4</v>
      </c>
      <c r="C47" s="8">
        <v>3.72</v>
      </c>
      <c r="D47" s="6">
        <v>166</v>
      </c>
      <c r="E47" s="6">
        <f t="shared" si="0"/>
        <v>169.72</v>
      </c>
      <c r="F47" s="6">
        <v>56</v>
      </c>
      <c r="G47" s="6">
        <v>14</v>
      </c>
      <c r="H47" s="6">
        <v>277</v>
      </c>
      <c r="I47" s="6">
        <v>302</v>
      </c>
      <c r="J47" s="9">
        <v>29.77</v>
      </c>
      <c r="K47" s="18">
        <v>122.23</v>
      </c>
      <c r="L47" s="11">
        <v>0.58105966610567183</v>
      </c>
      <c r="M47" s="13">
        <v>559</v>
      </c>
      <c r="N47" s="11">
        <v>100</v>
      </c>
      <c r="O47" s="11">
        <v>94</v>
      </c>
      <c r="P47" s="11">
        <v>86</v>
      </c>
      <c r="Q47" s="11">
        <v>0</v>
      </c>
      <c r="R47" s="11">
        <v>110</v>
      </c>
      <c r="S47" s="11">
        <v>98</v>
      </c>
      <c r="T47" s="11">
        <v>90</v>
      </c>
      <c r="U47" s="9">
        <v>110</v>
      </c>
      <c r="V47" s="9">
        <v>60</v>
      </c>
      <c r="W47" s="9">
        <v>98</v>
      </c>
      <c r="X47" s="9">
        <v>67</v>
      </c>
      <c r="Y47" s="9">
        <v>81</v>
      </c>
      <c r="Z47" s="9">
        <v>50</v>
      </c>
      <c r="AA47" s="9">
        <v>77</v>
      </c>
      <c r="AB47" s="8">
        <v>90.91</v>
      </c>
      <c r="AC47" s="8">
        <v>85.45</v>
      </c>
      <c r="AD47" s="8">
        <v>78.180000000000007</v>
      </c>
      <c r="AE47" s="8">
        <v>89.09</v>
      </c>
      <c r="AF47" s="8">
        <v>81.819999999999993</v>
      </c>
      <c r="AG47" s="8">
        <v>89.09</v>
      </c>
      <c r="AH47" s="8">
        <v>60.91</v>
      </c>
      <c r="AI47" s="8">
        <v>73.64</v>
      </c>
      <c r="AJ47" s="8">
        <v>45.45</v>
      </c>
      <c r="AK47" s="8">
        <v>70</v>
      </c>
      <c r="AL47" s="10">
        <v>3441</v>
      </c>
      <c r="AM47" s="9">
        <v>31494058</v>
      </c>
      <c r="AN47">
        <f t="shared" si="1"/>
        <v>31.494057999999999</v>
      </c>
    </row>
    <row r="48" spans="1:40" x14ac:dyDescent="0.35">
      <c r="A48" s="22">
        <v>6409</v>
      </c>
      <c r="B48" s="7">
        <v>40.17</v>
      </c>
      <c r="C48" s="8">
        <v>1.88</v>
      </c>
      <c r="D48" s="6">
        <v>107</v>
      </c>
      <c r="E48" s="6">
        <f t="shared" si="0"/>
        <v>108.88</v>
      </c>
      <c r="F48" s="6">
        <v>35</v>
      </c>
      <c r="G48" s="6">
        <v>10</v>
      </c>
      <c r="H48" s="6">
        <v>184</v>
      </c>
      <c r="I48" s="6">
        <v>291</v>
      </c>
      <c r="J48" s="9">
        <v>7.56</v>
      </c>
      <c r="K48" s="18">
        <v>48.84</v>
      </c>
      <c r="L48" s="11">
        <v>0.39810219774226974</v>
      </c>
      <c r="M48" s="13">
        <v>1642</v>
      </c>
      <c r="N48" s="11">
        <v>42</v>
      </c>
      <c r="O48" s="11">
        <v>47</v>
      </c>
      <c r="P48" s="11">
        <v>40</v>
      </c>
      <c r="Q48" s="11">
        <v>1</v>
      </c>
      <c r="R48" s="11">
        <v>54</v>
      </c>
      <c r="S48" s="11">
        <v>53</v>
      </c>
      <c r="T48" s="11">
        <v>52</v>
      </c>
      <c r="U48" s="9">
        <v>54</v>
      </c>
      <c r="V48" s="9">
        <v>39</v>
      </c>
      <c r="W48" s="9">
        <v>53</v>
      </c>
      <c r="X48" s="9">
        <v>45</v>
      </c>
      <c r="Y48" s="9">
        <v>48</v>
      </c>
      <c r="Z48" s="9">
        <v>44</v>
      </c>
      <c r="AA48" s="9">
        <v>51</v>
      </c>
      <c r="AB48" s="8">
        <v>77.78</v>
      </c>
      <c r="AC48" s="8">
        <v>87.04</v>
      </c>
      <c r="AD48" s="8">
        <v>74.069999999999993</v>
      </c>
      <c r="AE48" s="8">
        <v>98.15</v>
      </c>
      <c r="AF48" s="8">
        <v>96.3</v>
      </c>
      <c r="AG48" s="8">
        <v>98.15</v>
      </c>
      <c r="AH48" s="8">
        <v>83.33</v>
      </c>
      <c r="AI48" s="8">
        <v>88.89</v>
      </c>
      <c r="AJ48" s="8">
        <v>81.48</v>
      </c>
      <c r="AK48" s="8">
        <v>94.44</v>
      </c>
      <c r="AL48" s="10">
        <v>4066</v>
      </c>
      <c r="AM48" s="9">
        <v>23365523</v>
      </c>
      <c r="AN48">
        <f t="shared" si="1"/>
        <v>23.365523</v>
      </c>
    </row>
    <row r="49" spans="1:40" x14ac:dyDescent="0.35">
      <c r="A49" s="22">
        <v>6411</v>
      </c>
      <c r="B49" s="7">
        <v>31.94</v>
      </c>
      <c r="C49" s="8">
        <v>5.41</v>
      </c>
      <c r="D49" s="6">
        <v>38</v>
      </c>
      <c r="E49" s="6">
        <f t="shared" si="0"/>
        <v>43.41</v>
      </c>
      <c r="F49" s="6">
        <v>16</v>
      </c>
      <c r="G49" s="6">
        <v>2</v>
      </c>
      <c r="H49" s="6">
        <v>63</v>
      </c>
      <c r="I49" s="6">
        <v>22</v>
      </c>
      <c r="J49" s="9">
        <v>19.96</v>
      </c>
      <c r="K49" s="18">
        <v>54.87</v>
      </c>
      <c r="L49" s="11">
        <v>1.1296076099881094</v>
      </c>
      <c r="M49" s="13">
        <v>7</v>
      </c>
      <c r="N49" s="11">
        <v>49</v>
      </c>
      <c r="O49" s="11">
        <v>50</v>
      </c>
      <c r="P49" s="11">
        <v>40</v>
      </c>
      <c r="Q49" s="11">
        <v>1</v>
      </c>
      <c r="R49" s="11">
        <v>50</v>
      </c>
      <c r="S49" s="11">
        <v>36</v>
      </c>
      <c r="T49" s="11">
        <v>30</v>
      </c>
      <c r="U49" s="9">
        <v>50</v>
      </c>
      <c r="V49" s="9">
        <v>1</v>
      </c>
      <c r="W49" s="9">
        <v>36</v>
      </c>
      <c r="X49" s="9">
        <v>1</v>
      </c>
      <c r="Y49" s="9">
        <v>27</v>
      </c>
      <c r="Z49" s="9">
        <v>1</v>
      </c>
      <c r="AA49" s="9">
        <v>9</v>
      </c>
      <c r="AB49" s="8">
        <v>98</v>
      </c>
      <c r="AC49" s="8">
        <v>100</v>
      </c>
      <c r="AD49" s="8">
        <v>80</v>
      </c>
      <c r="AE49" s="8">
        <v>72</v>
      </c>
      <c r="AF49" s="8">
        <v>60</v>
      </c>
      <c r="AG49" s="8">
        <v>72</v>
      </c>
      <c r="AH49" s="8">
        <v>2</v>
      </c>
      <c r="AI49" s="8">
        <v>54</v>
      </c>
      <c r="AJ49" s="8">
        <v>2</v>
      </c>
      <c r="AK49" s="8">
        <v>18</v>
      </c>
      <c r="AL49" s="10">
        <v>145</v>
      </c>
      <c r="AM49" s="9">
        <v>48526451</v>
      </c>
      <c r="AN49">
        <f t="shared" si="1"/>
        <v>48.526451000000002</v>
      </c>
    </row>
    <row r="50" spans="1:40" x14ac:dyDescent="0.35">
      <c r="A50" s="22">
        <v>6471</v>
      </c>
      <c r="B50" s="7">
        <v>32.01</v>
      </c>
      <c r="C50" s="8">
        <v>1.79</v>
      </c>
      <c r="D50" s="6">
        <v>192</v>
      </c>
      <c r="E50" s="6">
        <f t="shared" si="0"/>
        <v>193.79</v>
      </c>
      <c r="F50" s="6">
        <v>77</v>
      </c>
      <c r="G50" s="6">
        <v>32</v>
      </c>
      <c r="H50" s="6">
        <v>377</v>
      </c>
      <c r="I50" s="6">
        <v>919</v>
      </c>
      <c r="J50" s="9">
        <v>1.78</v>
      </c>
      <c r="K50" s="18">
        <v>136.69999999999999</v>
      </c>
      <c r="L50" s="11">
        <v>8.5063882552593603E-2</v>
      </c>
      <c r="M50" s="13">
        <v>1810</v>
      </c>
      <c r="N50" s="11">
        <v>2</v>
      </c>
      <c r="O50" s="11">
        <v>4</v>
      </c>
      <c r="P50" s="11">
        <v>5</v>
      </c>
      <c r="Q50" s="11">
        <v>0</v>
      </c>
      <c r="R50" s="11">
        <v>34</v>
      </c>
      <c r="S50" s="11">
        <v>34</v>
      </c>
      <c r="T50" s="11">
        <v>34</v>
      </c>
      <c r="U50" s="9">
        <v>34</v>
      </c>
      <c r="V50" s="9">
        <v>34</v>
      </c>
      <c r="W50" s="9">
        <v>34</v>
      </c>
      <c r="X50" s="9">
        <v>34</v>
      </c>
      <c r="Y50" s="9">
        <v>34</v>
      </c>
      <c r="Z50" s="9">
        <v>34</v>
      </c>
      <c r="AA50" s="9">
        <v>34</v>
      </c>
      <c r="AB50" s="8">
        <v>5.88</v>
      </c>
      <c r="AC50" s="8">
        <v>11.76</v>
      </c>
      <c r="AD50" s="8">
        <v>14.71</v>
      </c>
      <c r="AE50" s="8">
        <v>100</v>
      </c>
      <c r="AF50" s="8">
        <v>100</v>
      </c>
      <c r="AG50" s="8">
        <v>100</v>
      </c>
      <c r="AH50" s="8">
        <v>100</v>
      </c>
      <c r="AI50" s="8">
        <v>100</v>
      </c>
      <c r="AJ50" s="8">
        <v>100</v>
      </c>
      <c r="AK50" s="8">
        <v>100</v>
      </c>
      <c r="AL50" s="10">
        <v>17367</v>
      </c>
      <c r="AM50" s="9">
        <v>21293236</v>
      </c>
      <c r="AN50">
        <f t="shared" si="1"/>
        <v>21.293236</v>
      </c>
    </row>
    <row r="51" spans="1:40" x14ac:dyDescent="0.35">
      <c r="A51" s="22">
        <v>6472</v>
      </c>
      <c r="B51" s="7">
        <v>31.84</v>
      </c>
      <c r="C51" s="8">
        <v>2.82</v>
      </c>
      <c r="D51" s="6">
        <v>225</v>
      </c>
      <c r="E51" s="6">
        <f t="shared" si="0"/>
        <v>227.82</v>
      </c>
      <c r="F51" s="6">
        <v>97</v>
      </c>
      <c r="G51" s="6">
        <v>51</v>
      </c>
      <c r="H51" s="6">
        <v>498</v>
      </c>
      <c r="I51" s="6">
        <v>1425</v>
      </c>
      <c r="J51" s="9">
        <v>1.55</v>
      </c>
      <c r="K51" s="18">
        <v>63.02</v>
      </c>
      <c r="L51" s="11">
        <v>9.1951082024363043E-3</v>
      </c>
      <c r="M51" s="13">
        <v>3250</v>
      </c>
      <c r="N51" s="11">
        <v>6</v>
      </c>
      <c r="O51" s="11">
        <v>12</v>
      </c>
      <c r="P51" s="11">
        <v>6</v>
      </c>
      <c r="Q51" s="11">
        <v>0</v>
      </c>
      <c r="R51" s="11">
        <v>59</v>
      </c>
      <c r="S51" s="11">
        <v>59</v>
      </c>
      <c r="T51" s="11">
        <v>59</v>
      </c>
      <c r="U51" s="9">
        <v>59</v>
      </c>
      <c r="V51" s="9">
        <v>56</v>
      </c>
      <c r="W51" s="9">
        <v>59</v>
      </c>
      <c r="X51" s="9">
        <v>59</v>
      </c>
      <c r="Y51" s="9">
        <v>59</v>
      </c>
      <c r="Z51" s="9">
        <v>56</v>
      </c>
      <c r="AA51" s="9">
        <v>58</v>
      </c>
      <c r="AB51" s="8">
        <v>10.17</v>
      </c>
      <c r="AC51" s="8">
        <v>20.34</v>
      </c>
      <c r="AD51" s="8">
        <v>10.17</v>
      </c>
      <c r="AE51" s="8">
        <v>100</v>
      </c>
      <c r="AF51" s="8">
        <v>100</v>
      </c>
      <c r="AG51" s="8">
        <v>100</v>
      </c>
      <c r="AH51" s="8">
        <v>100</v>
      </c>
      <c r="AI51" s="8">
        <v>100</v>
      </c>
      <c r="AJ51" s="8">
        <v>94.92</v>
      </c>
      <c r="AK51" s="8">
        <v>98.31</v>
      </c>
      <c r="AL51" s="10">
        <v>23099</v>
      </c>
      <c r="AM51" s="9">
        <v>41437799</v>
      </c>
      <c r="AN51">
        <f t="shared" si="1"/>
        <v>41.437798999999998</v>
      </c>
    </row>
    <row r="52" spans="1:40" x14ac:dyDescent="0.35">
      <c r="A52" s="22">
        <v>6474</v>
      </c>
      <c r="B52" s="7">
        <v>35.6</v>
      </c>
      <c r="C52" s="8">
        <v>2.7</v>
      </c>
      <c r="D52" s="6">
        <v>57</v>
      </c>
      <c r="E52" s="6">
        <f t="shared" si="0"/>
        <v>59.7</v>
      </c>
      <c r="F52" s="6">
        <v>27</v>
      </c>
      <c r="G52" s="6">
        <v>13</v>
      </c>
      <c r="H52" s="6">
        <v>122</v>
      </c>
      <c r="I52" s="6">
        <v>322</v>
      </c>
      <c r="J52" s="8">
        <v>1.08</v>
      </c>
      <c r="K52" s="18">
        <v>229.4</v>
      </c>
      <c r="L52" s="11">
        <v>5.5820481332036175E-2</v>
      </c>
      <c r="M52" s="13">
        <v>708</v>
      </c>
      <c r="N52" s="11">
        <v>1</v>
      </c>
      <c r="O52" s="11">
        <v>3</v>
      </c>
      <c r="P52" s="11">
        <v>4</v>
      </c>
      <c r="Q52" s="11">
        <v>0</v>
      </c>
      <c r="R52" s="11">
        <v>15</v>
      </c>
      <c r="S52" s="11">
        <v>15</v>
      </c>
      <c r="T52" s="11">
        <v>15</v>
      </c>
      <c r="U52" s="9">
        <v>15</v>
      </c>
      <c r="V52" s="9">
        <v>15</v>
      </c>
      <c r="W52" s="9">
        <v>15</v>
      </c>
      <c r="X52" s="9">
        <v>15</v>
      </c>
      <c r="Y52" s="9">
        <v>15</v>
      </c>
      <c r="Z52" s="9">
        <v>15</v>
      </c>
      <c r="AA52" s="9">
        <v>15</v>
      </c>
      <c r="AB52" s="8">
        <v>6.67</v>
      </c>
      <c r="AC52" s="8">
        <v>20</v>
      </c>
      <c r="AD52" s="8">
        <v>26.67</v>
      </c>
      <c r="AE52" s="8">
        <v>100</v>
      </c>
      <c r="AF52" s="8">
        <v>100</v>
      </c>
      <c r="AG52" s="8">
        <v>100</v>
      </c>
      <c r="AH52" s="8">
        <v>100</v>
      </c>
      <c r="AI52" s="8">
        <v>100</v>
      </c>
      <c r="AJ52" s="8">
        <v>100</v>
      </c>
      <c r="AK52" s="8">
        <v>100</v>
      </c>
      <c r="AL52" s="10">
        <v>4109</v>
      </c>
      <c r="AM52" s="9">
        <v>26424333</v>
      </c>
      <c r="AN52">
        <f t="shared" si="1"/>
        <v>26.424333000000001</v>
      </c>
    </row>
    <row r="53" spans="1:40" x14ac:dyDescent="0.35">
      <c r="A53" s="21">
        <v>6501</v>
      </c>
      <c r="B53" s="7">
        <v>30.21</v>
      </c>
      <c r="C53" s="8">
        <v>3.64</v>
      </c>
      <c r="D53" s="6">
        <v>109</v>
      </c>
      <c r="E53" s="6">
        <f t="shared" si="0"/>
        <v>112.64</v>
      </c>
      <c r="F53" s="6">
        <v>39</v>
      </c>
      <c r="G53" s="6">
        <v>4</v>
      </c>
      <c r="H53" s="6">
        <v>174</v>
      </c>
      <c r="I53" s="6">
        <v>90</v>
      </c>
      <c r="J53" s="10">
        <v>15.62</v>
      </c>
      <c r="K53" s="11">
        <v>104.37</v>
      </c>
      <c r="L53" s="11">
        <v>1.7495179419649156</v>
      </c>
      <c r="M53" s="13">
        <v>132</v>
      </c>
      <c r="N53" s="11">
        <v>107</v>
      </c>
      <c r="O53" s="11">
        <v>106</v>
      </c>
      <c r="P53" s="11">
        <v>105</v>
      </c>
      <c r="Q53" s="11">
        <v>0</v>
      </c>
      <c r="R53" s="11">
        <v>109</v>
      </c>
      <c r="S53" s="11">
        <v>80</v>
      </c>
      <c r="T53" s="11">
        <v>73</v>
      </c>
      <c r="U53" s="9">
        <v>109</v>
      </c>
      <c r="V53" s="9">
        <v>34</v>
      </c>
      <c r="W53" s="9">
        <v>80</v>
      </c>
      <c r="X53" s="9">
        <v>28</v>
      </c>
      <c r="Y53" s="9">
        <v>73</v>
      </c>
      <c r="Z53" s="9">
        <v>0</v>
      </c>
      <c r="AA53" s="9">
        <v>35</v>
      </c>
      <c r="AB53" s="8">
        <v>98.17</v>
      </c>
      <c r="AC53" s="8">
        <v>97.25</v>
      </c>
      <c r="AD53" s="8">
        <v>96.33</v>
      </c>
      <c r="AE53" s="8">
        <v>73.39</v>
      </c>
      <c r="AF53" s="8">
        <v>66.97</v>
      </c>
      <c r="AG53" s="8">
        <v>73.39</v>
      </c>
      <c r="AH53" s="8">
        <v>25.69</v>
      </c>
      <c r="AI53" s="8">
        <v>66.97</v>
      </c>
      <c r="AJ53" s="8">
        <v>0</v>
      </c>
      <c r="AK53" s="8">
        <v>32.11</v>
      </c>
      <c r="AL53" s="9">
        <v>891</v>
      </c>
      <c r="AM53" s="9">
        <v>76144714</v>
      </c>
      <c r="AN53">
        <f t="shared" si="1"/>
        <v>76.144713999999993</v>
      </c>
    </row>
    <row r="54" spans="1:40" x14ac:dyDescent="0.35">
      <c r="A54" s="21">
        <v>6502</v>
      </c>
      <c r="B54" s="7">
        <v>26.57</v>
      </c>
      <c r="C54" s="8">
        <v>5.3</v>
      </c>
      <c r="D54" s="6">
        <v>142</v>
      </c>
      <c r="E54" s="6">
        <f t="shared" si="0"/>
        <v>147.30000000000001</v>
      </c>
      <c r="F54" s="6">
        <v>63</v>
      </c>
      <c r="G54" s="6">
        <v>9</v>
      </c>
      <c r="H54" s="6">
        <v>248</v>
      </c>
      <c r="I54" s="6">
        <v>225</v>
      </c>
      <c r="J54" s="10">
        <v>8.74</v>
      </c>
      <c r="K54" s="11">
        <v>83.382000000000005</v>
      </c>
      <c r="L54" s="11">
        <v>0.47938181211094943</v>
      </c>
      <c r="M54" s="13">
        <v>351</v>
      </c>
      <c r="N54" s="11">
        <v>72</v>
      </c>
      <c r="O54" s="11">
        <v>72</v>
      </c>
      <c r="P54" s="11">
        <v>75</v>
      </c>
      <c r="Q54" s="11">
        <v>0</v>
      </c>
      <c r="R54" s="11">
        <v>81</v>
      </c>
      <c r="S54" s="11">
        <v>79</v>
      </c>
      <c r="T54" s="11">
        <v>64</v>
      </c>
      <c r="U54" s="9">
        <v>81</v>
      </c>
      <c r="V54" s="9">
        <v>39</v>
      </c>
      <c r="W54" s="9">
        <v>79</v>
      </c>
      <c r="X54" s="9">
        <v>38</v>
      </c>
      <c r="Y54" s="9">
        <v>62</v>
      </c>
      <c r="Z54" s="9">
        <v>38</v>
      </c>
      <c r="AA54" s="9">
        <v>42</v>
      </c>
      <c r="AB54" s="8">
        <v>88.89</v>
      </c>
      <c r="AC54" s="8">
        <v>88.89</v>
      </c>
      <c r="AD54" s="8">
        <v>92.59</v>
      </c>
      <c r="AE54" s="8">
        <v>97.53</v>
      </c>
      <c r="AF54" s="8">
        <v>79.010000000000005</v>
      </c>
      <c r="AG54" s="8">
        <v>97.53</v>
      </c>
      <c r="AH54" s="8">
        <v>46.91</v>
      </c>
      <c r="AI54" s="8">
        <v>76.540000000000006</v>
      </c>
      <c r="AJ54" s="8">
        <v>46.91</v>
      </c>
      <c r="AK54" s="8">
        <v>51.85</v>
      </c>
      <c r="AL54" s="9">
        <v>2693</v>
      </c>
      <c r="AM54" s="9">
        <v>69131100</v>
      </c>
      <c r="AN54">
        <f t="shared" si="1"/>
        <v>69.131100000000004</v>
      </c>
    </row>
    <row r="55" spans="1:40" x14ac:dyDescent="0.35">
      <c r="A55" s="21">
        <v>6503</v>
      </c>
      <c r="B55" s="7">
        <v>22.11</v>
      </c>
      <c r="C55" s="8">
        <v>7.63</v>
      </c>
      <c r="D55" s="6">
        <v>30</v>
      </c>
      <c r="E55" s="6">
        <f t="shared" si="0"/>
        <v>37.630000000000003</v>
      </c>
      <c r="F55" s="6">
        <v>10</v>
      </c>
      <c r="G55" s="6">
        <v>1</v>
      </c>
      <c r="H55" s="6">
        <v>47</v>
      </c>
      <c r="I55" s="6">
        <v>13</v>
      </c>
      <c r="J55" s="7">
        <v>13.11</v>
      </c>
      <c r="K55" s="11">
        <v>152.07</v>
      </c>
      <c r="L55" s="11">
        <v>0.28486339505373559</v>
      </c>
      <c r="M55" s="13">
        <v>6</v>
      </c>
      <c r="N55" s="11">
        <v>32</v>
      </c>
      <c r="O55" s="11">
        <v>27</v>
      </c>
      <c r="P55" s="11">
        <v>32</v>
      </c>
      <c r="Q55" s="11">
        <v>0</v>
      </c>
      <c r="R55" s="11">
        <v>32</v>
      </c>
      <c r="S55" s="11">
        <v>31</v>
      </c>
      <c r="T55" s="11">
        <v>23</v>
      </c>
      <c r="U55" s="9">
        <v>32</v>
      </c>
      <c r="V55" s="9">
        <v>12</v>
      </c>
      <c r="W55" s="9">
        <v>31</v>
      </c>
      <c r="X55" s="9">
        <v>17</v>
      </c>
      <c r="Y55" s="9">
        <v>23</v>
      </c>
      <c r="Z55" s="9">
        <v>0</v>
      </c>
      <c r="AA55" s="9">
        <v>7</v>
      </c>
      <c r="AB55" s="8">
        <v>100</v>
      </c>
      <c r="AC55" s="8">
        <v>84.38</v>
      </c>
      <c r="AD55" s="8">
        <v>100</v>
      </c>
      <c r="AE55" s="8">
        <v>96.88</v>
      </c>
      <c r="AF55" s="8">
        <v>71.88</v>
      </c>
      <c r="AG55" s="8">
        <v>96.88</v>
      </c>
      <c r="AH55" s="8">
        <v>53.13</v>
      </c>
      <c r="AI55" s="8">
        <v>71.88</v>
      </c>
      <c r="AJ55" s="8">
        <v>0</v>
      </c>
      <c r="AK55" s="8">
        <v>21.88</v>
      </c>
      <c r="AL55" s="9">
        <v>59</v>
      </c>
      <c r="AM55" s="9">
        <v>46254342</v>
      </c>
      <c r="AN55">
        <f t="shared" si="1"/>
        <v>46.254342000000001</v>
      </c>
    </row>
    <row r="56" spans="1:40" x14ac:dyDescent="0.35">
      <c r="A56" s="21">
        <v>6504</v>
      </c>
      <c r="B56" s="7">
        <v>21.82</v>
      </c>
      <c r="C56" s="8">
        <v>6.71</v>
      </c>
      <c r="D56" s="6">
        <v>139</v>
      </c>
      <c r="E56" s="6">
        <f t="shared" si="0"/>
        <v>145.71</v>
      </c>
      <c r="F56" s="6">
        <v>53</v>
      </c>
      <c r="G56" s="6">
        <v>9</v>
      </c>
      <c r="H56" s="6">
        <v>247</v>
      </c>
      <c r="I56" s="6">
        <v>256</v>
      </c>
      <c r="J56" s="7">
        <v>22.01</v>
      </c>
      <c r="K56" s="11">
        <v>86.180999999999997</v>
      </c>
      <c r="L56" s="11">
        <v>4.2639977339250308</v>
      </c>
      <c r="M56" s="13">
        <v>300</v>
      </c>
      <c r="N56" s="11">
        <v>230</v>
      </c>
      <c r="O56" s="11">
        <v>235</v>
      </c>
      <c r="P56" s="11">
        <v>237</v>
      </c>
      <c r="Q56" s="11">
        <v>3</v>
      </c>
      <c r="R56" s="11">
        <v>240</v>
      </c>
      <c r="S56" s="11">
        <v>181</v>
      </c>
      <c r="T56" s="11">
        <v>120</v>
      </c>
      <c r="U56" s="9">
        <v>240</v>
      </c>
      <c r="V56" s="9">
        <v>38</v>
      </c>
      <c r="W56" s="9">
        <v>181</v>
      </c>
      <c r="X56" s="9">
        <v>28</v>
      </c>
      <c r="Y56" s="9">
        <v>115</v>
      </c>
      <c r="Z56" s="9">
        <v>27</v>
      </c>
      <c r="AA56" s="9">
        <v>88</v>
      </c>
      <c r="AB56" s="8">
        <v>95.83</v>
      </c>
      <c r="AC56" s="8">
        <v>97.92</v>
      </c>
      <c r="AD56" s="8">
        <v>98.75</v>
      </c>
      <c r="AE56" s="8">
        <v>75.42</v>
      </c>
      <c r="AF56" s="8">
        <v>50</v>
      </c>
      <c r="AG56" s="8">
        <v>75.42</v>
      </c>
      <c r="AH56" s="8">
        <v>11.67</v>
      </c>
      <c r="AI56" s="8">
        <v>47.92</v>
      </c>
      <c r="AJ56" s="8">
        <v>11.25</v>
      </c>
      <c r="AK56" s="8">
        <v>36.67</v>
      </c>
      <c r="AL56" s="9">
        <v>2375</v>
      </c>
      <c r="AM56" s="9">
        <v>70561608</v>
      </c>
      <c r="AN56">
        <f t="shared" si="1"/>
        <v>70.561608000000007</v>
      </c>
    </row>
    <row r="57" spans="1:40" x14ac:dyDescent="0.35">
      <c r="A57" s="21">
        <v>6571</v>
      </c>
      <c r="B57" s="7">
        <v>28.53</v>
      </c>
      <c r="C57" s="8">
        <v>4.24</v>
      </c>
      <c r="D57" s="6">
        <v>65</v>
      </c>
      <c r="E57" s="6">
        <f t="shared" si="0"/>
        <v>69.239999999999995</v>
      </c>
      <c r="F57" s="6">
        <v>27</v>
      </c>
      <c r="G57" s="6">
        <v>9</v>
      </c>
      <c r="H57" s="6">
        <v>138</v>
      </c>
      <c r="I57" s="6">
        <v>285</v>
      </c>
      <c r="J57" s="10">
        <v>1.54</v>
      </c>
      <c r="K57" s="11">
        <v>102.146</v>
      </c>
      <c r="L57" s="11">
        <v>0</v>
      </c>
      <c r="M57" s="13">
        <v>496</v>
      </c>
      <c r="N57" s="11">
        <v>3</v>
      </c>
      <c r="O57" s="11">
        <v>10</v>
      </c>
      <c r="P57" s="11">
        <v>3</v>
      </c>
      <c r="Q57" s="11">
        <v>0</v>
      </c>
      <c r="R57" s="11">
        <v>20</v>
      </c>
      <c r="S57" s="11">
        <v>20</v>
      </c>
      <c r="T57" s="11">
        <v>20</v>
      </c>
      <c r="U57" s="9">
        <v>20</v>
      </c>
      <c r="V57" s="9">
        <v>20</v>
      </c>
      <c r="W57" s="9">
        <v>20</v>
      </c>
      <c r="X57" s="9">
        <v>20</v>
      </c>
      <c r="Y57" s="9">
        <v>20</v>
      </c>
      <c r="Z57" s="9">
        <v>20</v>
      </c>
      <c r="AA57" s="9">
        <v>20</v>
      </c>
      <c r="AB57" s="8">
        <v>15</v>
      </c>
      <c r="AC57" s="8">
        <v>50</v>
      </c>
      <c r="AD57" s="8">
        <v>15</v>
      </c>
      <c r="AE57" s="8">
        <v>100</v>
      </c>
      <c r="AF57" s="8">
        <v>100</v>
      </c>
      <c r="AG57" s="8">
        <v>100</v>
      </c>
      <c r="AH57" s="8">
        <v>100</v>
      </c>
      <c r="AI57" s="8">
        <v>100</v>
      </c>
      <c r="AJ57" s="8">
        <v>100</v>
      </c>
      <c r="AK57" s="8">
        <v>100</v>
      </c>
      <c r="AL57" s="9">
        <v>4431</v>
      </c>
      <c r="AM57" s="9">
        <v>29050898</v>
      </c>
      <c r="AN57">
        <f t="shared" si="1"/>
        <v>29.050898</v>
      </c>
    </row>
    <row r="58" spans="1:40" x14ac:dyDescent="0.35">
      <c r="A58" s="6"/>
      <c r="B58" s="6"/>
      <c r="I58" s="6"/>
      <c r="M58" s="19"/>
    </row>
    <row r="59" spans="1:40" x14ac:dyDescent="0.35">
      <c r="A59" s="6"/>
      <c r="B59" s="6"/>
      <c r="I59" s="6"/>
      <c r="M59" s="19"/>
    </row>
    <row r="60" spans="1:40" x14ac:dyDescent="0.35">
      <c r="A60" s="6"/>
      <c r="B60" s="6"/>
      <c r="I60" s="6"/>
      <c r="M60" s="19"/>
    </row>
    <row r="61" spans="1:40" x14ac:dyDescent="0.35">
      <c r="A61" s="6"/>
      <c r="B61" s="6"/>
      <c r="I61" s="6"/>
      <c r="M61" s="19"/>
    </row>
    <row r="62" spans="1:40" x14ac:dyDescent="0.35">
      <c r="A62" s="6"/>
      <c r="B62" s="6"/>
      <c r="I62" s="6"/>
      <c r="M62" s="19"/>
    </row>
    <row r="63" spans="1:40" x14ac:dyDescent="0.35">
      <c r="A63" s="6"/>
      <c r="B63" s="6"/>
      <c r="I63" s="6"/>
      <c r="M63" s="19"/>
    </row>
    <row r="64" spans="1:40" x14ac:dyDescent="0.35">
      <c r="A64" s="6"/>
      <c r="B64" s="6"/>
      <c r="I64" s="6"/>
      <c r="M64" s="19"/>
    </row>
    <row r="65" spans="1:13" x14ac:dyDescent="0.35">
      <c r="A65" s="6"/>
      <c r="B65" s="6"/>
      <c r="I65" s="6"/>
      <c r="M65" s="19"/>
    </row>
    <row r="66" spans="1:13" x14ac:dyDescent="0.35">
      <c r="A66" s="6"/>
      <c r="B66" s="6"/>
      <c r="I66" s="6"/>
      <c r="M66" s="19"/>
    </row>
    <row r="67" spans="1:13" x14ac:dyDescent="0.35">
      <c r="A67" s="6"/>
      <c r="B67" s="6"/>
      <c r="I67" s="6"/>
      <c r="M67" s="19"/>
    </row>
    <row r="68" spans="1:13" x14ac:dyDescent="0.35">
      <c r="A68" s="6"/>
      <c r="B68" s="6"/>
      <c r="I68" s="6"/>
      <c r="M68" s="19"/>
    </row>
    <row r="69" spans="1:13" x14ac:dyDescent="0.35">
      <c r="A69" s="6"/>
      <c r="B69" s="6"/>
      <c r="I69" s="6"/>
      <c r="M69" s="19"/>
    </row>
    <row r="70" spans="1:13" x14ac:dyDescent="0.35">
      <c r="A70" s="6"/>
      <c r="B70" s="6"/>
      <c r="I70" s="6"/>
      <c r="M70" s="19"/>
    </row>
    <row r="71" spans="1:13" x14ac:dyDescent="0.35">
      <c r="A71" s="6"/>
      <c r="B71" s="6"/>
      <c r="I71" s="6"/>
      <c r="M71" s="19"/>
    </row>
    <row r="72" spans="1:13" x14ac:dyDescent="0.35">
      <c r="A72" s="6"/>
      <c r="B72" s="6"/>
      <c r="I72" s="6"/>
      <c r="M72" s="19"/>
    </row>
    <row r="73" spans="1:13" x14ac:dyDescent="0.35">
      <c r="A73" s="6"/>
      <c r="B73" s="6"/>
      <c r="I73" s="6"/>
      <c r="M73" s="19"/>
    </row>
    <row r="74" spans="1:13" x14ac:dyDescent="0.35">
      <c r="A74" s="6"/>
      <c r="B74" s="6"/>
      <c r="I74" s="6"/>
      <c r="M74" s="19"/>
    </row>
    <row r="75" spans="1:13" x14ac:dyDescent="0.35">
      <c r="A75" s="6"/>
      <c r="B75" s="6"/>
      <c r="I75" s="6"/>
      <c r="M75" s="19"/>
    </row>
    <row r="76" spans="1:13" x14ac:dyDescent="0.35">
      <c r="A76" s="6"/>
      <c r="B76" s="6"/>
      <c r="I76" s="6"/>
      <c r="M76" s="19"/>
    </row>
    <row r="77" spans="1:13" x14ac:dyDescent="0.35">
      <c r="A77" s="6"/>
      <c r="B77" s="6"/>
      <c r="I77" s="6"/>
      <c r="M77" s="19"/>
    </row>
    <row r="78" spans="1:13" x14ac:dyDescent="0.35">
      <c r="A78" s="6"/>
      <c r="B78" s="6"/>
      <c r="I78" s="6"/>
      <c r="M78" s="19"/>
    </row>
    <row r="79" spans="1:13" x14ac:dyDescent="0.35">
      <c r="A79" s="6"/>
      <c r="B79" s="6"/>
      <c r="I79" s="6"/>
      <c r="M79" s="19"/>
    </row>
    <row r="80" spans="1:13" x14ac:dyDescent="0.35">
      <c r="A80" s="6"/>
      <c r="B80" s="6"/>
      <c r="I80" s="6"/>
      <c r="M80" s="19"/>
    </row>
    <row r="81" spans="1:13" x14ac:dyDescent="0.35">
      <c r="A81" s="6"/>
      <c r="B81" s="6"/>
      <c r="I81" s="6"/>
      <c r="M81" s="19"/>
    </row>
    <row r="82" spans="1:13" x14ac:dyDescent="0.35">
      <c r="A82" s="6"/>
      <c r="B82" s="6"/>
      <c r="I82" s="6"/>
      <c r="M82" s="19"/>
    </row>
    <row r="83" spans="1:13" x14ac:dyDescent="0.35">
      <c r="A83" s="6"/>
      <c r="B83" s="6"/>
      <c r="I83" s="6"/>
      <c r="M83" s="19"/>
    </row>
    <row r="84" spans="1:13" x14ac:dyDescent="0.35">
      <c r="A84" s="6"/>
      <c r="B84" s="6"/>
      <c r="I84" s="6"/>
      <c r="M84" s="19"/>
    </row>
    <row r="85" spans="1:13" x14ac:dyDescent="0.35">
      <c r="A85" s="6"/>
      <c r="B85" s="6"/>
      <c r="I85" s="6"/>
      <c r="M85" s="19"/>
    </row>
    <row r="86" spans="1:13" x14ac:dyDescent="0.35">
      <c r="A86" s="6"/>
      <c r="B86" s="6"/>
      <c r="I86" s="6"/>
      <c r="M86" s="19"/>
    </row>
    <row r="87" spans="1:13" x14ac:dyDescent="0.35">
      <c r="A87" s="6"/>
      <c r="B87" s="6"/>
      <c r="I87" s="6"/>
      <c r="M87" s="19"/>
    </row>
    <row r="88" spans="1:13" x14ac:dyDescent="0.35">
      <c r="A88" s="6"/>
      <c r="B88" s="6"/>
      <c r="I88" s="6"/>
      <c r="M88" s="19"/>
    </row>
    <row r="89" spans="1:13" x14ac:dyDescent="0.35">
      <c r="A89" s="6"/>
      <c r="B89" s="6"/>
      <c r="I89" s="6"/>
      <c r="M89" s="19"/>
    </row>
    <row r="90" spans="1:13" x14ac:dyDescent="0.35">
      <c r="A90" s="6"/>
      <c r="B90" s="6"/>
      <c r="I90" s="6"/>
      <c r="M90" s="19"/>
    </row>
    <row r="91" spans="1:13" x14ac:dyDescent="0.35">
      <c r="A91" s="6"/>
      <c r="B91" s="6"/>
      <c r="I91" s="6"/>
      <c r="M91" s="19"/>
    </row>
    <row r="92" spans="1:13" x14ac:dyDescent="0.35">
      <c r="A92" s="6"/>
      <c r="B92" s="6"/>
      <c r="I92" s="6"/>
      <c r="M92" s="19"/>
    </row>
    <row r="93" spans="1:13" x14ac:dyDescent="0.35">
      <c r="A93" s="6"/>
      <c r="B93" s="6"/>
      <c r="I93" s="6"/>
      <c r="M93" s="19"/>
    </row>
    <row r="94" spans="1:13" x14ac:dyDescent="0.35">
      <c r="A94" s="6"/>
      <c r="B94" s="6"/>
      <c r="I94" s="6"/>
      <c r="M94" s="19"/>
    </row>
    <row r="95" spans="1:13" x14ac:dyDescent="0.35">
      <c r="A95" s="6"/>
      <c r="B95" s="6"/>
      <c r="I95" s="6"/>
      <c r="M95" s="19"/>
    </row>
    <row r="96" spans="1:13" x14ac:dyDescent="0.35">
      <c r="A96" s="6"/>
      <c r="B96" s="6"/>
      <c r="I96" s="6"/>
      <c r="M96" s="19"/>
    </row>
    <row r="97" spans="1:13" x14ac:dyDescent="0.35">
      <c r="A97" s="6"/>
      <c r="B97" s="6"/>
      <c r="I97" s="6"/>
      <c r="M97" s="19"/>
    </row>
    <row r="98" spans="1:13" x14ac:dyDescent="0.35">
      <c r="A98" s="6"/>
      <c r="B98" s="6"/>
      <c r="I98" s="6"/>
      <c r="M98" s="19"/>
    </row>
    <row r="99" spans="1:13" x14ac:dyDescent="0.35">
      <c r="A99" s="6"/>
      <c r="B99" s="6"/>
      <c r="I99" s="6"/>
      <c r="M99" s="19"/>
    </row>
    <row r="100" spans="1:13" x14ac:dyDescent="0.35">
      <c r="A100" s="6"/>
      <c r="B100" s="6"/>
      <c r="I100" s="6"/>
      <c r="M100" s="19"/>
    </row>
    <row r="101" spans="1:13" x14ac:dyDescent="0.35">
      <c r="A101" s="6"/>
      <c r="B101" s="6"/>
      <c r="I101" s="6"/>
      <c r="M101" s="19"/>
    </row>
    <row r="102" spans="1:13" x14ac:dyDescent="0.35">
      <c r="A102" s="6"/>
      <c r="B102" s="6"/>
      <c r="I102" s="6"/>
      <c r="M102" s="19"/>
    </row>
    <row r="103" spans="1:13" x14ac:dyDescent="0.35">
      <c r="A103" s="6"/>
      <c r="B103" s="6"/>
      <c r="I103" s="6"/>
      <c r="M103" s="19"/>
    </row>
    <row r="104" spans="1:13" x14ac:dyDescent="0.35">
      <c r="A104" s="6"/>
      <c r="B104" s="6"/>
      <c r="I104" s="6"/>
      <c r="M104" s="19"/>
    </row>
    <row r="105" spans="1:13" x14ac:dyDescent="0.35">
      <c r="A105" s="6"/>
      <c r="B105" s="6"/>
      <c r="I105" s="6"/>
      <c r="M105" s="19"/>
    </row>
    <row r="106" spans="1:13" x14ac:dyDescent="0.35">
      <c r="A106" s="6"/>
      <c r="B106" s="6"/>
      <c r="I106" s="6"/>
      <c r="M106" s="19"/>
    </row>
    <row r="107" spans="1:13" x14ac:dyDescent="0.35">
      <c r="A107" s="6"/>
      <c r="B107" s="6"/>
      <c r="I107" s="6"/>
      <c r="M107" s="19"/>
    </row>
    <row r="108" spans="1:13" x14ac:dyDescent="0.35">
      <c r="A108" s="6"/>
      <c r="B108" s="6"/>
      <c r="I108" s="6"/>
      <c r="M108" s="19"/>
    </row>
    <row r="109" spans="1:13" x14ac:dyDescent="0.35">
      <c r="A109" s="6"/>
      <c r="B109" s="6"/>
      <c r="I109" s="6"/>
      <c r="M109" s="19"/>
    </row>
    <row r="110" spans="1:13" x14ac:dyDescent="0.35">
      <c r="A110" s="6"/>
      <c r="B110" s="6"/>
      <c r="I110" s="6"/>
      <c r="M110" s="19"/>
    </row>
    <row r="111" spans="1:13" x14ac:dyDescent="0.35">
      <c r="A111" s="6"/>
      <c r="B111" s="6"/>
      <c r="I111" s="6"/>
      <c r="M111" s="19"/>
    </row>
    <row r="112" spans="1:13" x14ac:dyDescent="0.35">
      <c r="A112" s="6"/>
      <c r="B112" s="6"/>
      <c r="I112" s="6"/>
      <c r="M112" s="19"/>
    </row>
    <row r="113" spans="1:13" x14ac:dyDescent="0.35">
      <c r="A113" s="6"/>
      <c r="B113" s="6"/>
      <c r="I113" s="6"/>
      <c r="M113" s="19"/>
    </row>
    <row r="114" spans="1:13" x14ac:dyDescent="0.35">
      <c r="A114" s="6"/>
      <c r="B114" s="6"/>
      <c r="I114" s="6"/>
      <c r="M114" s="19"/>
    </row>
    <row r="115" spans="1:13" x14ac:dyDescent="0.35">
      <c r="A115" s="6"/>
      <c r="B115" s="6"/>
      <c r="I115" s="6"/>
      <c r="M115" s="19"/>
    </row>
    <row r="116" spans="1:13" x14ac:dyDescent="0.35">
      <c r="A116" s="6"/>
      <c r="B116" s="6"/>
      <c r="I116" s="6"/>
      <c r="M116" s="19"/>
    </row>
    <row r="117" spans="1:13" x14ac:dyDescent="0.35">
      <c r="A117" s="6"/>
      <c r="B117" s="6"/>
      <c r="I117" s="6"/>
      <c r="M117" s="19"/>
    </row>
    <row r="118" spans="1:13" x14ac:dyDescent="0.35">
      <c r="A118" s="6"/>
      <c r="B118" s="6"/>
      <c r="I118" s="6"/>
      <c r="M118" s="19"/>
    </row>
    <row r="119" spans="1:13" x14ac:dyDescent="0.35">
      <c r="A119" s="6"/>
      <c r="B119" s="6"/>
      <c r="I119" s="6"/>
      <c r="M119" s="19"/>
    </row>
    <row r="120" spans="1:13" x14ac:dyDescent="0.35">
      <c r="A120" s="6"/>
      <c r="B120" s="6"/>
      <c r="I120" s="6"/>
      <c r="M120" s="19"/>
    </row>
    <row r="121" spans="1:13" x14ac:dyDescent="0.35">
      <c r="A121" s="6"/>
      <c r="B121" s="6"/>
      <c r="I121" s="6"/>
      <c r="M121" s="19"/>
    </row>
    <row r="122" spans="1:13" x14ac:dyDescent="0.35">
      <c r="A122" s="6"/>
      <c r="B122" s="6"/>
      <c r="I122" s="6"/>
      <c r="M122" s="19"/>
    </row>
    <row r="123" spans="1:13" x14ac:dyDescent="0.35">
      <c r="A123" s="6"/>
      <c r="B123" s="6"/>
      <c r="I123" s="6"/>
      <c r="M123" s="19"/>
    </row>
    <row r="124" spans="1:13" x14ac:dyDescent="0.35">
      <c r="A124" s="6"/>
      <c r="B124" s="6"/>
      <c r="I124" s="6"/>
      <c r="M124" s="19"/>
    </row>
    <row r="125" spans="1:13" x14ac:dyDescent="0.35">
      <c r="A125" s="6"/>
      <c r="B125" s="6"/>
      <c r="I125" s="6"/>
      <c r="M125" s="19"/>
    </row>
    <row r="126" spans="1:13" x14ac:dyDescent="0.35">
      <c r="A126" s="6"/>
      <c r="B126" s="6"/>
      <c r="I126" s="6"/>
      <c r="M126" s="19"/>
    </row>
    <row r="127" spans="1:13" x14ac:dyDescent="0.35">
      <c r="A127" s="6"/>
      <c r="B127" s="6"/>
      <c r="I127" s="6"/>
      <c r="M127" s="19"/>
    </row>
    <row r="128" spans="1:13" x14ac:dyDescent="0.35">
      <c r="A128" s="6"/>
      <c r="B128" s="6"/>
      <c r="I128" s="6"/>
      <c r="M128" s="19"/>
    </row>
    <row r="129" spans="1:13" x14ac:dyDescent="0.35">
      <c r="A129" s="6"/>
      <c r="B129" s="6"/>
      <c r="I129" s="6"/>
      <c r="M129" s="19"/>
    </row>
    <row r="130" spans="1:13" x14ac:dyDescent="0.35">
      <c r="A130" s="6"/>
      <c r="B130" s="6"/>
      <c r="I130" s="6"/>
      <c r="M130" s="19"/>
    </row>
    <row r="131" spans="1:13" x14ac:dyDescent="0.35">
      <c r="A131" s="6"/>
      <c r="B131" s="6"/>
      <c r="I131" s="6"/>
      <c r="M131" s="19"/>
    </row>
    <row r="132" spans="1:13" x14ac:dyDescent="0.35">
      <c r="A132" s="6"/>
      <c r="B132" s="6"/>
      <c r="I132" s="6"/>
      <c r="M132" s="19"/>
    </row>
    <row r="133" spans="1:13" x14ac:dyDescent="0.35">
      <c r="A133" s="6"/>
      <c r="B133" s="6"/>
      <c r="I133" s="6"/>
      <c r="M133" s="19"/>
    </row>
    <row r="134" spans="1:13" x14ac:dyDescent="0.35">
      <c r="A134" s="6"/>
      <c r="B134" s="6"/>
      <c r="I134" s="6"/>
      <c r="M134" s="19"/>
    </row>
    <row r="135" spans="1:13" x14ac:dyDescent="0.35">
      <c r="A135" s="6"/>
      <c r="B135" s="6"/>
      <c r="I135" s="6"/>
      <c r="M135" s="19"/>
    </row>
    <row r="136" spans="1:13" x14ac:dyDescent="0.35">
      <c r="A136" s="6"/>
      <c r="B136" s="6"/>
      <c r="I136" s="6"/>
      <c r="M136" s="19"/>
    </row>
    <row r="137" spans="1:13" x14ac:dyDescent="0.35">
      <c r="A137" s="6"/>
      <c r="B137" s="6"/>
      <c r="I137" s="6"/>
      <c r="M137" s="19"/>
    </row>
    <row r="138" spans="1:13" x14ac:dyDescent="0.35">
      <c r="A138" s="6"/>
      <c r="B138" s="6"/>
      <c r="I138" s="6"/>
      <c r="M138" s="19"/>
    </row>
    <row r="139" spans="1:13" x14ac:dyDescent="0.35">
      <c r="A139" s="6"/>
      <c r="B139" s="6"/>
      <c r="I139" s="6"/>
      <c r="M139" s="19"/>
    </row>
    <row r="140" spans="1:13" x14ac:dyDescent="0.35">
      <c r="A140" s="6"/>
      <c r="B140" s="6"/>
      <c r="I140" s="6"/>
      <c r="M140" s="19"/>
    </row>
    <row r="141" spans="1:13" x14ac:dyDescent="0.35">
      <c r="A141" s="6"/>
      <c r="B141" s="6"/>
      <c r="I141" s="6"/>
      <c r="M141" s="19"/>
    </row>
    <row r="142" spans="1:13" x14ac:dyDescent="0.35">
      <c r="A142" s="6"/>
      <c r="B142" s="6"/>
      <c r="I142" s="6"/>
      <c r="M142" s="19"/>
    </row>
    <row r="143" spans="1:13" x14ac:dyDescent="0.35">
      <c r="A143" s="6"/>
      <c r="B143" s="6"/>
      <c r="I143" s="6"/>
      <c r="M143" s="19"/>
    </row>
    <row r="144" spans="1:13" x14ac:dyDescent="0.35">
      <c r="A144" s="6"/>
      <c r="B144" s="6"/>
      <c r="I144" s="6"/>
      <c r="M144" s="19"/>
    </row>
    <row r="145" spans="1:13" x14ac:dyDescent="0.35">
      <c r="A145" s="6"/>
      <c r="B145" s="6"/>
      <c r="I145" s="6"/>
      <c r="M145" s="19"/>
    </row>
    <row r="146" spans="1:13" x14ac:dyDescent="0.35">
      <c r="A146" s="6"/>
      <c r="B146" s="6"/>
      <c r="I146" s="6"/>
      <c r="M146" s="19"/>
    </row>
    <row r="147" spans="1:13" x14ac:dyDescent="0.35">
      <c r="A147" s="6"/>
      <c r="B147" s="6"/>
      <c r="I147" s="6"/>
      <c r="M147" s="19"/>
    </row>
    <row r="148" spans="1:13" x14ac:dyDescent="0.35">
      <c r="A148" s="6"/>
      <c r="B148" s="6"/>
      <c r="I148" s="6"/>
      <c r="M148" s="19"/>
    </row>
    <row r="149" spans="1:13" x14ac:dyDescent="0.35">
      <c r="A149" s="6"/>
      <c r="B149" s="6"/>
      <c r="I149" s="6"/>
      <c r="M149" s="19"/>
    </row>
    <row r="150" spans="1:13" x14ac:dyDescent="0.35">
      <c r="A150" s="6"/>
      <c r="B150" s="6"/>
      <c r="I150" s="6"/>
      <c r="M150" s="19"/>
    </row>
    <row r="151" spans="1:13" x14ac:dyDescent="0.35">
      <c r="A151" s="6"/>
      <c r="B151" s="6"/>
      <c r="I151" s="6"/>
      <c r="M151" s="19"/>
    </row>
    <row r="152" spans="1:13" x14ac:dyDescent="0.35">
      <c r="A152" s="6"/>
      <c r="B152" s="6"/>
      <c r="I152" s="6"/>
      <c r="M152" s="19"/>
    </row>
    <row r="153" spans="1:13" x14ac:dyDescent="0.35">
      <c r="A153" s="6"/>
      <c r="B153" s="6"/>
      <c r="I153" s="6"/>
      <c r="M153" s="19"/>
    </row>
    <row r="154" spans="1:13" x14ac:dyDescent="0.35">
      <c r="A154" s="6"/>
      <c r="B154" s="6"/>
      <c r="I154" s="6"/>
      <c r="M154" s="19"/>
    </row>
    <row r="155" spans="1:13" x14ac:dyDescent="0.35">
      <c r="A155" s="6"/>
      <c r="B155" s="6"/>
      <c r="I155" s="6"/>
      <c r="M155" s="19"/>
    </row>
    <row r="156" spans="1:13" x14ac:dyDescent="0.35">
      <c r="A156" s="6"/>
      <c r="B156" s="6"/>
      <c r="I156" s="6"/>
      <c r="M156" s="19"/>
    </row>
    <row r="157" spans="1:13" x14ac:dyDescent="0.35">
      <c r="A157" s="6"/>
      <c r="B157" s="6"/>
      <c r="I157" s="6"/>
      <c r="M157" s="19"/>
    </row>
    <row r="158" spans="1:13" x14ac:dyDescent="0.35">
      <c r="A158" s="6"/>
      <c r="B158" s="6"/>
      <c r="I158" s="6"/>
      <c r="M158" s="19"/>
    </row>
    <row r="159" spans="1:13" x14ac:dyDescent="0.35">
      <c r="A159" s="6"/>
      <c r="B159" s="6"/>
      <c r="I159" s="6"/>
      <c r="M159" s="19"/>
    </row>
    <row r="160" spans="1:13" x14ac:dyDescent="0.35">
      <c r="A160" s="6"/>
      <c r="B160" s="6"/>
      <c r="I160" s="6"/>
      <c r="M160" s="19"/>
    </row>
    <row r="161" spans="1:13" x14ac:dyDescent="0.35">
      <c r="A161" s="6"/>
      <c r="B161" s="6"/>
      <c r="I161" s="6"/>
      <c r="M161" s="19"/>
    </row>
    <row r="162" spans="1:13" x14ac:dyDescent="0.35">
      <c r="A162" s="6"/>
      <c r="B162" s="6"/>
      <c r="I162" s="6"/>
      <c r="M162" s="19"/>
    </row>
    <row r="163" spans="1:13" x14ac:dyDescent="0.35">
      <c r="A163" s="6"/>
      <c r="B163" s="6"/>
      <c r="I163" s="6"/>
      <c r="M163" s="19"/>
    </row>
    <row r="164" spans="1:13" x14ac:dyDescent="0.35">
      <c r="A164" s="6"/>
      <c r="B164" s="6"/>
      <c r="I164" s="6"/>
      <c r="M164" s="19"/>
    </row>
    <row r="165" spans="1:13" x14ac:dyDescent="0.35">
      <c r="A165" s="6"/>
      <c r="B165" s="6"/>
      <c r="I165" s="6"/>
      <c r="M165" s="19"/>
    </row>
    <row r="166" spans="1:13" x14ac:dyDescent="0.35">
      <c r="A166" s="6"/>
      <c r="B166" s="6"/>
      <c r="I166" s="6"/>
      <c r="M166" s="19"/>
    </row>
    <row r="167" spans="1:13" x14ac:dyDescent="0.35">
      <c r="A167" s="6"/>
      <c r="B167" s="6"/>
      <c r="I167" s="6"/>
      <c r="M167" s="19"/>
    </row>
    <row r="168" spans="1:13" x14ac:dyDescent="0.35">
      <c r="A168" s="6"/>
      <c r="B168" s="6"/>
      <c r="I168" s="6"/>
      <c r="M168" s="19"/>
    </row>
    <row r="169" spans="1:13" x14ac:dyDescent="0.35">
      <c r="A169" s="6"/>
      <c r="B169" s="6"/>
      <c r="I169" s="6"/>
      <c r="M169" s="19"/>
    </row>
    <row r="170" spans="1:13" x14ac:dyDescent="0.35">
      <c r="A170" s="6"/>
      <c r="B170" s="6"/>
      <c r="I170" s="6"/>
      <c r="M170" s="19"/>
    </row>
    <row r="171" spans="1:13" x14ac:dyDescent="0.35">
      <c r="A171" s="6"/>
      <c r="B171" s="6"/>
      <c r="I171" s="6"/>
      <c r="M171" s="19"/>
    </row>
    <row r="172" spans="1:13" x14ac:dyDescent="0.35">
      <c r="A172" s="6"/>
      <c r="B172" s="6"/>
      <c r="I172" s="6"/>
      <c r="M172" s="19"/>
    </row>
    <row r="173" spans="1:13" x14ac:dyDescent="0.35">
      <c r="A173" s="6"/>
      <c r="B173" s="6"/>
      <c r="I173" s="6"/>
      <c r="M173" s="19"/>
    </row>
    <row r="174" spans="1:13" x14ac:dyDescent="0.35">
      <c r="A174" s="6"/>
      <c r="B174" s="6"/>
      <c r="I174" s="6"/>
      <c r="M174" s="19"/>
    </row>
    <row r="175" spans="1:13" x14ac:dyDescent="0.35">
      <c r="A175" s="6"/>
      <c r="B175" s="6"/>
      <c r="I175" s="6"/>
      <c r="M175" s="19"/>
    </row>
    <row r="176" spans="1:13" x14ac:dyDescent="0.35">
      <c r="A176" s="6"/>
      <c r="B176" s="6"/>
      <c r="I176" s="6"/>
      <c r="M176" s="19"/>
    </row>
    <row r="177" spans="1:13" x14ac:dyDescent="0.35">
      <c r="A177" s="6"/>
      <c r="B177" s="6"/>
      <c r="I177" s="6"/>
      <c r="M177" s="19"/>
    </row>
    <row r="178" spans="1:13" x14ac:dyDescent="0.35">
      <c r="A178" s="6"/>
      <c r="B178" s="6"/>
      <c r="I178" s="6"/>
      <c r="M178" s="19"/>
    </row>
    <row r="179" spans="1:13" x14ac:dyDescent="0.35">
      <c r="A179" s="6"/>
      <c r="B179" s="6"/>
      <c r="I179" s="6"/>
      <c r="M179" s="19"/>
    </row>
    <row r="180" spans="1:13" x14ac:dyDescent="0.35">
      <c r="A180" s="6"/>
      <c r="B180" s="6"/>
      <c r="I180" s="6"/>
      <c r="M180" s="19"/>
    </row>
    <row r="181" spans="1:13" x14ac:dyDescent="0.35">
      <c r="A181" s="6"/>
      <c r="B181" s="6"/>
      <c r="I181" s="6"/>
      <c r="M181" s="19"/>
    </row>
    <row r="182" spans="1:13" x14ac:dyDescent="0.35">
      <c r="A182" s="6"/>
      <c r="B182" s="6"/>
      <c r="I182" s="6"/>
      <c r="M182" s="19"/>
    </row>
    <row r="183" spans="1:13" x14ac:dyDescent="0.35">
      <c r="A183" s="6"/>
      <c r="B183" s="6"/>
      <c r="I183" s="6"/>
      <c r="M183" s="19"/>
    </row>
    <row r="184" spans="1:13" x14ac:dyDescent="0.35">
      <c r="A184" s="6"/>
      <c r="B184" s="6"/>
      <c r="I184" s="6"/>
      <c r="M184" s="19"/>
    </row>
    <row r="185" spans="1:13" x14ac:dyDescent="0.35">
      <c r="A185" s="6"/>
      <c r="B185" s="6"/>
      <c r="I185" s="6"/>
      <c r="M185" s="19"/>
    </row>
    <row r="186" spans="1:13" x14ac:dyDescent="0.35">
      <c r="A186" s="6"/>
      <c r="B186" s="6"/>
      <c r="I186" s="6"/>
      <c r="M186" s="19"/>
    </row>
    <row r="187" spans="1:13" x14ac:dyDescent="0.35">
      <c r="A187" s="6"/>
      <c r="B187" s="6"/>
      <c r="I187" s="6"/>
      <c r="M187" s="19"/>
    </row>
    <row r="188" spans="1:13" x14ac:dyDescent="0.35">
      <c r="A188" s="6"/>
      <c r="B188" s="6"/>
      <c r="I188" s="6"/>
      <c r="M188" s="19"/>
    </row>
    <row r="189" spans="1:13" x14ac:dyDescent="0.35">
      <c r="A189" s="6"/>
      <c r="B189" s="6"/>
      <c r="I189" s="6"/>
      <c r="M189" s="19"/>
    </row>
    <row r="190" spans="1:13" x14ac:dyDescent="0.35">
      <c r="A190" s="6"/>
      <c r="B190" s="6"/>
      <c r="I190" s="6"/>
      <c r="M190" s="19"/>
    </row>
    <row r="191" spans="1:13" x14ac:dyDescent="0.35">
      <c r="A191" s="6"/>
      <c r="B191" s="6"/>
      <c r="I191" s="6"/>
      <c r="M191" s="19"/>
    </row>
    <row r="192" spans="1:13" x14ac:dyDescent="0.35">
      <c r="A192" s="6"/>
      <c r="B192" s="6"/>
      <c r="I192" s="6"/>
      <c r="M192" s="19"/>
    </row>
    <row r="193" spans="1:13" x14ac:dyDescent="0.35">
      <c r="A193" s="6"/>
      <c r="B193" s="6"/>
      <c r="I193" s="6"/>
      <c r="M193" s="19"/>
    </row>
    <row r="194" spans="1:13" x14ac:dyDescent="0.35">
      <c r="A194" s="6"/>
      <c r="B194" s="6"/>
      <c r="I194" s="6"/>
      <c r="M194" s="19"/>
    </row>
    <row r="195" spans="1:13" x14ac:dyDescent="0.35">
      <c r="A195" s="6"/>
      <c r="B195" s="6"/>
      <c r="I195" s="6"/>
      <c r="M195" s="19"/>
    </row>
    <row r="196" spans="1:13" x14ac:dyDescent="0.35">
      <c r="A196" s="6"/>
      <c r="B196" s="6"/>
      <c r="I196" s="6"/>
      <c r="M196" s="19"/>
    </row>
    <row r="197" spans="1:13" x14ac:dyDescent="0.35">
      <c r="A197" s="6"/>
      <c r="B197" s="6"/>
      <c r="I197" s="6"/>
      <c r="M197" s="19"/>
    </row>
    <row r="198" spans="1:13" x14ac:dyDescent="0.35">
      <c r="A198" s="6"/>
      <c r="B198" s="6"/>
      <c r="I198" s="6"/>
      <c r="M198" s="19"/>
    </row>
    <row r="199" spans="1:13" x14ac:dyDescent="0.35">
      <c r="A199" s="6"/>
      <c r="B199" s="6"/>
      <c r="I199" s="6"/>
      <c r="M199" s="19"/>
    </row>
    <row r="200" spans="1:13" x14ac:dyDescent="0.35">
      <c r="A200" s="6"/>
      <c r="B200" s="6"/>
      <c r="I200" s="6"/>
      <c r="M200" s="19"/>
    </row>
    <row r="201" spans="1:13" x14ac:dyDescent="0.35">
      <c r="A201" s="6"/>
      <c r="B201" s="6"/>
      <c r="I201" s="6"/>
      <c r="M201" s="19"/>
    </row>
    <row r="202" spans="1:13" x14ac:dyDescent="0.35">
      <c r="A202" s="6"/>
      <c r="B202" s="6"/>
      <c r="I202" s="6"/>
      <c r="M202" s="19"/>
    </row>
    <row r="203" spans="1:13" x14ac:dyDescent="0.35">
      <c r="A203" s="6"/>
      <c r="B203" s="6"/>
      <c r="I203" s="6"/>
      <c r="M203" s="19"/>
    </row>
    <row r="204" spans="1:13" x14ac:dyDescent="0.35">
      <c r="A204" s="6"/>
      <c r="B204" s="6"/>
      <c r="I204" s="6"/>
      <c r="M204" s="19"/>
    </row>
    <row r="205" spans="1:13" x14ac:dyDescent="0.35">
      <c r="A205" s="6"/>
      <c r="B205" s="6"/>
      <c r="I205" s="6"/>
      <c r="M205" s="19"/>
    </row>
    <row r="206" spans="1:13" x14ac:dyDescent="0.35">
      <c r="A206" s="6"/>
      <c r="B206" s="6"/>
      <c r="I206" s="6"/>
      <c r="M206" s="19"/>
    </row>
    <row r="207" spans="1:13" x14ac:dyDescent="0.35">
      <c r="A207" s="6"/>
      <c r="B207" s="6"/>
      <c r="I207" s="6"/>
      <c r="M207" s="19"/>
    </row>
    <row r="208" spans="1:13" x14ac:dyDescent="0.35">
      <c r="A208" s="6"/>
      <c r="B208" s="6"/>
      <c r="I208" s="6"/>
      <c r="M208" s="19"/>
    </row>
    <row r="209" spans="1:13" x14ac:dyDescent="0.35">
      <c r="A209" s="6"/>
      <c r="B209" s="6"/>
      <c r="I209" s="6"/>
      <c r="M209" s="19"/>
    </row>
    <row r="210" spans="1:13" x14ac:dyDescent="0.35">
      <c r="A210" s="6"/>
      <c r="B210" s="6"/>
      <c r="I210" s="6"/>
      <c r="M210" s="19"/>
    </row>
    <row r="211" spans="1:13" x14ac:dyDescent="0.35">
      <c r="A211" s="6"/>
      <c r="B211" s="6"/>
      <c r="I211" s="6"/>
      <c r="M211" s="19"/>
    </row>
    <row r="212" spans="1:13" x14ac:dyDescent="0.35">
      <c r="A212" s="6"/>
      <c r="B212" s="6"/>
      <c r="I212" s="6"/>
      <c r="M212" s="19"/>
    </row>
    <row r="213" spans="1:13" x14ac:dyDescent="0.35">
      <c r="A213" s="6"/>
      <c r="B213" s="6"/>
      <c r="I213" s="6"/>
      <c r="M213" s="19"/>
    </row>
    <row r="214" spans="1:13" x14ac:dyDescent="0.35">
      <c r="A214" s="6"/>
      <c r="B214" s="6"/>
      <c r="I214" s="6"/>
      <c r="M214" s="19"/>
    </row>
    <row r="215" spans="1:13" x14ac:dyDescent="0.35">
      <c r="A215" s="6"/>
      <c r="B215" s="6"/>
      <c r="I215" s="6"/>
      <c r="M215" s="19"/>
    </row>
    <row r="216" spans="1:13" x14ac:dyDescent="0.35">
      <c r="A216" s="6"/>
      <c r="B216" s="6"/>
      <c r="I216" s="6"/>
      <c r="M216" s="19"/>
    </row>
    <row r="217" spans="1:13" x14ac:dyDescent="0.35">
      <c r="A217" s="6"/>
      <c r="B217" s="6"/>
      <c r="I217" s="6"/>
      <c r="M217" s="19"/>
    </row>
    <row r="218" spans="1:13" x14ac:dyDescent="0.35">
      <c r="A218" s="6"/>
      <c r="B218" s="6"/>
      <c r="I218" s="6"/>
      <c r="M218" s="19"/>
    </row>
    <row r="219" spans="1:13" x14ac:dyDescent="0.35">
      <c r="A219" s="6"/>
      <c r="B219" s="6"/>
      <c r="I219" s="6"/>
      <c r="M219" s="19"/>
    </row>
    <row r="220" spans="1:13" x14ac:dyDescent="0.35">
      <c r="A220" s="6"/>
      <c r="B220" s="6"/>
      <c r="I220" s="6"/>
      <c r="M220" s="19"/>
    </row>
    <row r="221" spans="1:13" x14ac:dyDescent="0.35">
      <c r="A221" s="6"/>
      <c r="B221" s="6"/>
      <c r="I221" s="6"/>
      <c r="M221" s="19"/>
    </row>
    <row r="222" spans="1:13" x14ac:dyDescent="0.35">
      <c r="A222" s="6"/>
      <c r="B222" s="6"/>
      <c r="I222" s="6"/>
      <c r="M222" s="19"/>
    </row>
    <row r="223" spans="1:13" x14ac:dyDescent="0.35">
      <c r="A223" s="6"/>
      <c r="B223" s="6"/>
      <c r="I223" s="6"/>
      <c r="M223" s="19"/>
    </row>
    <row r="224" spans="1:13" x14ac:dyDescent="0.35">
      <c r="A224" s="6"/>
      <c r="B224" s="6"/>
      <c r="I224" s="6"/>
      <c r="M224" s="19"/>
    </row>
    <row r="225" spans="1:13" x14ac:dyDescent="0.35">
      <c r="A225" s="6"/>
      <c r="B225" s="6"/>
      <c r="I225" s="6"/>
      <c r="M225" s="19"/>
    </row>
    <row r="226" spans="1:13" x14ac:dyDescent="0.35">
      <c r="A226" s="6"/>
      <c r="B226" s="6"/>
      <c r="I226" s="6"/>
      <c r="M226" s="19"/>
    </row>
    <row r="227" spans="1:13" x14ac:dyDescent="0.35">
      <c r="A227" s="6"/>
      <c r="B227" s="6"/>
      <c r="I227" s="6"/>
      <c r="M227" s="19"/>
    </row>
    <row r="228" spans="1:13" x14ac:dyDescent="0.35">
      <c r="A228" s="6"/>
      <c r="B228" s="6"/>
      <c r="I228" s="6"/>
      <c r="M228" s="19"/>
    </row>
    <row r="229" spans="1:13" x14ac:dyDescent="0.35">
      <c r="A229" s="6"/>
      <c r="B229" s="6"/>
      <c r="I229" s="6"/>
      <c r="M229" s="19"/>
    </row>
    <row r="230" spans="1:13" x14ac:dyDescent="0.35">
      <c r="A230" s="6"/>
      <c r="B230" s="6"/>
      <c r="I230" s="6"/>
      <c r="M230" s="19"/>
    </row>
    <row r="231" spans="1:13" x14ac:dyDescent="0.35">
      <c r="A231" s="6"/>
      <c r="B231" s="6"/>
      <c r="I231" s="6"/>
      <c r="M231" s="19"/>
    </row>
    <row r="232" spans="1:13" x14ac:dyDescent="0.35">
      <c r="A232" s="6"/>
      <c r="B232" s="6"/>
      <c r="I232" s="6"/>
      <c r="M232" s="19"/>
    </row>
    <row r="233" spans="1:13" x14ac:dyDescent="0.35">
      <c r="A233" s="6"/>
      <c r="B233" s="6"/>
      <c r="I233" s="6"/>
      <c r="M233" s="19"/>
    </row>
    <row r="234" spans="1:13" x14ac:dyDescent="0.35">
      <c r="A234" s="6"/>
      <c r="B234" s="6"/>
      <c r="I234" s="6"/>
      <c r="M234" s="19"/>
    </row>
    <row r="235" spans="1:13" x14ac:dyDescent="0.35">
      <c r="A235" s="6"/>
      <c r="B235" s="6"/>
      <c r="I235" s="6"/>
      <c r="M235" s="19"/>
    </row>
    <row r="236" spans="1:13" x14ac:dyDescent="0.35">
      <c r="A236" s="6"/>
      <c r="B236" s="6"/>
      <c r="I236" s="6"/>
      <c r="M236" s="19"/>
    </row>
    <row r="237" spans="1:13" x14ac:dyDescent="0.35">
      <c r="A237" s="6"/>
      <c r="B237" s="6"/>
      <c r="I237" s="6"/>
      <c r="M237" s="19"/>
    </row>
    <row r="238" spans="1:13" x14ac:dyDescent="0.35">
      <c r="A238" s="6"/>
      <c r="B238" s="6"/>
      <c r="I238" s="6"/>
      <c r="M238" s="19"/>
    </row>
    <row r="239" spans="1:13" x14ac:dyDescent="0.35">
      <c r="A239" s="6"/>
      <c r="B239" s="6"/>
      <c r="I239" s="6"/>
      <c r="M239" s="19"/>
    </row>
    <row r="240" spans="1:13" x14ac:dyDescent="0.35">
      <c r="A240" s="6"/>
      <c r="B240" s="6"/>
      <c r="I240" s="6"/>
      <c r="M240" s="19"/>
    </row>
    <row r="241" spans="1:13" x14ac:dyDescent="0.35">
      <c r="A241" s="6"/>
      <c r="B241" s="6"/>
      <c r="I241" s="6"/>
      <c r="M241" s="19"/>
    </row>
    <row r="242" spans="1:13" x14ac:dyDescent="0.35">
      <c r="A242" s="6"/>
      <c r="B242" s="6"/>
      <c r="I242" s="6"/>
      <c r="M242" s="19"/>
    </row>
    <row r="243" spans="1:13" x14ac:dyDescent="0.35">
      <c r="A243" s="6"/>
      <c r="B243" s="6"/>
      <c r="I243" s="6"/>
      <c r="M243" s="19"/>
    </row>
    <row r="244" spans="1:13" x14ac:dyDescent="0.35">
      <c r="A244" s="6"/>
      <c r="B244" s="6"/>
      <c r="I244" s="6"/>
      <c r="M244" s="19"/>
    </row>
    <row r="245" spans="1:13" x14ac:dyDescent="0.35">
      <c r="A245" s="6"/>
      <c r="B245" s="6"/>
      <c r="I245" s="6"/>
      <c r="M245" s="19"/>
    </row>
    <row r="246" spans="1:13" x14ac:dyDescent="0.35">
      <c r="A246" s="6"/>
      <c r="B246" s="6"/>
      <c r="I246" s="6"/>
      <c r="M246" s="19"/>
    </row>
    <row r="247" spans="1:13" x14ac:dyDescent="0.35">
      <c r="A247" s="6"/>
      <c r="B247" s="6"/>
      <c r="I247" s="6"/>
      <c r="M247" s="19"/>
    </row>
    <row r="248" spans="1:13" x14ac:dyDescent="0.35">
      <c r="A248" s="6"/>
      <c r="B248" s="6"/>
      <c r="I248" s="6"/>
      <c r="M248" s="19"/>
    </row>
    <row r="249" spans="1:13" x14ac:dyDescent="0.35">
      <c r="A249" s="6"/>
      <c r="B249" s="6"/>
      <c r="I249" s="6"/>
      <c r="M249" s="19"/>
    </row>
    <row r="250" spans="1:13" x14ac:dyDescent="0.35">
      <c r="A250" s="6"/>
      <c r="B250" s="6"/>
      <c r="I250" s="6"/>
      <c r="M250" s="19"/>
    </row>
    <row r="251" spans="1:13" x14ac:dyDescent="0.35">
      <c r="A251" s="6"/>
      <c r="B251" s="6"/>
      <c r="I251" s="6"/>
      <c r="M251" s="19"/>
    </row>
    <row r="252" spans="1:13" x14ac:dyDescent="0.35">
      <c r="A252" s="6"/>
      <c r="B252" s="6"/>
      <c r="I252" s="6"/>
      <c r="M252" s="19"/>
    </row>
    <row r="253" spans="1:13" x14ac:dyDescent="0.35">
      <c r="A253" s="6"/>
      <c r="B253" s="6"/>
      <c r="I253" s="6"/>
      <c r="M253" s="19"/>
    </row>
    <row r="254" spans="1:13" x14ac:dyDescent="0.35">
      <c r="A254" s="6"/>
      <c r="B254" s="6"/>
      <c r="I254" s="6"/>
      <c r="M254" s="19"/>
    </row>
    <row r="255" spans="1:13" x14ac:dyDescent="0.35">
      <c r="A255" s="6"/>
      <c r="B255" s="6"/>
      <c r="I255" s="6"/>
      <c r="M255" s="19"/>
    </row>
    <row r="256" spans="1:13" x14ac:dyDescent="0.35">
      <c r="A256" s="6"/>
      <c r="B256" s="6"/>
      <c r="I256" s="6"/>
      <c r="M256" s="19"/>
    </row>
    <row r="257" spans="1:13" x14ac:dyDescent="0.35">
      <c r="A257" s="6"/>
      <c r="B257" s="6"/>
      <c r="I257" s="6"/>
      <c r="M257" s="19"/>
    </row>
    <row r="258" spans="1:13" x14ac:dyDescent="0.35">
      <c r="A258" s="6"/>
      <c r="B258" s="6"/>
      <c r="I258" s="6"/>
      <c r="M258" s="19"/>
    </row>
    <row r="259" spans="1:13" x14ac:dyDescent="0.35">
      <c r="A259" s="6"/>
      <c r="B259" s="6"/>
      <c r="I259" s="6"/>
      <c r="M259" s="19"/>
    </row>
    <row r="260" spans="1:13" x14ac:dyDescent="0.35">
      <c r="A260" s="6"/>
      <c r="B260" s="6"/>
      <c r="I260" s="6"/>
      <c r="M260" s="19"/>
    </row>
    <row r="261" spans="1:13" x14ac:dyDescent="0.35">
      <c r="A261" s="6"/>
      <c r="B261" s="6"/>
      <c r="I261" s="6"/>
      <c r="M261" s="19"/>
    </row>
    <row r="262" spans="1:13" x14ac:dyDescent="0.35">
      <c r="A262" s="6"/>
      <c r="B262" s="6"/>
      <c r="I262" s="6"/>
      <c r="M262" s="19"/>
    </row>
    <row r="263" spans="1:13" x14ac:dyDescent="0.35">
      <c r="A263" s="6"/>
      <c r="B263" s="6"/>
      <c r="I263" s="6"/>
      <c r="M263" s="19"/>
    </row>
    <row r="264" spans="1:13" x14ac:dyDescent="0.35">
      <c r="A264" s="6"/>
      <c r="B264" s="6"/>
      <c r="I264" s="6"/>
      <c r="M264" s="19"/>
    </row>
    <row r="265" spans="1:13" x14ac:dyDescent="0.35">
      <c r="A265" s="6"/>
      <c r="B265" s="6"/>
      <c r="I265" s="6"/>
      <c r="M265" s="19"/>
    </row>
    <row r="266" spans="1:13" x14ac:dyDescent="0.35">
      <c r="A266" s="6"/>
      <c r="B266" s="6"/>
      <c r="I266" s="6"/>
      <c r="M266" s="19"/>
    </row>
    <row r="267" spans="1:13" x14ac:dyDescent="0.35">
      <c r="A267" s="6"/>
      <c r="B267" s="6"/>
      <c r="I267" s="6"/>
      <c r="M267" s="19"/>
    </row>
    <row r="268" spans="1:13" x14ac:dyDescent="0.35">
      <c r="A268" s="6"/>
      <c r="B268" s="6"/>
      <c r="I268" s="6"/>
      <c r="M268" s="19"/>
    </row>
    <row r="269" spans="1:13" x14ac:dyDescent="0.35">
      <c r="A269" s="6"/>
      <c r="B269" s="6"/>
      <c r="I269" s="6"/>
      <c r="M269" s="19"/>
    </row>
    <row r="270" spans="1:13" x14ac:dyDescent="0.35">
      <c r="A270" s="6"/>
      <c r="B270" s="6"/>
      <c r="I270" s="6"/>
      <c r="M270" s="19"/>
    </row>
    <row r="271" spans="1:13" x14ac:dyDescent="0.35">
      <c r="A271" s="6"/>
      <c r="B271" s="6"/>
      <c r="I271" s="6"/>
      <c r="M271" s="19"/>
    </row>
    <row r="272" spans="1:13" x14ac:dyDescent="0.35">
      <c r="A272" s="6"/>
      <c r="B272" s="6"/>
      <c r="I272" s="6"/>
      <c r="M272" s="19"/>
    </row>
    <row r="273" spans="1:13" x14ac:dyDescent="0.35">
      <c r="A273" s="6"/>
      <c r="B273" s="6"/>
      <c r="I273" s="6"/>
      <c r="M273" s="19"/>
    </row>
    <row r="274" spans="1:13" x14ac:dyDescent="0.35">
      <c r="A274" s="6"/>
      <c r="B274" s="6"/>
      <c r="I274" s="6"/>
      <c r="M274" s="19"/>
    </row>
    <row r="275" spans="1:13" x14ac:dyDescent="0.35">
      <c r="A275" s="6"/>
      <c r="B275" s="6"/>
      <c r="I275" s="6"/>
      <c r="M275" s="19"/>
    </row>
    <row r="276" spans="1:13" x14ac:dyDescent="0.35">
      <c r="A276" s="6"/>
      <c r="B276" s="6"/>
      <c r="I276" s="6"/>
      <c r="M276" s="19"/>
    </row>
    <row r="277" spans="1:13" x14ac:dyDescent="0.35">
      <c r="A277" s="6"/>
      <c r="B277" s="6"/>
      <c r="I277" s="6"/>
      <c r="M277" s="19"/>
    </row>
    <row r="278" spans="1:13" x14ac:dyDescent="0.35">
      <c r="A278" s="6"/>
      <c r="B278" s="6"/>
      <c r="I278" s="6"/>
      <c r="M278" s="19"/>
    </row>
    <row r="279" spans="1:13" x14ac:dyDescent="0.35">
      <c r="A279" s="6"/>
      <c r="B279" s="6"/>
      <c r="I279" s="6"/>
      <c r="M279" s="19"/>
    </row>
    <row r="280" spans="1:13" x14ac:dyDescent="0.35">
      <c r="A280" s="6"/>
      <c r="B280" s="6"/>
      <c r="I280" s="6"/>
      <c r="M280" s="19"/>
    </row>
    <row r="281" spans="1:13" x14ac:dyDescent="0.35">
      <c r="A281" s="6"/>
      <c r="B281" s="6"/>
      <c r="I281" s="6"/>
      <c r="M281" s="19"/>
    </row>
    <row r="282" spans="1:13" x14ac:dyDescent="0.35">
      <c r="A282" s="6"/>
      <c r="B282" s="6"/>
      <c r="I282" s="6"/>
      <c r="M282" s="19"/>
    </row>
    <row r="283" spans="1:13" x14ac:dyDescent="0.35">
      <c r="A283" s="6"/>
      <c r="B283" s="6"/>
      <c r="I283" s="6"/>
      <c r="M283" s="19"/>
    </row>
    <row r="284" spans="1:13" x14ac:dyDescent="0.35">
      <c r="A284" s="6"/>
      <c r="B284" s="6"/>
      <c r="I284" s="6"/>
      <c r="M284" s="19"/>
    </row>
    <row r="285" spans="1:13" x14ac:dyDescent="0.35">
      <c r="A285" s="6"/>
      <c r="B285" s="6"/>
      <c r="I285" s="6"/>
      <c r="M285" s="19"/>
    </row>
    <row r="286" spans="1:13" x14ac:dyDescent="0.35">
      <c r="A286" s="6"/>
      <c r="B286" s="6"/>
      <c r="I286" s="6"/>
      <c r="M286" s="19"/>
    </row>
    <row r="287" spans="1:13" x14ac:dyDescent="0.35">
      <c r="A287" s="6"/>
      <c r="B287" s="6"/>
      <c r="I287" s="6"/>
      <c r="M287" s="19"/>
    </row>
    <row r="288" spans="1:13" x14ac:dyDescent="0.35">
      <c r="A288" s="6"/>
      <c r="B288" s="6"/>
      <c r="I288" s="6"/>
      <c r="M288" s="19"/>
    </row>
    <row r="289" spans="1:13" x14ac:dyDescent="0.35">
      <c r="A289" s="6"/>
      <c r="B289" s="6"/>
      <c r="I289" s="6"/>
      <c r="M289" s="19"/>
    </row>
    <row r="290" spans="1:13" x14ac:dyDescent="0.35">
      <c r="A290" s="6"/>
      <c r="B290" s="6"/>
      <c r="I290" s="6"/>
      <c r="M290" s="19"/>
    </row>
    <row r="291" spans="1:13" x14ac:dyDescent="0.35">
      <c r="A291" s="6"/>
      <c r="B291" s="6"/>
      <c r="I291" s="6"/>
      <c r="M291" s="19"/>
    </row>
    <row r="292" spans="1:13" x14ac:dyDescent="0.35">
      <c r="A292" s="6"/>
      <c r="B292" s="6"/>
      <c r="I292" s="6"/>
      <c r="M292" s="19"/>
    </row>
    <row r="293" spans="1:13" x14ac:dyDescent="0.35">
      <c r="A293" s="6"/>
      <c r="B293" s="6"/>
      <c r="I293" s="6"/>
      <c r="M293" s="19"/>
    </row>
    <row r="294" spans="1:13" x14ac:dyDescent="0.35">
      <c r="A294" s="6"/>
      <c r="B294" s="6"/>
      <c r="I294" s="6"/>
      <c r="M294" s="19"/>
    </row>
    <row r="295" spans="1:13" x14ac:dyDescent="0.35">
      <c r="A295" s="6"/>
      <c r="B295" s="6"/>
      <c r="I295" s="6"/>
      <c r="M295" s="19"/>
    </row>
    <row r="296" spans="1:13" x14ac:dyDescent="0.35">
      <c r="A296" s="6"/>
      <c r="B296" s="6"/>
      <c r="I296" s="6"/>
      <c r="M296" s="19"/>
    </row>
    <row r="297" spans="1:13" x14ac:dyDescent="0.35">
      <c r="A297" s="6"/>
      <c r="B297" s="6"/>
      <c r="I297" s="6"/>
      <c r="M297" s="19"/>
    </row>
    <row r="298" spans="1:13" x14ac:dyDescent="0.35">
      <c r="A298" s="6"/>
      <c r="B298" s="6"/>
      <c r="I298" s="6"/>
      <c r="M298" s="19"/>
    </row>
    <row r="299" spans="1:13" x14ac:dyDescent="0.35">
      <c r="A299" s="6"/>
      <c r="B299" s="6"/>
      <c r="I299" s="6"/>
      <c r="M299" s="19"/>
    </row>
    <row r="300" spans="1:13" x14ac:dyDescent="0.35">
      <c r="A300" s="6"/>
      <c r="B300" s="6"/>
      <c r="I300" s="6"/>
      <c r="M300" s="19"/>
    </row>
    <row r="301" spans="1:13" x14ac:dyDescent="0.35">
      <c r="A301" s="6"/>
      <c r="B301" s="6"/>
      <c r="I301" s="6"/>
      <c r="M301" s="19"/>
    </row>
    <row r="302" spans="1:13" x14ac:dyDescent="0.35">
      <c r="A302" s="6"/>
      <c r="B302" s="6"/>
      <c r="I302" s="6"/>
      <c r="M302" s="19"/>
    </row>
    <row r="303" spans="1:13" x14ac:dyDescent="0.35">
      <c r="A303" s="6"/>
      <c r="B303" s="6"/>
      <c r="I303" s="6"/>
      <c r="M303" s="19"/>
    </row>
    <row r="304" spans="1:13" x14ac:dyDescent="0.35">
      <c r="A304" s="6"/>
      <c r="B304" s="6"/>
      <c r="I304" s="6"/>
      <c r="M304" s="19"/>
    </row>
    <row r="305" spans="1:13" x14ac:dyDescent="0.35">
      <c r="A305" s="6"/>
      <c r="B305" s="6"/>
      <c r="I305" s="6"/>
      <c r="M305" s="19"/>
    </row>
    <row r="306" spans="1:13" x14ac:dyDescent="0.35">
      <c r="A306" s="6"/>
      <c r="B306" s="6"/>
      <c r="I306" s="6"/>
      <c r="M306" s="19"/>
    </row>
    <row r="307" spans="1:13" x14ac:dyDescent="0.35">
      <c r="A307" s="6"/>
      <c r="B307" s="6"/>
      <c r="I307" s="6"/>
      <c r="M307" s="19"/>
    </row>
    <row r="308" spans="1:13" x14ac:dyDescent="0.35">
      <c r="A308" s="6"/>
      <c r="B308" s="6"/>
      <c r="I308" s="6"/>
      <c r="M308" s="19"/>
    </row>
    <row r="309" spans="1:13" x14ac:dyDescent="0.35">
      <c r="A309" s="6"/>
      <c r="B309" s="6"/>
      <c r="I309" s="6"/>
      <c r="M309" s="19"/>
    </row>
    <row r="310" spans="1:13" x14ac:dyDescent="0.35">
      <c r="A310" s="6"/>
      <c r="B310" s="6"/>
      <c r="I310" s="6"/>
      <c r="M310" s="19"/>
    </row>
    <row r="311" spans="1:13" x14ac:dyDescent="0.35">
      <c r="A311" s="6"/>
      <c r="B311" s="6"/>
      <c r="I311" s="6"/>
      <c r="M311" s="19"/>
    </row>
    <row r="312" spans="1:13" x14ac:dyDescent="0.35">
      <c r="A312" s="6"/>
      <c r="B312" s="6"/>
      <c r="I312" s="6"/>
      <c r="M312" s="19"/>
    </row>
    <row r="313" spans="1:13" x14ac:dyDescent="0.35">
      <c r="A313" s="6"/>
      <c r="B313" s="6"/>
      <c r="I313" s="6"/>
      <c r="M313" s="19"/>
    </row>
    <row r="314" spans="1:13" x14ac:dyDescent="0.35">
      <c r="A314" s="6"/>
      <c r="B314" s="6"/>
      <c r="I314" s="6"/>
      <c r="M314" s="19"/>
    </row>
    <row r="315" spans="1:13" x14ac:dyDescent="0.35">
      <c r="A315" s="6"/>
      <c r="B315" s="6"/>
      <c r="I315" s="6"/>
      <c r="M315" s="19"/>
    </row>
    <row r="316" spans="1:13" x14ac:dyDescent="0.35">
      <c r="A316" s="6"/>
      <c r="B316" s="6"/>
      <c r="I316" s="6"/>
      <c r="M316" s="19"/>
    </row>
    <row r="317" spans="1:13" x14ac:dyDescent="0.35">
      <c r="A317" s="6"/>
      <c r="B317" s="6"/>
      <c r="I317" s="6"/>
      <c r="M317" s="19"/>
    </row>
    <row r="318" spans="1:13" x14ac:dyDescent="0.35">
      <c r="A318" s="6"/>
      <c r="B318" s="6"/>
      <c r="I318" s="6"/>
      <c r="M318" s="19"/>
    </row>
    <row r="319" spans="1:13" x14ac:dyDescent="0.35">
      <c r="A319" s="6"/>
      <c r="B319" s="6"/>
      <c r="I319" s="6"/>
      <c r="M319" s="19"/>
    </row>
    <row r="320" spans="1:13" x14ac:dyDescent="0.35">
      <c r="A320" s="6"/>
      <c r="B320" s="6"/>
      <c r="I320" s="6"/>
      <c r="M320" s="19"/>
    </row>
    <row r="321" spans="1:13" x14ac:dyDescent="0.35">
      <c r="A321" s="6"/>
      <c r="B321" s="6"/>
      <c r="I321" s="6"/>
      <c r="M321" s="19"/>
    </row>
    <row r="322" spans="1:13" x14ac:dyDescent="0.35">
      <c r="A322" s="6"/>
      <c r="B322" s="6"/>
      <c r="I322" s="6"/>
      <c r="M322" s="19"/>
    </row>
    <row r="323" spans="1:13" x14ac:dyDescent="0.35">
      <c r="A323" s="6"/>
      <c r="B323" s="6"/>
      <c r="I323" s="6"/>
      <c r="M323" s="19"/>
    </row>
    <row r="324" spans="1:13" x14ac:dyDescent="0.35">
      <c r="A324" s="6"/>
      <c r="B324" s="6"/>
      <c r="I324" s="6"/>
      <c r="M324" s="19"/>
    </row>
    <row r="325" spans="1:13" x14ac:dyDescent="0.35">
      <c r="A325" s="6"/>
      <c r="B325" s="6"/>
      <c r="I325" s="6"/>
      <c r="M325" s="19"/>
    </row>
    <row r="326" spans="1:13" x14ac:dyDescent="0.35">
      <c r="A326" s="6"/>
      <c r="B326" s="6"/>
      <c r="I326" s="6"/>
      <c r="M326" s="19"/>
    </row>
    <row r="327" spans="1:13" x14ac:dyDescent="0.35">
      <c r="A327" s="6"/>
      <c r="B327" s="6"/>
      <c r="I327" s="6"/>
      <c r="M327" s="19"/>
    </row>
    <row r="328" spans="1:13" x14ac:dyDescent="0.35">
      <c r="A328" s="6"/>
      <c r="B328" s="6"/>
      <c r="I328" s="6"/>
      <c r="M328" s="19"/>
    </row>
    <row r="329" spans="1:13" x14ac:dyDescent="0.35">
      <c r="A329" s="6"/>
      <c r="B329" s="6"/>
      <c r="I329" s="6"/>
      <c r="M329" s="19"/>
    </row>
    <row r="330" spans="1:13" x14ac:dyDescent="0.35">
      <c r="A330" s="6"/>
      <c r="B330" s="6"/>
      <c r="I330" s="6"/>
      <c r="M330" s="19"/>
    </row>
    <row r="331" spans="1:13" x14ac:dyDescent="0.35">
      <c r="A331" s="6"/>
      <c r="B331" s="6"/>
      <c r="I331" s="6"/>
      <c r="M331" s="19"/>
    </row>
    <row r="332" spans="1:13" x14ac:dyDescent="0.35">
      <c r="A332" s="6"/>
      <c r="B332" s="6"/>
      <c r="I332" s="6"/>
      <c r="M332" s="19"/>
    </row>
    <row r="333" spans="1:13" x14ac:dyDescent="0.35">
      <c r="A333" s="6"/>
      <c r="B333" s="6"/>
      <c r="I333" s="6"/>
      <c r="M333" s="19"/>
    </row>
    <row r="334" spans="1:13" x14ac:dyDescent="0.35">
      <c r="A334" s="6"/>
      <c r="B334" s="6"/>
      <c r="I334" s="6"/>
      <c r="M334" s="19"/>
    </row>
    <row r="335" spans="1:13" x14ac:dyDescent="0.35">
      <c r="A335" s="6"/>
      <c r="B335" s="6"/>
      <c r="I335" s="6"/>
      <c r="M335" s="19"/>
    </row>
    <row r="336" spans="1:13" x14ac:dyDescent="0.35">
      <c r="A336" s="6"/>
      <c r="B336" s="6"/>
      <c r="I336" s="6"/>
      <c r="M336" s="19"/>
    </row>
    <row r="337" spans="1:13" x14ac:dyDescent="0.35">
      <c r="A337" s="6"/>
      <c r="B337" s="6"/>
      <c r="I337" s="6"/>
      <c r="M337" s="19"/>
    </row>
    <row r="338" spans="1:13" x14ac:dyDescent="0.35">
      <c r="A338" s="6"/>
      <c r="B338" s="6"/>
      <c r="I338" s="6"/>
      <c r="M338" s="19"/>
    </row>
    <row r="339" spans="1:13" x14ac:dyDescent="0.35">
      <c r="A339" s="6"/>
      <c r="B339" s="6"/>
      <c r="I339" s="6"/>
      <c r="M339" s="19"/>
    </row>
    <row r="340" spans="1:13" x14ac:dyDescent="0.35">
      <c r="A340" s="6"/>
      <c r="B340" s="6"/>
      <c r="I340" s="6"/>
      <c r="M340" s="19"/>
    </row>
    <row r="341" spans="1:13" x14ac:dyDescent="0.35">
      <c r="A341" s="6"/>
      <c r="B341" s="6"/>
      <c r="I341" s="6"/>
      <c r="M341" s="19"/>
    </row>
    <row r="342" spans="1:13" x14ac:dyDescent="0.35">
      <c r="A342" s="6"/>
      <c r="B342" s="6"/>
      <c r="I342" s="6"/>
      <c r="M342" s="19"/>
    </row>
    <row r="343" spans="1:13" x14ac:dyDescent="0.35">
      <c r="A343" s="6"/>
      <c r="B343" s="6"/>
      <c r="I343" s="6"/>
      <c r="M343" s="19"/>
    </row>
    <row r="344" spans="1:13" x14ac:dyDescent="0.35">
      <c r="A344" s="6"/>
      <c r="B344" s="6"/>
      <c r="I344" s="6"/>
      <c r="M344" s="19"/>
    </row>
    <row r="345" spans="1:13" x14ac:dyDescent="0.35">
      <c r="A345" s="6"/>
      <c r="B345" s="6"/>
      <c r="I345" s="6"/>
      <c r="M345" s="19"/>
    </row>
    <row r="346" spans="1:13" x14ac:dyDescent="0.35">
      <c r="A346" s="6"/>
      <c r="B346" s="6"/>
      <c r="I346" s="6"/>
      <c r="M346" s="19"/>
    </row>
    <row r="347" spans="1:13" x14ac:dyDescent="0.35">
      <c r="A347" s="6"/>
      <c r="B347" s="6"/>
      <c r="I347" s="6"/>
      <c r="M347" s="19"/>
    </row>
    <row r="348" spans="1:13" x14ac:dyDescent="0.35">
      <c r="A348" s="6"/>
      <c r="B348" s="6"/>
      <c r="I348" s="6"/>
      <c r="M348" s="19"/>
    </row>
    <row r="349" spans="1:13" x14ac:dyDescent="0.35">
      <c r="A349" s="6"/>
      <c r="B349" s="6"/>
      <c r="I349" s="6"/>
      <c r="M349" s="19"/>
    </row>
    <row r="350" spans="1:13" x14ac:dyDescent="0.35">
      <c r="A350" s="6"/>
      <c r="B350" s="6"/>
      <c r="I350" s="6"/>
      <c r="M350" s="19"/>
    </row>
    <row r="351" spans="1:13" x14ac:dyDescent="0.35">
      <c r="A351" s="6"/>
      <c r="B351" s="6"/>
      <c r="I351" s="6"/>
      <c r="M351" s="19"/>
    </row>
    <row r="352" spans="1:13" x14ac:dyDescent="0.35">
      <c r="A352" s="6"/>
      <c r="B352" s="6"/>
      <c r="I352" s="6"/>
      <c r="M352" s="19"/>
    </row>
    <row r="353" spans="1:13" x14ac:dyDescent="0.35">
      <c r="A353" s="6"/>
      <c r="B353" s="6"/>
      <c r="I353" s="6"/>
      <c r="M353" s="19"/>
    </row>
    <row r="354" spans="1:13" x14ac:dyDescent="0.35">
      <c r="A354" s="6"/>
      <c r="B354" s="6"/>
      <c r="I354" s="6"/>
      <c r="M354" s="19"/>
    </row>
    <row r="355" spans="1:13" x14ac:dyDescent="0.35">
      <c r="A355" s="6"/>
      <c r="B355" s="6"/>
      <c r="I355" s="6"/>
      <c r="M355" s="19"/>
    </row>
    <row r="356" spans="1:13" x14ac:dyDescent="0.35">
      <c r="A356" s="6"/>
      <c r="B356" s="6"/>
      <c r="I356" s="6"/>
      <c r="M356" s="19"/>
    </row>
    <row r="357" spans="1:13" x14ac:dyDescent="0.35">
      <c r="A357" s="6"/>
      <c r="B357" s="6"/>
      <c r="I357" s="6"/>
      <c r="M357" s="19"/>
    </row>
    <row r="358" spans="1:13" x14ac:dyDescent="0.35">
      <c r="A358" s="6"/>
      <c r="B358" s="6"/>
      <c r="I358" s="6"/>
      <c r="M358" s="19"/>
    </row>
    <row r="359" spans="1:13" x14ac:dyDescent="0.35">
      <c r="A359" s="6"/>
      <c r="B359" s="6"/>
      <c r="I359" s="6"/>
      <c r="M359" s="19"/>
    </row>
    <row r="360" spans="1:13" x14ac:dyDescent="0.35">
      <c r="A360" s="6"/>
      <c r="B360" s="6"/>
      <c r="I360" s="6"/>
      <c r="M360" s="19"/>
    </row>
    <row r="361" spans="1:13" x14ac:dyDescent="0.35">
      <c r="A361" s="6"/>
      <c r="B361" s="6"/>
      <c r="I361" s="6"/>
      <c r="M361" s="19"/>
    </row>
    <row r="362" spans="1:13" x14ac:dyDescent="0.35">
      <c r="A362" s="6"/>
      <c r="B362" s="6"/>
      <c r="I362" s="6"/>
      <c r="M362" s="19"/>
    </row>
    <row r="363" spans="1:13" x14ac:dyDescent="0.35">
      <c r="A363" s="6"/>
      <c r="B363" s="6"/>
      <c r="I363" s="6"/>
      <c r="M363" s="19"/>
    </row>
    <row r="364" spans="1:13" x14ac:dyDescent="0.35">
      <c r="A364" s="6"/>
      <c r="B364" s="6"/>
      <c r="I364" s="6"/>
      <c r="M364" s="19"/>
    </row>
    <row r="365" spans="1:13" x14ac:dyDescent="0.35">
      <c r="A365" s="6"/>
      <c r="B365" s="6"/>
      <c r="I365" s="6"/>
      <c r="M365" s="19"/>
    </row>
    <row r="366" spans="1:13" x14ac:dyDescent="0.35">
      <c r="A366" s="6"/>
      <c r="B366" s="6"/>
      <c r="I366" s="6"/>
      <c r="M366" s="19"/>
    </row>
    <row r="367" spans="1:13" x14ac:dyDescent="0.35">
      <c r="A367" s="6"/>
      <c r="B367" s="6"/>
      <c r="I367" s="6"/>
      <c r="M367" s="19"/>
    </row>
    <row r="368" spans="1:13" x14ac:dyDescent="0.35">
      <c r="A368" s="6"/>
      <c r="B368" s="6"/>
      <c r="I368" s="6"/>
      <c r="M368" s="19"/>
    </row>
    <row r="369" spans="1:13" x14ac:dyDescent="0.35">
      <c r="A369" s="6"/>
      <c r="B369" s="6"/>
      <c r="I369" s="6"/>
      <c r="M369" s="19"/>
    </row>
    <row r="370" spans="1:13" x14ac:dyDescent="0.35">
      <c r="A370" s="6"/>
      <c r="B370" s="6"/>
      <c r="I370" s="6"/>
      <c r="M370" s="19"/>
    </row>
    <row r="371" spans="1:13" x14ac:dyDescent="0.35">
      <c r="A371" s="6"/>
      <c r="B371" s="6"/>
      <c r="I371" s="6"/>
      <c r="M371" s="19"/>
    </row>
    <row r="372" spans="1:13" x14ac:dyDescent="0.35">
      <c r="A372" s="6"/>
      <c r="B372" s="6"/>
      <c r="I372" s="6"/>
      <c r="M372" s="19"/>
    </row>
    <row r="373" spans="1:13" x14ac:dyDescent="0.35">
      <c r="A373" s="6"/>
      <c r="B373" s="6"/>
      <c r="I373" s="6"/>
      <c r="M373" s="19"/>
    </row>
    <row r="374" spans="1:13" x14ac:dyDescent="0.35">
      <c r="A374" s="6"/>
      <c r="B374" s="6"/>
      <c r="I374" s="6"/>
      <c r="M374" s="19"/>
    </row>
    <row r="375" spans="1:13" x14ac:dyDescent="0.35">
      <c r="A375" s="6"/>
      <c r="B375" s="6"/>
      <c r="I375" s="6"/>
      <c r="M375" s="19"/>
    </row>
    <row r="376" spans="1:13" x14ac:dyDescent="0.35">
      <c r="A376" s="6"/>
      <c r="B376" s="6"/>
      <c r="I376" s="6"/>
      <c r="M376" s="19"/>
    </row>
    <row r="377" spans="1:13" x14ac:dyDescent="0.35">
      <c r="A377" s="6"/>
      <c r="B377" s="6"/>
      <c r="I377" s="6"/>
      <c r="M377" s="19"/>
    </row>
    <row r="378" spans="1:13" x14ac:dyDescent="0.35">
      <c r="A378" s="6"/>
      <c r="B378" s="6"/>
      <c r="I378" s="6"/>
      <c r="M378" s="19"/>
    </row>
    <row r="379" spans="1:13" x14ac:dyDescent="0.35">
      <c r="A379" s="6"/>
      <c r="B379" s="6"/>
      <c r="I379" s="6"/>
      <c r="M379" s="19"/>
    </row>
    <row r="380" spans="1:13" x14ac:dyDescent="0.35">
      <c r="A380" s="6"/>
      <c r="B380" s="6"/>
      <c r="I380" s="6"/>
      <c r="M380" s="19"/>
    </row>
    <row r="381" spans="1:13" x14ac:dyDescent="0.35">
      <c r="A381" s="6"/>
      <c r="B381" s="6"/>
      <c r="I381" s="6"/>
      <c r="M381" s="19"/>
    </row>
    <row r="382" spans="1:13" x14ac:dyDescent="0.35">
      <c r="A382" s="6"/>
      <c r="B382" s="6"/>
      <c r="I382" s="6"/>
      <c r="M382" s="19"/>
    </row>
    <row r="383" spans="1:13" x14ac:dyDescent="0.35">
      <c r="A383" s="6"/>
      <c r="B383" s="6"/>
      <c r="I383" s="6"/>
      <c r="M383" s="19"/>
    </row>
    <row r="384" spans="1:13" x14ac:dyDescent="0.35">
      <c r="A384" s="6"/>
      <c r="B384" s="6"/>
      <c r="I384" s="6"/>
      <c r="M384" s="19"/>
    </row>
    <row r="385" spans="1:13" x14ac:dyDescent="0.35">
      <c r="A385" s="6"/>
      <c r="B385" s="6"/>
      <c r="I385" s="6"/>
      <c r="M385" s="19"/>
    </row>
    <row r="386" spans="1:13" x14ac:dyDescent="0.35">
      <c r="A386" s="6"/>
      <c r="B386" s="6"/>
      <c r="I386" s="6"/>
      <c r="M386" s="19"/>
    </row>
    <row r="387" spans="1:13" x14ac:dyDescent="0.35">
      <c r="A387" s="6"/>
      <c r="B387" s="6"/>
      <c r="I387" s="6"/>
      <c r="M387" s="19"/>
    </row>
    <row r="388" spans="1:13" x14ac:dyDescent="0.35">
      <c r="A388" s="6"/>
      <c r="B388" s="6"/>
      <c r="I388" s="6"/>
      <c r="M388" s="19"/>
    </row>
    <row r="389" spans="1:13" x14ac:dyDescent="0.35">
      <c r="A389" s="6"/>
      <c r="B389" s="6"/>
      <c r="I389" s="6"/>
      <c r="M389" s="19"/>
    </row>
    <row r="390" spans="1:13" x14ac:dyDescent="0.35">
      <c r="A390" s="6"/>
      <c r="B390" s="6"/>
      <c r="I390" s="6"/>
      <c r="M390" s="19"/>
    </row>
    <row r="391" spans="1:13" x14ac:dyDescent="0.35">
      <c r="A391" s="6"/>
      <c r="B391" s="6"/>
      <c r="I391" s="6"/>
      <c r="M391" s="19"/>
    </row>
    <row r="392" spans="1:13" x14ac:dyDescent="0.35">
      <c r="A392" s="6"/>
      <c r="B392" s="6"/>
      <c r="I392" s="6"/>
      <c r="M392" s="19"/>
    </row>
    <row r="393" spans="1:13" x14ac:dyDescent="0.35">
      <c r="A393" s="6"/>
      <c r="B393" s="6"/>
      <c r="I393" s="6"/>
      <c r="M393" s="19"/>
    </row>
    <row r="394" spans="1:13" x14ac:dyDescent="0.35">
      <c r="A394" s="6"/>
      <c r="B394" s="6"/>
      <c r="I394" s="6"/>
      <c r="M394" s="19"/>
    </row>
    <row r="395" spans="1:13" x14ac:dyDescent="0.35">
      <c r="A395" s="6"/>
      <c r="B395" s="6"/>
      <c r="I395" s="6"/>
      <c r="M395" s="19"/>
    </row>
    <row r="396" spans="1:13" x14ac:dyDescent="0.35">
      <c r="A396" s="6"/>
      <c r="B396" s="6"/>
      <c r="I396" s="6"/>
      <c r="M396" s="19"/>
    </row>
    <row r="397" spans="1:13" x14ac:dyDescent="0.35">
      <c r="A397" s="6"/>
      <c r="B397" s="6"/>
      <c r="I397" s="6"/>
      <c r="M397" s="19"/>
    </row>
    <row r="398" spans="1:13" x14ac:dyDescent="0.35">
      <c r="A398" s="6"/>
      <c r="B398" s="6"/>
      <c r="I398" s="6"/>
      <c r="M398" s="19"/>
    </row>
    <row r="399" spans="1:13" x14ac:dyDescent="0.35">
      <c r="A399" s="6"/>
      <c r="B399" s="6"/>
      <c r="I399" s="6"/>
      <c r="M399" s="19"/>
    </row>
    <row r="400" spans="1:13" x14ac:dyDescent="0.35">
      <c r="A400" s="6"/>
      <c r="B400" s="6"/>
      <c r="I400" s="6"/>
      <c r="M400" s="19"/>
    </row>
    <row r="401" spans="1:13" x14ac:dyDescent="0.35">
      <c r="A401" s="6"/>
      <c r="B401" s="6"/>
      <c r="I401" s="6"/>
      <c r="M401" s="19"/>
    </row>
    <row r="402" spans="1:13" x14ac:dyDescent="0.35">
      <c r="A402" s="6"/>
      <c r="B402" s="6"/>
      <c r="I402" s="6"/>
      <c r="M402" s="19"/>
    </row>
    <row r="403" spans="1:13" x14ac:dyDescent="0.35">
      <c r="A403" s="6"/>
      <c r="B403" s="6"/>
      <c r="I403" s="6"/>
      <c r="M403" s="19"/>
    </row>
    <row r="404" spans="1:13" x14ac:dyDescent="0.35">
      <c r="A404" s="6"/>
      <c r="B404" s="6"/>
      <c r="I404" s="6"/>
      <c r="M404" s="19"/>
    </row>
    <row r="405" spans="1:13" x14ac:dyDescent="0.35">
      <c r="A405" s="6"/>
      <c r="B405" s="6"/>
      <c r="I405" s="6"/>
      <c r="M405" s="19"/>
    </row>
    <row r="406" spans="1:13" x14ac:dyDescent="0.35">
      <c r="A406" s="6"/>
      <c r="B406" s="6"/>
      <c r="I406" s="6"/>
      <c r="M406" s="19"/>
    </row>
    <row r="407" spans="1:13" x14ac:dyDescent="0.35">
      <c r="A407" s="6"/>
      <c r="B407" s="6"/>
      <c r="I407" s="6"/>
      <c r="M407" s="19"/>
    </row>
    <row r="408" spans="1:13" x14ac:dyDescent="0.35">
      <c r="A408" s="6"/>
      <c r="B408" s="6"/>
      <c r="I408" s="6"/>
      <c r="M408" s="19"/>
    </row>
    <row r="409" spans="1:13" x14ac:dyDescent="0.35">
      <c r="A409" s="6"/>
      <c r="B409" s="6"/>
      <c r="I409" s="6"/>
      <c r="M409" s="19"/>
    </row>
    <row r="410" spans="1:13" x14ac:dyDescent="0.35">
      <c r="A410" s="6"/>
      <c r="B410" s="6"/>
      <c r="I410" s="6"/>
      <c r="M410" s="19"/>
    </row>
    <row r="411" spans="1:13" x14ac:dyDescent="0.35">
      <c r="A411" s="6"/>
      <c r="B411" s="6"/>
      <c r="I411" s="6"/>
      <c r="M411" s="19"/>
    </row>
    <row r="412" spans="1:13" x14ac:dyDescent="0.35">
      <c r="A412" s="6"/>
      <c r="B412" s="6"/>
      <c r="I412" s="6"/>
      <c r="M412" s="19"/>
    </row>
    <row r="413" spans="1:13" x14ac:dyDescent="0.35">
      <c r="A413" s="6"/>
      <c r="B413" s="6"/>
      <c r="I413" s="6"/>
      <c r="M413" s="19"/>
    </row>
    <row r="414" spans="1:13" x14ac:dyDescent="0.35">
      <c r="A414" s="6"/>
      <c r="B414" s="6"/>
      <c r="I414" s="6"/>
      <c r="M414" s="19"/>
    </row>
    <row r="415" spans="1:13" x14ac:dyDescent="0.35">
      <c r="A415" s="6"/>
      <c r="B415" s="6"/>
      <c r="I415" s="6"/>
      <c r="M415" s="19"/>
    </row>
    <row r="416" spans="1:13" x14ac:dyDescent="0.35">
      <c r="A416" s="6"/>
      <c r="B416" s="6"/>
      <c r="I416" s="6"/>
      <c r="M416" s="19"/>
    </row>
    <row r="417" spans="1:13" x14ac:dyDescent="0.35">
      <c r="A417" s="6"/>
      <c r="B417" s="6"/>
      <c r="I417" s="6"/>
      <c r="M417" s="19"/>
    </row>
    <row r="418" spans="1:13" x14ac:dyDescent="0.35">
      <c r="A418" s="6"/>
      <c r="B418" s="6"/>
      <c r="I418" s="6"/>
      <c r="M418" s="19"/>
    </row>
    <row r="419" spans="1:13" x14ac:dyDescent="0.35">
      <c r="A419" s="6"/>
      <c r="B419" s="6"/>
      <c r="I419" s="6"/>
      <c r="M419" s="19"/>
    </row>
    <row r="420" spans="1:13" x14ac:dyDescent="0.35">
      <c r="A420" s="6"/>
      <c r="B420" s="6"/>
      <c r="I420" s="6"/>
      <c r="M420" s="19"/>
    </row>
    <row r="421" spans="1:13" x14ac:dyDescent="0.35">
      <c r="A421" s="6"/>
      <c r="B421" s="6"/>
      <c r="I421" s="6"/>
      <c r="M421" s="19"/>
    </row>
    <row r="422" spans="1:13" x14ac:dyDescent="0.35">
      <c r="A422" s="6"/>
      <c r="B422" s="6"/>
      <c r="I422" s="6"/>
      <c r="M422" s="19"/>
    </row>
    <row r="423" spans="1:13" x14ac:dyDescent="0.35">
      <c r="A423" s="6"/>
      <c r="B423" s="6"/>
      <c r="I423" s="6"/>
      <c r="M423" s="19"/>
    </row>
    <row r="424" spans="1:13" x14ac:dyDescent="0.35">
      <c r="A424" s="6"/>
      <c r="B424" s="6"/>
      <c r="I424" s="6"/>
      <c r="M424" s="19"/>
    </row>
    <row r="425" spans="1:13" x14ac:dyDescent="0.35">
      <c r="A425" s="6"/>
      <c r="B425" s="6"/>
      <c r="I425" s="6"/>
      <c r="M425" s="19"/>
    </row>
    <row r="426" spans="1:13" x14ac:dyDescent="0.35">
      <c r="A426" s="6"/>
      <c r="B426" s="6"/>
      <c r="I426" s="6"/>
      <c r="M426" s="19"/>
    </row>
    <row r="427" spans="1:13" x14ac:dyDescent="0.35">
      <c r="A427" s="6"/>
      <c r="B427" s="6"/>
      <c r="I427" s="6"/>
      <c r="M427" s="19"/>
    </row>
    <row r="428" spans="1:13" x14ac:dyDescent="0.35">
      <c r="A428" s="6"/>
      <c r="B428" s="6"/>
      <c r="I428" s="6"/>
      <c r="M428" s="19"/>
    </row>
    <row r="429" spans="1:13" x14ac:dyDescent="0.35">
      <c r="A429" s="6"/>
      <c r="B429" s="6"/>
      <c r="I429" s="6"/>
      <c r="M429" s="19"/>
    </row>
    <row r="430" spans="1:13" x14ac:dyDescent="0.35">
      <c r="A430" s="6"/>
      <c r="B430" s="6"/>
      <c r="I430" s="6"/>
      <c r="M430" s="19"/>
    </row>
    <row r="431" spans="1:13" x14ac:dyDescent="0.35">
      <c r="A431" s="6"/>
      <c r="B431" s="6"/>
      <c r="I431" s="6"/>
      <c r="M431" s="19"/>
    </row>
    <row r="432" spans="1:13" x14ac:dyDescent="0.35">
      <c r="A432" s="6"/>
      <c r="B432" s="6"/>
      <c r="I432" s="6"/>
      <c r="M432" s="19"/>
    </row>
    <row r="433" spans="1:13" x14ac:dyDescent="0.35">
      <c r="A433" s="6"/>
      <c r="B433" s="6"/>
      <c r="I433" s="6"/>
      <c r="M433" s="19"/>
    </row>
    <row r="434" spans="1:13" x14ac:dyDescent="0.35">
      <c r="A434" s="6"/>
      <c r="B434" s="6"/>
      <c r="I434" s="6"/>
      <c r="M434" s="19"/>
    </row>
    <row r="435" spans="1:13" x14ac:dyDescent="0.35">
      <c r="A435" s="6"/>
      <c r="B435" s="6"/>
      <c r="I435" s="6"/>
      <c r="M435" s="19"/>
    </row>
    <row r="436" spans="1:13" x14ac:dyDescent="0.35">
      <c r="A436" s="6"/>
      <c r="B436" s="6"/>
      <c r="I436" s="6"/>
      <c r="M436" s="19"/>
    </row>
    <row r="437" spans="1:13" x14ac:dyDescent="0.35">
      <c r="A437" s="6"/>
      <c r="B437" s="6"/>
      <c r="I437" s="6"/>
      <c r="M437" s="19"/>
    </row>
    <row r="438" spans="1:13" x14ac:dyDescent="0.35">
      <c r="A438" s="6"/>
      <c r="B438" s="6"/>
      <c r="I438" s="6"/>
      <c r="M438" s="19"/>
    </row>
    <row r="439" spans="1:13" x14ac:dyDescent="0.35">
      <c r="A439" s="6"/>
      <c r="B439" s="6"/>
      <c r="I439" s="6"/>
      <c r="M439" s="19"/>
    </row>
    <row r="440" spans="1:13" x14ac:dyDescent="0.35">
      <c r="A440" s="6"/>
      <c r="B440" s="6"/>
      <c r="I440" s="6"/>
      <c r="M440" s="19"/>
    </row>
    <row r="441" spans="1:13" x14ac:dyDescent="0.35">
      <c r="A441" s="6"/>
      <c r="B441" s="6"/>
      <c r="I441" s="6"/>
      <c r="M441" s="19"/>
    </row>
    <row r="442" spans="1:13" x14ac:dyDescent="0.35">
      <c r="A442" s="6"/>
      <c r="B442" s="6"/>
      <c r="I442" s="6"/>
      <c r="M442" s="19"/>
    </row>
    <row r="443" spans="1:13" x14ac:dyDescent="0.35">
      <c r="A443" s="6"/>
      <c r="B443" s="6"/>
      <c r="I443" s="6"/>
      <c r="M443" s="19"/>
    </row>
    <row r="444" spans="1:13" x14ac:dyDescent="0.35">
      <c r="A444" s="6"/>
      <c r="B444" s="6"/>
      <c r="I444" s="6"/>
      <c r="M444" s="19"/>
    </row>
    <row r="445" spans="1:13" x14ac:dyDescent="0.35">
      <c r="A445" s="6"/>
      <c r="B445" s="6"/>
      <c r="I445" s="6"/>
      <c r="M445" s="19"/>
    </row>
    <row r="446" spans="1:13" x14ac:dyDescent="0.35">
      <c r="A446" s="6"/>
      <c r="B446" s="6"/>
      <c r="I446" s="6"/>
      <c r="M446" s="19"/>
    </row>
    <row r="447" spans="1:13" x14ac:dyDescent="0.35">
      <c r="A447" s="6"/>
      <c r="B447" s="6"/>
      <c r="I447" s="6"/>
      <c r="M447" s="19"/>
    </row>
    <row r="448" spans="1:13" x14ac:dyDescent="0.35">
      <c r="A448" s="6"/>
      <c r="B448" s="6"/>
      <c r="I448" s="6"/>
      <c r="M448" s="19"/>
    </row>
    <row r="449" spans="1:13" x14ac:dyDescent="0.35">
      <c r="A449" s="6"/>
      <c r="B449" s="6"/>
      <c r="I449" s="6"/>
      <c r="M449" s="19"/>
    </row>
    <row r="450" spans="1:13" x14ac:dyDescent="0.35">
      <c r="A450" s="6"/>
      <c r="B450" s="6"/>
      <c r="I450" s="6"/>
      <c r="M450" s="19"/>
    </row>
    <row r="451" spans="1:13" x14ac:dyDescent="0.35">
      <c r="A451" s="6"/>
      <c r="B451" s="6"/>
      <c r="I451" s="6"/>
      <c r="M451" s="19"/>
    </row>
    <row r="452" spans="1:13" x14ac:dyDescent="0.35">
      <c r="A452" s="6"/>
      <c r="B452" s="6"/>
      <c r="I452" s="6"/>
      <c r="M452" s="19"/>
    </row>
    <row r="453" spans="1:13" x14ac:dyDescent="0.35">
      <c r="A453" s="6"/>
      <c r="B453" s="6"/>
      <c r="I453" s="6"/>
      <c r="M453" s="19"/>
    </row>
    <row r="454" spans="1:13" x14ac:dyDescent="0.35">
      <c r="A454" s="6"/>
      <c r="B454" s="6"/>
      <c r="I454" s="6"/>
      <c r="M454" s="19"/>
    </row>
    <row r="455" spans="1:13" x14ac:dyDescent="0.35">
      <c r="A455" s="6"/>
      <c r="B455" s="6"/>
      <c r="I455" s="6"/>
      <c r="M455" s="19"/>
    </row>
    <row r="456" spans="1:13" x14ac:dyDescent="0.35">
      <c r="A456" s="6"/>
      <c r="B456" s="6"/>
      <c r="I456" s="6"/>
      <c r="M456" s="19"/>
    </row>
    <row r="457" spans="1:13" x14ac:dyDescent="0.35">
      <c r="A457" s="6"/>
      <c r="B457" s="6"/>
      <c r="I457" s="6"/>
      <c r="M457" s="19"/>
    </row>
    <row r="458" spans="1:13" x14ac:dyDescent="0.35">
      <c r="A458" s="6"/>
      <c r="B458" s="6"/>
      <c r="I458" s="6"/>
      <c r="M458" s="19"/>
    </row>
    <row r="459" spans="1:13" x14ac:dyDescent="0.35">
      <c r="A459" s="6"/>
      <c r="B459" s="6"/>
      <c r="I459" s="6"/>
      <c r="M459" s="19"/>
    </row>
    <row r="460" spans="1:13" x14ac:dyDescent="0.35">
      <c r="A460" s="6"/>
      <c r="B460" s="6"/>
      <c r="I460" s="6"/>
      <c r="M460" s="19"/>
    </row>
    <row r="461" spans="1:13" x14ac:dyDescent="0.35">
      <c r="A461" s="6"/>
      <c r="B461" s="6"/>
      <c r="I461" s="6"/>
      <c r="M461" s="19"/>
    </row>
    <row r="462" spans="1:13" x14ac:dyDescent="0.35">
      <c r="A462" s="6"/>
      <c r="B462" s="6"/>
      <c r="I462" s="6"/>
      <c r="M462" s="19"/>
    </row>
    <row r="463" spans="1:13" x14ac:dyDescent="0.35">
      <c r="A463" s="6"/>
      <c r="B463" s="6"/>
      <c r="I463" s="6"/>
      <c r="M463" s="19"/>
    </row>
    <row r="464" spans="1:13" x14ac:dyDescent="0.35">
      <c r="A464" s="6"/>
      <c r="B464" s="6"/>
      <c r="I464" s="6"/>
      <c r="M464" s="19"/>
    </row>
    <row r="465" spans="1:13" x14ac:dyDescent="0.35">
      <c r="A465" s="6"/>
      <c r="B465" s="6"/>
      <c r="I465" s="6"/>
      <c r="M465" s="19"/>
    </row>
    <row r="466" spans="1:13" x14ac:dyDescent="0.35">
      <c r="A466" s="6"/>
      <c r="B466" s="6"/>
      <c r="I466" s="6"/>
      <c r="M466" s="19"/>
    </row>
    <row r="467" spans="1:13" x14ac:dyDescent="0.35">
      <c r="A467" s="6"/>
      <c r="B467" s="6"/>
      <c r="I467" s="6"/>
      <c r="M467" s="19"/>
    </row>
    <row r="468" spans="1:13" x14ac:dyDescent="0.35">
      <c r="A468" s="6"/>
      <c r="B468" s="6"/>
      <c r="I468" s="6"/>
      <c r="M468" s="19"/>
    </row>
    <row r="469" spans="1:13" x14ac:dyDescent="0.35">
      <c r="A469" s="6"/>
      <c r="B469" s="6"/>
      <c r="I469" s="6"/>
      <c r="M469" s="19"/>
    </row>
    <row r="470" spans="1:13" x14ac:dyDescent="0.35">
      <c r="A470" s="6"/>
      <c r="B470" s="6"/>
      <c r="I470" s="6"/>
      <c r="M470" s="19"/>
    </row>
    <row r="471" spans="1:13" x14ac:dyDescent="0.35">
      <c r="A471" s="6"/>
      <c r="B471" s="6"/>
      <c r="I471" s="6"/>
      <c r="M471" s="19"/>
    </row>
    <row r="472" spans="1:13" x14ac:dyDescent="0.35">
      <c r="A472" s="6"/>
      <c r="B472" s="6"/>
      <c r="I472" s="6"/>
      <c r="M472" s="19"/>
    </row>
    <row r="473" spans="1:13" x14ac:dyDescent="0.35">
      <c r="A473" s="6"/>
      <c r="B473" s="6"/>
      <c r="I473" s="6"/>
      <c r="M473" s="19"/>
    </row>
    <row r="474" spans="1:13" x14ac:dyDescent="0.35">
      <c r="A474" s="6"/>
      <c r="B474" s="6"/>
      <c r="I474" s="6"/>
      <c r="M474" s="19"/>
    </row>
    <row r="475" spans="1:13" x14ac:dyDescent="0.35">
      <c r="A475" s="6"/>
      <c r="B475" s="6"/>
      <c r="I475" s="6"/>
      <c r="M475" s="19"/>
    </row>
    <row r="476" spans="1:13" x14ac:dyDescent="0.35">
      <c r="A476" s="6"/>
      <c r="B476" s="6"/>
      <c r="I476" s="6"/>
      <c r="M476" s="19"/>
    </row>
    <row r="477" spans="1:13" x14ac:dyDescent="0.35">
      <c r="A477" s="6"/>
      <c r="B477" s="6"/>
      <c r="I477" s="6"/>
      <c r="M477" s="19"/>
    </row>
    <row r="478" spans="1:13" x14ac:dyDescent="0.35">
      <c r="A478" s="6"/>
      <c r="B478" s="6"/>
      <c r="I478" s="6"/>
      <c r="M478" s="19"/>
    </row>
    <row r="479" spans="1:13" x14ac:dyDescent="0.35">
      <c r="A479" s="6"/>
      <c r="B479" s="6"/>
      <c r="I479" s="6"/>
      <c r="M479" s="19"/>
    </row>
    <row r="480" spans="1:13" x14ac:dyDescent="0.35">
      <c r="A480" s="6"/>
      <c r="B480" s="6"/>
      <c r="I480" s="6"/>
      <c r="M480" s="19"/>
    </row>
    <row r="481" spans="1:13" x14ac:dyDescent="0.35">
      <c r="A481" s="6"/>
      <c r="B481" s="6"/>
      <c r="I481" s="6"/>
      <c r="M481" s="19"/>
    </row>
    <row r="482" spans="1:13" x14ac:dyDescent="0.35">
      <c r="A482" s="6"/>
      <c r="B482" s="6"/>
      <c r="I482" s="6"/>
      <c r="M482" s="19"/>
    </row>
    <row r="483" spans="1:13" x14ac:dyDescent="0.35">
      <c r="A483" s="6"/>
      <c r="B483" s="6"/>
      <c r="I483" s="6"/>
      <c r="M483" s="19"/>
    </row>
    <row r="484" spans="1:13" x14ac:dyDescent="0.35">
      <c r="A484" s="6"/>
      <c r="B484" s="6"/>
      <c r="I484" s="6"/>
      <c r="M484" s="19"/>
    </row>
    <row r="485" spans="1:13" x14ac:dyDescent="0.35">
      <c r="A485" s="6"/>
      <c r="B485" s="6"/>
      <c r="I485" s="6"/>
      <c r="M485" s="19"/>
    </row>
    <row r="486" spans="1:13" x14ac:dyDescent="0.35">
      <c r="A486" s="6"/>
      <c r="B486" s="6"/>
      <c r="I486" s="6"/>
      <c r="M486" s="19"/>
    </row>
    <row r="487" spans="1:13" x14ac:dyDescent="0.35">
      <c r="A487" s="6"/>
      <c r="B487" s="6"/>
      <c r="I487" s="6"/>
      <c r="M487" s="19"/>
    </row>
    <row r="488" spans="1:13" x14ac:dyDescent="0.35">
      <c r="A488" s="6"/>
      <c r="B488" s="6"/>
      <c r="I488" s="6"/>
      <c r="M488" s="19"/>
    </row>
    <row r="489" spans="1:13" x14ac:dyDescent="0.35">
      <c r="A489" s="6"/>
      <c r="B489" s="6"/>
      <c r="I489" s="6"/>
      <c r="M489" s="19"/>
    </row>
    <row r="490" spans="1:13" x14ac:dyDescent="0.35">
      <c r="A490" s="6"/>
      <c r="B490" s="6"/>
      <c r="I490" s="6"/>
      <c r="M490" s="19"/>
    </row>
    <row r="491" spans="1:13" x14ac:dyDescent="0.35">
      <c r="A491" s="6"/>
      <c r="B491" s="6"/>
      <c r="I491" s="6"/>
      <c r="M491" s="19"/>
    </row>
    <row r="492" spans="1:13" x14ac:dyDescent="0.35">
      <c r="A492" s="6"/>
      <c r="B492" s="6"/>
      <c r="I492" s="6"/>
      <c r="M492" s="19"/>
    </row>
    <row r="493" spans="1:13" x14ac:dyDescent="0.35">
      <c r="A493" s="6"/>
      <c r="B493" s="6"/>
      <c r="I493" s="6"/>
      <c r="M493" s="19"/>
    </row>
    <row r="494" spans="1:13" x14ac:dyDescent="0.35">
      <c r="A494" s="6"/>
      <c r="B494" s="6"/>
      <c r="I494" s="6"/>
      <c r="M494" s="19"/>
    </row>
    <row r="495" spans="1:13" x14ac:dyDescent="0.35">
      <c r="A495" s="6"/>
      <c r="B495" s="6"/>
      <c r="I495" s="6"/>
      <c r="M495" s="19"/>
    </row>
    <row r="496" spans="1:13" x14ac:dyDescent="0.35">
      <c r="A496" s="6"/>
      <c r="B496" s="6"/>
      <c r="I496" s="6"/>
      <c r="M496" s="19"/>
    </row>
    <row r="497" spans="1:13" x14ac:dyDescent="0.35">
      <c r="A497" s="6"/>
      <c r="B497" s="6"/>
      <c r="I497" s="6"/>
      <c r="M497" s="19"/>
    </row>
    <row r="498" spans="1:13" x14ac:dyDescent="0.35">
      <c r="A498" s="6"/>
      <c r="B498" s="6"/>
      <c r="I498" s="6"/>
      <c r="M498" s="19"/>
    </row>
    <row r="499" spans="1:13" x14ac:dyDescent="0.35">
      <c r="A499" s="6"/>
      <c r="B499" s="6"/>
      <c r="I499" s="6"/>
      <c r="M499" s="19"/>
    </row>
    <row r="500" spans="1:13" x14ac:dyDescent="0.35">
      <c r="A500" s="6"/>
      <c r="B500" s="6"/>
      <c r="I500" s="6"/>
      <c r="M500" s="19"/>
    </row>
    <row r="501" spans="1:13" x14ac:dyDescent="0.35">
      <c r="A501" s="6"/>
      <c r="B501" s="6"/>
      <c r="I501" s="6"/>
      <c r="M501" s="19"/>
    </row>
    <row r="502" spans="1:13" x14ac:dyDescent="0.35">
      <c r="A502" s="6"/>
      <c r="B502" s="6"/>
      <c r="I502" s="6"/>
      <c r="M502" s="19"/>
    </row>
    <row r="503" spans="1:13" x14ac:dyDescent="0.35">
      <c r="A503" s="6"/>
      <c r="B503" s="6"/>
      <c r="I503" s="6"/>
      <c r="M503" s="19"/>
    </row>
    <row r="504" spans="1:13" x14ac:dyDescent="0.35">
      <c r="A504" s="6"/>
      <c r="B504" s="6"/>
      <c r="I504" s="6"/>
      <c r="M504" s="19"/>
    </row>
    <row r="505" spans="1:13" x14ac:dyDescent="0.35">
      <c r="A505" s="6"/>
      <c r="B505" s="6"/>
      <c r="I505" s="6"/>
      <c r="M505" s="19"/>
    </row>
    <row r="506" spans="1:13" x14ac:dyDescent="0.35">
      <c r="A506" s="6"/>
      <c r="B506" s="6"/>
      <c r="I506" s="6"/>
      <c r="M506" s="19"/>
    </row>
    <row r="507" spans="1:13" x14ac:dyDescent="0.35">
      <c r="A507" s="6"/>
      <c r="B507" s="6"/>
      <c r="I507" s="6"/>
      <c r="M507" s="19"/>
    </row>
    <row r="508" spans="1:13" x14ac:dyDescent="0.35">
      <c r="A508" s="6"/>
      <c r="B508" s="6"/>
      <c r="I508" s="6"/>
      <c r="M508" s="19"/>
    </row>
    <row r="509" spans="1:13" x14ac:dyDescent="0.35">
      <c r="A509" s="6"/>
      <c r="B509" s="6"/>
      <c r="I509" s="6"/>
      <c r="M509" s="19"/>
    </row>
    <row r="510" spans="1:13" x14ac:dyDescent="0.35">
      <c r="A510" s="6"/>
      <c r="B510" s="6"/>
      <c r="I510" s="6"/>
      <c r="M510" s="19"/>
    </row>
    <row r="511" spans="1:13" x14ac:dyDescent="0.35">
      <c r="A511" s="6"/>
      <c r="B511" s="6"/>
      <c r="I511" s="6"/>
      <c r="M511" s="19"/>
    </row>
    <row r="512" spans="1:13" x14ac:dyDescent="0.35">
      <c r="A512" s="6"/>
      <c r="B512" s="6"/>
      <c r="I512" s="6"/>
      <c r="M512" s="19"/>
    </row>
    <row r="513" spans="1:13" x14ac:dyDescent="0.35">
      <c r="A513" s="6"/>
      <c r="B513" s="6"/>
      <c r="I513" s="6"/>
      <c r="M513" s="19"/>
    </row>
    <row r="514" spans="1:13" x14ac:dyDescent="0.35">
      <c r="A514" s="6"/>
      <c r="B514" s="6"/>
      <c r="I514" s="6"/>
      <c r="M514" s="19"/>
    </row>
    <row r="515" spans="1:13" x14ac:dyDescent="0.35">
      <c r="A515" s="6"/>
      <c r="B515" s="6"/>
      <c r="I515" s="6"/>
      <c r="M515" s="19"/>
    </row>
    <row r="516" spans="1:13" x14ac:dyDescent="0.35">
      <c r="A516" s="6"/>
      <c r="B516" s="6"/>
      <c r="I516" s="6"/>
      <c r="M516" s="19"/>
    </row>
    <row r="517" spans="1:13" x14ac:dyDescent="0.35">
      <c r="A517" s="6"/>
      <c r="B517" s="6"/>
      <c r="I517" s="6"/>
      <c r="M517" s="19"/>
    </row>
    <row r="518" spans="1:13" x14ac:dyDescent="0.35">
      <c r="A518" s="6"/>
      <c r="B518" s="6"/>
      <c r="I518" s="6"/>
      <c r="M518" s="19"/>
    </row>
    <row r="519" spans="1:13" x14ac:dyDescent="0.35">
      <c r="A519" s="6"/>
      <c r="B519" s="6"/>
      <c r="I519" s="6"/>
      <c r="M519" s="19"/>
    </row>
    <row r="520" spans="1:13" x14ac:dyDescent="0.35">
      <c r="A520" s="6"/>
      <c r="B520" s="6"/>
      <c r="I520" s="6"/>
      <c r="M520" s="19"/>
    </row>
    <row r="521" spans="1:13" x14ac:dyDescent="0.35">
      <c r="A521" s="6"/>
      <c r="B521" s="6"/>
      <c r="I521" s="6"/>
      <c r="M521" s="19"/>
    </row>
    <row r="522" spans="1:13" x14ac:dyDescent="0.35">
      <c r="A522" s="6"/>
      <c r="B522" s="6"/>
      <c r="I522" s="6"/>
      <c r="M522" s="19"/>
    </row>
    <row r="523" spans="1:13" x14ac:dyDescent="0.35">
      <c r="A523" s="6"/>
      <c r="B523" s="6"/>
      <c r="I523" s="6"/>
      <c r="M523" s="19"/>
    </row>
    <row r="524" spans="1:13" x14ac:dyDescent="0.35">
      <c r="A524" s="6"/>
      <c r="B524" s="6"/>
      <c r="I524" s="6"/>
      <c r="M524" s="19"/>
    </row>
    <row r="525" spans="1:13" x14ac:dyDescent="0.35">
      <c r="A525" s="6"/>
      <c r="B525" s="6"/>
      <c r="I525" s="6"/>
      <c r="M525" s="19"/>
    </row>
    <row r="526" spans="1:13" x14ac:dyDescent="0.35">
      <c r="A526" s="6"/>
      <c r="B526" s="6"/>
      <c r="I526" s="6"/>
      <c r="M526" s="19"/>
    </row>
    <row r="527" spans="1:13" x14ac:dyDescent="0.35">
      <c r="A527" s="6"/>
      <c r="B527" s="6"/>
      <c r="I527" s="6"/>
      <c r="M527" s="19"/>
    </row>
    <row r="528" spans="1:13" x14ac:dyDescent="0.35">
      <c r="A528" s="6"/>
      <c r="B528" s="6"/>
      <c r="I528" s="6"/>
      <c r="M528" s="19"/>
    </row>
    <row r="529" spans="1:13" x14ac:dyDescent="0.35">
      <c r="A529" s="6"/>
      <c r="B529" s="6"/>
      <c r="I529" s="6"/>
      <c r="M529" s="19"/>
    </row>
    <row r="530" spans="1:13" x14ac:dyDescent="0.35">
      <c r="A530" s="6"/>
      <c r="B530" s="6"/>
      <c r="I530" s="6"/>
      <c r="M530" s="19"/>
    </row>
    <row r="531" spans="1:13" x14ac:dyDescent="0.35">
      <c r="A531" s="6"/>
      <c r="B531" s="6"/>
      <c r="I531" s="6"/>
      <c r="M531" s="19"/>
    </row>
    <row r="532" spans="1:13" x14ac:dyDescent="0.35">
      <c r="A532" s="6"/>
      <c r="B532" s="6"/>
      <c r="I532" s="6"/>
      <c r="M532" s="19"/>
    </row>
    <row r="533" spans="1:13" x14ac:dyDescent="0.35">
      <c r="A533" s="6"/>
      <c r="B533" s="6"/>
      <c r="I533" s="6"/>
      <c r="M533" s="19"/>
    </row>
    <row r="534" spans="1:13" x14ac:dyDescent="0.35">
      <c r="A534" s="6"/>
      <c r="B534" s="6"/>
      <c r="I534" s="6"/>
      <c r="M534" s="19"/>
    </row>
    <row r="535" spans="1:13" x14ac:dyDescent="0.35">
      <c r="A535" s="6"/>
      <c r="B535" s="6"/>
      <c r="I535" s="6"/>
      <c r="M535" s="19"/>
    </row>
    <row r="536" spans="1:13" x14ac:dyDescent="0.35">
      <c r="A536" s="6"/>
      <c r="B536" s="6"/>
      <c r="I536" s="6"/>
      <c r="M536" s="19"/>
    </row>
    <row r="537" spans="1:13" x14ac:dyDescent="0.35">
      <c r="A537" s="6"/>
      <c r="B537" s="6"/>
      <c r="I537" s="6"/>
      <c r="M537" s="19"/>
    </row>
    <row r="538" spans="1:13" x14ac:dyDescent="0.35">
      <c r="A538" s="6"/>
      <c r="B538" s="6"/>
      <c r="I538" s="6"/>
      <c r="M538" s="19"/>
    </row>
    <row r="539" spans="1:13" x14ac:dyDescent="0.35">
      <c r="A539" s="6"/>
      <c r="B539" s="6"/>
      <c r="I539" s="6"/>
      <c r="M539" s="19"/>
    </row>
    <row r="540" spans="1:13" x14ac:dyDescent="0.35">
      <c r="A540" s="6"/>
      <c r="B540" s="6"/>
      <c r="I540" s="6"/>
      <c r="M540" s="19"/>
    </row>
    <row r="541" spans="1:13" x14ac:dyDescent="0.35">
      <c r="A541" s="6"/>
      <c r="B541" s="6"/>
      <c r="I541" s="6"/>
      <c r="M541" s="19"/>
    </row>
    <row r="542" spans="1:13" x14ac:dyDescent="0.35">
      <c r="A542" s="6"/>
      <c r="B542" s="6"/>
      <c r="I542" s="6"/>
      <c r="M542" s="19"/>
    </row>
    <row r="543" spans="1:13" x14ac:dyDescent="0.35">
      <c r="A543" s="6"/>
      <c r="B543" s="6"/>
      <c r="I543" s="6"/>
      <c r="M543" s="19"/>
    </row>
    <row r="544" spans="1:13" x14ac:dyDescent="0.35">
      <c r="A544" s="6"/>
      <c r="B544" s="6"/>
      <c r="I544" s="6"/>
      <c r="M544" s="19"/>
    </row>
    <row r="545" spans="1:13" x14ac:dyDescent="0.35">
      <c r="A545" s="6"/>
      <c r="B545" s="6"/>
      <c r="I545" s="6"/>
      <c r="M545" s="19"/>
    </row>
    <row r="546" spans="1:13" x14ac:dyDescent="0.35">
      <c r="A546" s="6"/>
      <c r="B546" s="6"/>
      <c r="I546" s="6"/>
      <c r="M546" s="19"/>
    </row>
    <row r="547" spans="1:13" x14ac:dyDescent="0.35">
      <c r="A547" s="6"/>
      <c r="B547" s="6"/>
      <c r="I547" s="6"/>
      <c r="M547" s="19"/>
    </row>
    <row r="548" spans="1:13" x14ac:dyDescent="0.35">
      <c r="A548" s="6"/>
      <c r="B548" s="6"/>
      <c r="I548" s="6"/>
      <c r="M548" s="19"/>
    </row>
    <row r="549" spans="1:13" x14ac:dyDescent="0.35">
      <c r="A549" s="6"/>
      <c r="B549" s="6"/>
      <c r="I549" s="6"/>
      <c r="M549" s="19"/>
    </row>
    <row r="550" spans="1:13" x14ac:dyDescent="0.35">
      <c r="A550" s="6"/>
      <c r="B550" s="6"/>
      <c r="I550" s="6"/>
      <c r="M550" s="19"/>
    </row>
    <row r="551" spans="1:13" x14ac:dyDescent="0.35">
      <c r="A551" s="6"/>
      <c r="B551" s="6"/>
      <c r="I551" s="6"/>
      <c r="M551" s="19"/>
    </row>
    <row r="552" spans="1:13" x14ac:dyDescent="0.35">
      <c r="A552" s="6"/>
      <c r="B552" s="6"/>
      <c r="I552" s="6"/>
      <c r="M552" s="19"/>
    </row>
    <row r="553" spans="1:13" x14ac:dyDescent="0.35">
      <c r="A553" s="6"/>
      <c r="B553" s="6"/>
      <c r="I553" s="6"/>
      <c r="M553" s="19"/>
    </row>
    <row r="554" spans="1:13" x14ac:dyDescent="0.35">
      <c r="A554" s="6"/>
      <c r="B554" s="6"/>
      <c r="I554" s="6"/>
      <c r="M554" s="19"/>
    </row>
    <row r="555" spans="1:13" x14ac:dyDescent="0.35">
      <c r="A555" s="6"/>
      <c r="B555" s="6"/>
      <c r="I555" s="6"/>
      <c r="M555" s="19"/>
    </row>
    <row r="556" spans="1:13" x14ac:dyDescent="0.35">
      <c r="A556" s="6"/>
      <c r="B556" s="6"/>
      <c r="I556" s="6"/>
      <c r="M556" s="19"/>
    </row>
    <row r="557" spans="1:13" x14ac:dyDescent="0.35">
      <c r="A557" s="6"/>
      <c r="B557" s="6"/>
      <c r="I557" s="6"/>
      <c r="M557" s="19"/>
    </row>
    <row r="558" spans="1:13" x14ac:dyDescent="0.35">
      <c r="A558" s="6"/>
      <c r="B558" s="6"/>
      <c r="I558" s="6"/>
      <c r="M558" s="19"/>
    </row>
    <row r="559" spans="1:13" x14ac:dyDescent="0.35">
      <c r="A559" s="6"/>
      <c r="B559" s="6"/>
      <c r="I559" s="6"/>
      <c r="M559" s="19"/>
    </row>
    <row r="560" spans="1:13" x14ac:dyDescent="0.35">
      <c r="A560" s="6"/>
      <c r="B560" s="6"/>
      <c r="I560" s="6"/>
      <c r="M560" s="19"/>
    </row>
    <row r="561" spans="1:13" x14ac:dyDescent="0.35">
      <c r="A561" s="6"/>
      <c r="B561" s="6"/>
      <c r="I561" s="6"/>
      <c r="M561" s="19"/>
    </row>
    <row r="562" spans="1:13" x14ac:dyDescent="0.35">
      <c r="A562" s="6"/>
      <c r="B562" s="6"/>
      <c r="I562" s="6"/>
      <c r="M562" s="19"/>
    </row>
    <row r="563" spans="1:13" x14ac:dyDescent="0.35">
      <c r="A563" s="6"/>
      <c r="B563" s="6"/>
      <c r="I563" s="6"/>
      <c r="M563" s="19"/>
    </row>
    <row r="564" spans="1:13" x14ac:dyDescent="0.35">
      <c r="A564" s="6"/>
      <c r="B564" s="6"/>
      <c r="I564" s="6"/>
      <c r="M564" s="19"/>
    </row>
    <row r="565" spans="1:13" x14ac:dyDescent="0.35">
      <c r="A565" s="6"/>
      <c r="B565" s="6"/>
      <c r="I565" s="6"/>
      <c r="M565" s="19"/>
    </row>
    <row r="566" spans="1:13" x14ac:dyDescent="0.35">
      <c r="A566" s="6"/>
      <c r="B566" s="6"/>
      <c r="I566" s="6"/>
      <c r="M566" s="19"/>
    </row>
    <row r="567" spans="1:13" x14ac:dyDescent="0.35">
      <c r="A567" s="6"/>
      <c r="B567" s="6"/>
      <c r="I567" s="6"/>
      <c r="M567" s="19"/>
    </row>
    <row r="568" spans="1:13" x14ac:dyDescent="0.35">
      <c r="A568" s="6"/>
      <c r="B568" s="6"/>
      <c r="I568" s="6"/>
      <c r="M568" s="19"/>
    </row>
    <row r="569" spans="1:13" x14ac:dyDescent="0.35">
      <c r="A569" s="6"/>
      <c r="B569" s="6"/>
      <c r="I569" s="6"/>
      <c r="M569" s="19"/>
    </row>
    <row r="570" spans="1:13" x14ac:dyDescent="0.35">
      <c r="A570" s="6"/>
      <c r="B570" s="6"/>
      <c r="I570" s="6"/>
      <c r="M570" s="19"/>
    </row>
    <row r="571" spans="1:13" x14ac:dyDescent="0.35">
      <c r="A571" s="6"/>
      <c r="B571" s="6"/>
      <c r="I571" s="6"/>
      <c r="M571" s="19"/>
    </row>
    <row r="572" spans="1:13" x14ac:dyDescent="0.35">
      <c r="A572" s="6"/>
      <c r="B572" s="6"/>
      <c r="I572" s="6"/>
      <c r="M572" s="19"/>
    </row>
    <row r="573" spans="1:13" x14ac:dyDescent="0.35">
      <c r="A573" s="6"/>
      <c r="B573" s="6"/>
      <c r="I573" s="6"/>
      <c r="M573" s="19"/>
    </row>
    <row r="574" spans="1:13" x14ac:dyDescent="0.35">
      <c r="A574" s="6"/>
      <c r="B574" s="6"/>
      <c r="I574" s="6"/>
      <c r="M574" s="19"/>
    </row>
    <row r="575" spans="1:13" x14ac:dyDescent="0.35">
      <c r="A575" s="6"/>
      <c r="B575" s="6"/>
      <c r="I575" s="6"/>
      <c r="M575" s="19"/>
    </row>
    <row r="576" spans="1:13" x14ac:dyDescent="0.35">
      <c r="A576" s="6"/>
      <c r="B576" s="6"/>
      <c r="I576" s="6"/>
      <c r="M576" s="19"/>
    </row>
    <row r="577" spans="1:13" x14ac:dyDescent="0.35">
      <c r="A577" s="6"/>
      <c r="B577" s="6"/>
      <c r="I577" s="6"/>
      <c r="M577" s="19"/>
    </row>
    <row r="578" spans="1:13" x14ac:dyDescent="0.35">
      <c r="A578" s="6"/>
      <c r="B578" s="6"/>
      <c r="I578" s="6"/>
      <c r="M578" s="19"/>
    </row>
    <row r="579" spans="1:13" x14ac:dyDescent="0.35">
      <c r="A579" s="6"/>
      <c r="B579" s="6"/>
      <c r="I579" s="6"/>
      <c r="M579" s="19"/>
    </row>
    <row r="580" spans="1:13" x14ac:dyDescent="0.35">
      <c r="A580" s="6"/>
      <c r="B580" s="6"/>
      <c r="I580" s="6"/>
      <c r="M580" s="19"/>
    </row>
    <row r="581" spans="1:13" x14ac:dyDescent="0.35">
      <c r="A581" s="6"/>
      <c r="B581" s="6"/>
      <c r="I581" s="6"/>
      <c r="M581" s="19"/>
    </row>
    <row r="582" spans="1:13" x14ac:dyDescent="0.35">
      <c r="A582" s="6"/>
      <c r="B582" s="6"/>
      <c r="I582" s="6"/>
      <c r="M582" s="19"/>
    </row>
    <row r="583" spans="1:13" x14ac:dyDescent="0.35">
      <c r="A583" s="6"/>
      <c r="B583" s="6"/>
      <c r="I583" s="6"/>
      <c r="M583" s="19"/>
    </row>
    <row r="584" spans="1:13" x14ac:dyDescent="0.35">
      <c r="A584" s="6"/>
      <c r="B584" s="6"/>
      <c r="I584" s="6"/>
      <c r="M584" s="19"/>
    </row>
    <row r="585" spans="1:13" x14ac:dyDescent="0.35">
      <c r="A585" s="6"/>
      <c r="B585" s="6"/>
      <c r="I585" s="6"/>
      <c r="M585" s="19"/>
    </row>
    <row r="586" spans="1:13" x14ac:dyDescent="0.35">
      <c r="A586" s="6"/>
      <c r="B586" s="6"/>
      <c r="I586" s="6"/>
      <c r="M586" s="19"/>
    </row>
    <row r="587" spans="1:13" x14ac:dyDescent="0.35">
      <c r="A587" s="6"/>
      <c r="B587" s="6"/>
      <c r="I587" s="6"/>
      <c r="M587" s="19"/>
    </row>
    <row r="588" spans="1:13" x14ac:dyDescent="0.35">
      <c r="A588" s="6"/>
      <c r="B588" s="6"/>
      <c r="I588" s="6"/>
      <c r="M588" s="19"/>
    </row>
    <row r="589" spans="1:13" x14ac:dyDescent="0.35">
      <c r="A589" s="6"/>
      <c r="B589" s="6"/>
      <c r="I589" s="6"/>
      <c r="M589" s="19"/>
    </row>
    <row r="590" spans="1:13" x14ac:dyDescent="0.35">
      <c r="A590" s="6"/>
      <c r="B590" s="6"/>
      <c r="I590" s="6"/>
      <c r="M590" s="19"/>
    </row>
    <row r="591" spans="1:13" x14ac:dyDescent="0.35">
      <c r="A591" s="6"/>
      <c r="B591" s="6"/>
      <c r="I591" s="6"/>
      <c r="M591" s="19"/>
    </row>
    <row r="592" spans="1:13" x14ac:dyDescent="0.35">
      <c r="A592" s="6"/>
      <c r="B592" s="6"/>
      <c r="I592" s="6"/>
      <c r="M592" s="19"/>
    </row>
    <row r="593" spans="1:13" x14ac:dyDescent="0.35">
      <c r="A593" s="6"/>
      <c r="B593" s="6"/>
      <c r="I593" s="6"/>
      <c r="M593" s="19"/>
    </row>
    <row r="594" spans="1:13" x14ac:dyDescent="0.35">
      <c r="A594" s="6"/>
      <c r="B594" s="6"/>
      <c r="I594" s="6"/>
      <c r="M594" s="19"/>
    </row>
    <row r="595" spans="1:13" x14ac:dyDescent="0.35">
      <c r="A595" s="6"/>
      <c r="B595" s="6"/>
      <c r="I595" s="6"/>
      <c r="M595" s="19"/>
    </row>
    <row r="596" spans="1:13" x14ac:dyDescent="0.35">
      <c r="A596" s="6"/>
      <c r="B596" s="6"/>
      <c r="I596" s="6"/>
      <c r="M596" s="19"/>
    </row>
    <row r="597" spans="1:13" x14ac:dyDescent="0.35">
      <c r="A597" s="6"/>
      <c r="B597" s="6"/>
      <c r="I597" s="6"/>
      <c r="M597" s="19"/>
    </row>
    <row r="598" spans="1:13" x14ac:dyDescent="0.35">
      <c r="A598" s="6"/>
      <c r="B598" s="6"/>
      <c r="I598" s="6"/>
      <c r="M598" s="19"/>
    </row>
    <row r="599" spans="1:13" x14ac:dyDescent="0.35">
      <c r="A599" s="6"/>
      <c r="B599" s="6"/>
      <c r="I599" s="6"/>
      <c r="M599" s="19"/>
    </row>
    <row r="600" spans="1:13" x14ac:dyDescent="0.35">
      <c r="A600" s="6"/>
      <c r="B600" s="6"/>
      <c r="I600" s="6"/>
      <c r="M600" s="19"/>
    </row>
    <row r="601" spans="1:13" x14ac:dyDescent="0.35">
      <c r="A601" s="6"/>
      <c r="B601" s="6"/>
      <c r="I601" s="6"/>
      <c r="M601" s="19"/>
    </row>
    <row r="602" spans="1:13" x14ac:dyDescent="0.35">
      <c r="A602" s="6"/>
      <c r="B602" s="6"/>
      <c r="I602" s="6"/>
      <c r="M602" s="19"/>
    </row>
    <row r="603" spans="1:13" x14ac:dyDescent="0.35">
      <c r="A603" s="6"/>
      <c r="B603" s="6"/>
      <c r="I603" s="6"/>
      <c r="M603" s="19"/>
    </row>
    <row r="604" spans="1:13" x14ac:dyDescent="0.35">
      <c r="A604" s="6"/>
      <c r="B604" s="6"/>
      <c r="I604" s="6"/>
      <c r="M604" s="19"/>
    </row>
    <row r="605" spans="1:13" x14ac:dyDescent="0.35">
      <c r="A605" s="6"/>
      <c r="B605" s="6"/>
      <c r="I605" s="6"/>
      <c r="M605" s="19"/>
    </row>
    <row r="606" spans="1:13" x14ac:dyDescent="0.35">
      <c r="A606" s="6"/>
      <c r="B606" s="6"/>
      <c r="I606" s="6"/>
      <c r="M606" s="19"/>
    </row>
    <row r="607" spans="1:13" x14ac:dyDescent="0.35">
      <c r="A607" s="6"/>
      <c r="B607" s="6"/>
      <c r="I607" s="6"/>
      <c r="M607" s="19"/>
    </row>
    <row r="608" spans="1:13" x14ac:dyDescent="0.35">
      <c r="A608" s="6"/>
      <c r="B608" s="6"/>
      <c r="I608" s="6"/>
      <c r="M608" s="19"/>
    </row>
    <row r="609" spans="1:13" x14ac:dyDescent="0.35">
      <c r="A609" s="6"/>
      <c r="B609" s="6"/>
      <c r="I609" s="6"/>
      <c r="M609" s="19"/>
    </row>
    <row r="610" spans="1:13" x14ac:dyDescent="0.35">
      <c r="A610" s="6"/>
      <c r="B610" s="6"/>
      <c r="I610" s="6"/>
      <c r="M610" s="19"/>
    </row>
    <row r="611" spans="1:13" x14ac:dyDescent="0.35">
      <c r="A611" s="6"/>
      <c r="B611" s="6"/>
      <c r="I611" s="6"/>
      <c r="M611" s="19"/>
    </row>
    <row r="612" spans="1:13" x14ac:dyDescent="0.35">
      <c r="A612" s="6"/>
      <c r="B612" s="6"/>
      <c r="I612" s="6"/>
      <c r="M612" s="19"/>
    </row>
    <row r="613" spans="1:13" x14ac:dyDescent="0.35">
      <c r="A613" s="6"/>
      <c r="B613" s="6"/>
      <c r="I613" s="6"/>
      <c r="M613" s="19"/>
    </row>
    <row r="614" spans="1:13" x14ac:dyDescent="0.35">
      <c r="A614" s="6"/>
      <c r="B614" s="6"/>
      <c r="I614" s="6"/>
      <c r="M614" s="19"/>
    </row>
    <row r="615" spans="1:13" x14ac:dyDescent="0.35">
      <c r="A615" s="6"/>
      <c r="B615" s="6"/>
      <c r="I615" s="6"/>
      <c r="M615" s="19"/>
    </row>
    <row r="616" spans="1:13" x14ac:dyDescent="0.35">
      <c r="A616" s="6"/>
      <c r="B616" s="6"/>
      <c r="I616" s="6"/>
      <c r="M616" s="19"/>
    </row>
    <row r="617" spans="1:13" x14ac:dyDescent="0.35">
      <c r="A617" s="6"/>
      <c r="B617" s="6"/>
      <c r="I617" s="6"/>
      <c r="M617" s="19"/>
    </row>
    <row r="618" spans="1:13" x14ac:dyDescent="0.35">
      <c r="A618" s="6"/>
      <c r="B618" s="6"/>
      <c r="I618" s="6"/>
      <c r="M618" s="19"/>
    </row>
    <row r="619" spans="1:13" x14ac:dyDescent="0.35">
      <c r="A619" s="6"/>
      <c r="B619" s="6"/>
      <c r="I619" s="6"/>
      <c r="M619" s="19"/>
    </row>
    <row r="620" spans="1:13" x14ac:dyDescent="0.35">
      <c r="A620" s="6"/>
      <c r="B620" s="6"/>
      <c r="I620" s="6"/>
      <c r="M620" s="19"/>
    </row>
    <row r="621" spans="1:13" x14ac:dyDescent="0.35">
      <c r="A621" s="6"/>
      <c r="B621" s="6"/>
      <c r="I621" s="6"/>
      <c r="M621" s="19"/>
    </row>
    <row r="622" spans="1:13" x14ac:dyDescent="0.35">
      <c r="A622" s="6"/>
      <c r="B622" s="6"/>
      <c r="I622" s="6"/>
      <c r="M622" s="19"/>
    </row>
    <row r="623" spans="1:13" x14ac:dyDescent="0.35">
      <c r="A623" s="6"/>
      <c r="B623" s="6"/>
      <c r="I623" s="6"/>
      <c r="M623" s="19"/>
    </row>
    <row r="624" spans="1:13" x14ac:dyDescent="0.35">
      <c r="A624" s="6"/>
      <c r="B624" s="6"/>
      <c r="I624" s="6"/>
      <c r="M624" s="19"/>
    </row>
    <row r="625" spans="1:13" x14ac:dyDescent="0.35">
      <c r="A625" s="6"/>
      <c r="B625" s="6"/>
      <c r="I625" s="6"/>
      <c r="M625" s="19"/>
    </row>
    <row r="626" spans="1:13" x14ac:dyDescent="0.35">
      <c r="A626" s="6"/>
      <c r="B626" s="6"/>
      <c r="I626" s="6"/>
      <c r="M626" s="19"/>
    </row>
    <row r="627" spans="1:13" x14ac:dyDescent="0.35">
      <c r="A627" s="6"/>
      <c r="B627" s="6"/>
      <c r="I627" s="6"/>
      <c r="M627" s="19"/>
    </row>
    <row r="628" spans="1:13" x14ac:dyDescent="0.35">
      <c r="A628" s="6"/>
      <c r="B628" s="6"/>
      <c r="I628" s="6"/>
      <c r="M628" s="19"/>
    </row>
    <row r="629" spans="1:13" x14ac:dyDescent="0.35">
      <c r="A629" s="6"/>
      <c r="B629" s="6"/>
      <c r="I629" s="6"/>
      <c r="M629" s="19"/>
    </row>
    <row r="630" spans="1:13" x14ac:dyDescent="0.35">
      <c r="A630" s="6"/>
      <c r="B630" s="6"/>
      <c r="I630" s="6"/>
      <c r="M630" s="19"/>
    </row>
    <row r="631" spans="1:13" x14ac:dyDescent="0.35">
      <c r="A631" s="6"/>
      <c r="B631" s="6"/>
      <c r="I631" s="6"/>
      <c r="M631" s="19"/>
    </row>
    <row r="632" spans="1:13" x14ac:dyDescent="0.35">
      <c r="A632" s="6"/>
      <c r="B632" s="6"/>
      <c r="I632" s="6"/>
      <c r="M632" s="19"/>
    </row>
    <row r="633" spans="1:13" x14ac:dyDescent="0.35">
      <c r="A633" s="6"/>
      <c r="B633" s="6"/>
      <c r="I633" s="6"/>
      <c r="M633" s="19"/>
    </row>
    <row r="634" spans="1:13" x14ac:dyDescent="0.35">
      <c r="A634" s="6"/>
      <c r="B634" s="6"/>
      <c r="I634" s="6"/>
      <c r="M634" s="19"/>
    </row>
    <row r="635" spans="1:13" x14ac:dyDescent="0.35">
      <c r="A635" s="6"/>
      <c r="B635" s="6"/>
      <c r="I635" s="6"/>
      <c r="M635" s="19"/>
    </row>
    <row r="636" spans="1:13" x14ac:dyDescent="0.35">
      <c r="A636" s="6"/>
      <c r="B636" s="6"/>
      <c r="I636" s="6"/>
      <c r="M636" s="19"/>
    </row>
    <row r="637" spans="1:13" x14ac:dyDescent="0.35">
      <c r="A637" s="6"/>
      <c r="B637" s="6"/>
      <c r="I637" s="6"/>
      <c r="M637" s="19"/>
    </row>
    <row r="638" spans="1:13" x14ac:dyDescent="0.35">
      <c r="A638" s="6"/>
      <c r="B638" s="6"/>
      <c r="I638" s="6"/>
      <c r="M638" s="19"/>
    </row>
    <row r="639" spans="1:13" x14ac:dyDescent="0.35">
      <c r="A639" s="6"/>
      <c r="B639" s="6"/>
      <c r="I639" s="6"/>
      <c r="M639" s="19"/>
    </row>
    <row r="640" spans="1:13" x14ac:dyDescent="0.35">
      <c r="A640" s="6"/>
      <c r="B640" s="6"/>
      <c r="I640" s="6"/>
      <c r="M640" s="19"/>
    </row>
    <row r="641" spans="1:13" x14ac:dyDescent="0.35">
      <c r="A641" s="6"/>
      <c r="B641" s="6"/>
      <c r="I641" s="6"/>
      <c r="M641" s="19"/>
    </row>
    <row r="642" spans="1:13" x14ac:dyDescent="0.35">
      <c r="A642" s="6"/>
      <c r="B642" s="6"/>
      <c r="I642" s="6"/>
      <c r="M642" s="19"/>
    </row>
    <row r="643" spans="1:13" x14ac:dyDescent="0.35">
      <c r="A643" s="6"/>
      <c r="B643" s="6"/>
      <c r="I643" s="6"/>
      <c r="M643" s="19"/>
    </row>
    <row r="644" spans="1:13" x14ac:dyDescent="0.35">
      <c r="A644" s="6"/>
      <c r="B644" s="6"/>
      <c r="I644" s="6"/>
      <c r="M644" s="19"/>
    </row>
    <row r="645" spans="1:13" x14ac:dyDescent="0.35">
      <c r="A645" s="6"/>
      <c r="B645" s="6"/>
      <c r="I645" s="6"/>
      <c r="M645" s="19"/>
    </row>
    <row r="646" spans="1:13" x14ac:dyDescent="0.35">
      <c r="A646" s="6"/>
      <c r="B646" s="6"/>
      <c r="I646" s="6"/>
      <c r="M646" s="19"/>
    </row>
    <row r="647" spans="1:13" x14ac:dyDescent="0.35">
      <c r="A647" s="6"/>
      <c r="B647" s="6"/>
      <c r="I647" s="6"/>
      <c r="M647" s="19"/>
    </row>
    <row r="648" spans="1:13" x14ac:dyDescent="0.35">
      <c r="A648" s="6"/>
      <c r="B648" s="6"/>
      <c r="I648" s="6"/>
      <c r="M648" s="19"/>
    </row>
    <row r="649" spans="1:13" x14ac:dyDescent="0.35">
      <c r="A649" s="6"/>
      <c r="B649" s="6"/>
      <c r="I649" s="6"/>
      <c r="M649" s="19"/>
    </row>
    <row r="650" spans="1:13" x14ac:dyDescent="0.35">
      <c r="A650" s="6"/>
      <c r="B650" s="6"/>
      <c r="I650" s="6"/>
      <c r="M650" s="19"/>
    </row>
    <row r="651" spans="1:13" x14ac:dyDescent="0.35">
      <c r="A651" s="6"/>
      <c r="B651" s="6"/>
      <c r="I651" s="6"/>
      <c r="M651" s="19"/>
    </row>
    <row r="652" spans="1:13" x14ac:dyDescent="0.35">
      <c r="A652" s="6"/>
      <c r="B652" s="6"/>
      <c r="I652" s="6"/>
      <c r="M652" s="19"/>
    </row>
    <row r="653" spans="1:13" x14ac:dyDescent="0.35">
      <c r="A653" s="6"/>
      <c r="B653" s="6"/>
      <c r="I653" s="6"/>
      <c r="M653" s="19"/>
    </row>
    <row r="654" spans="1:13" x14ac:dyDescent="0.35">
      <c r="A654" s="6"/>
      <c r="B654" s="6"/>
      <c r="I654" s="6"/>
      <c r="M654" s="19"/>
    </row>
    <row r="655" spans="1:13" x14ac:dyDescent="0.35">
      <c r="A655" s="6"/>
      <c r="B655" s="6"/>
      <c r="I655" s="6"/>
      <c r="M655" s="19"/>
    </row>
    <row r="656" spans="1:13" x14ac:dyDescent="0.35">
      <c r="A656" s="6"/>
      <c r="B656" s="6"/>
      <c r="I656" s="6"/>
      <c r="M656" s="19"/>
    </row>
    <row r="657" spans="1:13" x14ac:dyDescent="0.35">
      <c r="A657" s="6"/>
      <c r="B657" s="6"/>
      <c r="I657" s="6"/>
      <c r="M657" s="19"/>
    </row>
    <row r="658" spans="1:13" x14ac:dyDescent="0.35">
      <c r="A658" s="6"/>
      <c r="B658" s="6"/>
      <c r="I658" s="6"/>
      <c r="M658" s="19"/>
    </row>
    <row r="659" spans="1:13" x14ac:dyDescent="0.35">
      <c r="A659" s="6"/>
      <c r="B659" s="6"/>
      <c r="I659" s="6"/>
      <c r="M659" s="19"/>
    </row>
    <row r="660" spans="1:13" x14ac:dyDescent="0.35">
      <c r="A660" s="6"/>
      <c r="B660" s="6"/>
      <c r="I660" s="6"/>
      <c r="M660" s="19"/>
    </row>
    <row r="661" spans="1:13" x14ac:dyDescent="0.35">
      <c r="A661" s="6"/>
      <c r="B661" s="6"/>
      <c r="I661" s="6"/>
      <c r="M661" s="19"/>
    </row>
    <row r="662" spans="1:13" x14ac:dyDescent="0.35">
      <c r="A662" s="6"/>
      <c r="B662" s="6"/>
      <c r="I662" s="6"/>
      <c r="M662" s="19"/>
    </row>
    <row r="663" spans="1:13" x14ac:dyDescent="0.35">
      <c r="A663" s="6"/>
      <c r="B663" s="6"/>
      <c r="I663" s="6"/>
      <c r="M663" s="19"/>
    </row>
    <row r="664" spans="1:13" x14ac:dyDescent="0.35">
      <c r="A664" s="6"/>
      <c r="B664" s="6"/>
      <c r="I664" s="6"/>
      <c r="M664" s="19"/>
    </row>
    <row r="665" spans="1:13" x14ac:dyDescent="0.35">
      <c r="A665" s="6"/>
      <c r="B665" s="6"/>
      <c r="I665" s="6"/>
      <c r="M665" s="19"/>
    </row>
    <row r="666" spans="1:13" x14ac:dyDescent="0.35">
      <c r="A666" s="6"/>
      <c r="B666" s="6"/>
      <c r="I666" s="6"/>
      <c r="M666" s="19"/>
    </row>
    <row r="667" spans="1:13" x14ac:dyDescent="0.35">
      <c r="A667" s="6"/>
      <c r="B667" s="6"/>
      <c r="I667" s="6"/>
      <c r="M667" s="19"/>
    </row>
    <row r="668" spans="1:13" x14ac:dyDescent="0.35">
      <c r="A668" s="6"/>
      <c r="B668" s="6"/>
      <c r="I668" s="6"/>
      <c r="M668" s="19"/>
    </row>
    <row r="669" spans="1:13" x14ac:dyDescent="0.35">
      <c r="A669" s="6"/>
      <c r="B669" s="6"/>
      <c r="I669" s="6"/>
      <c r="M669" s="19"/>
    </row>
    <row r="670" spans="1:13" x14ac:dyDescent="0.35">
      <c r="A670" s="6"/>
      <c r="B670" s="6"/>
      <c r="I670" s="6"/>
      <c r="M670" s="19"/>
    </row>
    <row r="671" spans="1:13" x14ac:dyDescent="0.35">
      <c r="A671" s="6"/>
      <c r="B671" s="6"/>
      <c r="I671" s="6"/>
      <c r="M671" s="19"/>
    </row>
    <row r="672" spans="1:13" x14ac:dyDescent="0.35">
      <c r="A672" s="6"/>
      <c r="B672" s="6"/>
      <c r="I672" s="6"/>
      <c r="M672" s="19"/>
    </row>
    <row r="673" spans="1:13" x14ac:dyDescent="0.35">
      <c r="A673" s="6"/>
      <c r="B673" s="6"/>
      <c r="I673" s="6"/>
      <c r="M673" s="19"/>
    </row>
    <row r="674" spans="1:13" x14ac:dyDescent="0.35">
      <c r="A674" s="6"/>
      <c r="B674" s="6"/>
      <c r="I674" s="6"/>
      <c r="M674" s="19"/>
    </row>
    <row r="675" spans="1:13" x14ac:dyDescent="0.35">
      <c r="A675" s="6"/>
      <c r="B675" s="6"/>
      <c r="I675" s="6"/>
      <c r="M675" s="19"/>
    </row>
    <row r="676" spans="1:13" x14ac:dyDescent="0.35">
      <c r="A676" s="6"/>
      <c r="B676" s="6"/>
      <c r="I676" s="6"/>
      <c r="M676" s="19"/>
    </row>
    <row r="677" spans="1:13" x14ac:dyDescent="0.35">
      <c r="A677" s="6"/>
      <c r="B677" s="6"/>
      <c r="I677" s="6"/>
      <c r="M677" s="19"/>
    </row>
    <row r="678" spans="1:13" x14ac:dyDescent="0.35">
      <c r="A678" s="6"/>
      <c r="B678" s="6"/>
      <c r="I678" s="6"/>
      <c r="M678" s="19"/>
    </row>
    <row r="679" spans="1:13" x14ac:dyDescent="0.35">
      <c r="A679" s="6"/>
      <c r="B679" s="6"/>
      <c r="I679" s="6"/>
      <c r="M679" s="19"/>
    </row>
    <row r="680" spans="1:13" x14ac:dyDescent="0.35">
      <c r="A680" s="6"/>
      <c r="B680" s="6"/>
      <c r="I680" s="6"/>
      <c r="M680" s="19"/>
    </row>
    <row r="681" spans="1:13" x14ac:dyDescent="0.35">
      <c r="A681" s="6"/>
      <c r="B681" s="6"/>
      <c r="I681" s="6"/>
      <c r="M681" s="19"/>
    </row>
    <row r="682" spans="1:13" x14ac:dyDescent="0.35">
      <c r="A682" s="6"/>
      <c r="B682" s="6"/>
      <c r="I682" s="6"/>
      <c r="M682" s="19"/>
    </row>
    <row r="683" spans="1:13" x14ac:dyDescent="0.35">
      <c r="A683" s="6"/>
      <c r="B683" s="6"/>
      <c r="I683" s="6"/>
      <c r="M683" s="19"/>
    </row>
    <row r="684" spans="1:13" x14ac:dyDescent="0.35">
      <c r="A684" s="6"/>
      <c r="B684" s="6"/>
      <c r="I684" s="6"/>
      <c r="M684" s="19"/>
    </row>
    <row r="685" spans="1:13" x14ac:dyDescent="0.35">
      <c r="A685" s="6"/>
      <c r="B685" s="6"/>
      <c r="I685" s="6"/>
      <c r="M685" s="19"/>
    </row>
    <row r="686" spans="1:13" x14ac:dyDescent="0.35">
      <c r="A686" s="6"/>
      <c r="B686" s="6"/>
      <c r="I686" s="6"/>
      <c r="M686" s="19"/>
    </row>
    <row r="687" spans="1:13" x14ac:dyDescent="0.35">
      <c r="A687" s="6"/>
      <c r="B687" s="6"/>
      <c r="I687" s="6"/>
      <c r="M687" s="19"/>
    </row>
    <row r="688" spans="1:13" x14ac:dyDescent="0.35">
      <c r="A688" s="6"/>
      <c r="B688" s="6"/>
      <c r="I688" s="6"/>
      <c r="M688" s="19"/>
    </row>
    <row r="689" spans="1:13" x14ac:dyDescent="0.35">
      <c r="A689" s="6"/>
      <c r="B689" s="6"/>
      <c r="I689" s="6"/>
      <c r="M689" s="19"/>
    </row>
    <row r="690" spans="1:13" x14ac:dyDescent="0.35">
      <c r="A690" s="6"/>
      <c r="B690" s="6"/>
      <c r="I690" s="6"/>
      <c r="M690" s="19"/>
    </row>
    <row r="691" spans="1:13" x14ac:dyDescent="0.35">
      <c r="A691" s="6"/>
      <c r="B691" s="6"/>
      <c r="I691" s="6"/>
      <c r="M691" s="19"/>
    </row>
    <row r="692" spans="1:13" x14ac:dyDescent="0.35">
      <c r="A692" s="6"/>
      <c r="B692" s="6"/>
      <c r="I692" s="6"/>
      <c r="M692" s="19"/>
    </row>
    <row r="693" spans="1:13" x14ac:dyDescent="0.35">
      <c r="A693" s="6"/>
      <c r="B693" s="6"/>
      <c r="I693" s="6"/>
      <c r="M693" s="19"/>
    </row>
    <row r="694" spans="1:13" x14ac:dyDescent="0.35">
      <c r="A694" s="6"/>
      <c r="B694" s="6"/>
      <c r="I694" s="6"/>
      <c r="M694" s="19"/>
    </row>
    <row r="695" spans="1:13" x14ac:dyDescent="0.35">
      <c r="A695" s="6"/>
      <c r="B695" s="6"/>
      <c r="I695" s="6"/>
      <c r="M695" s="19"/>
    </row>
    <row r="696" spans="1:13" x14ac:dyDescent="0.35">
      <c r="A696" s="6"/>
      <c r="B696" s="6"/>
      <c r="I696" s="6"/>
      <c r="M696" s="19"/>
    </row>
    <row r="697" spans="1:13" x14ac:dyDescent="0.35">
      <c r="A697" s="6"/>
      <c r="B697" s="6"/>
      <c r="I697" s="6"/>
      <c r="M697" s="19"/>
    </row>
    <row r="698" spans="1:13" x14ac:dyDescent="0.35">
      <c r="A698" s="6"/>
      <c r="B698" s="6"/>
      <c r="I698" s="6"/>
      <c r="M698" s="19"/>
    </row>
    <row r="699" spans="1:13" x14ac:dyDescent="0.35">
      <c r="A699" s="6"/>
      <c r="B699" s="6"/>
      <c r="I699" s="6"/>
      <c r="M699" s="19"/>
    </row>
    <row r="700" spans="1:13" x14ac:dyDescent="0.35">
      <c r="A700" s="6"/>
      <c r="B700" s="6"/>
      <c r="I700" s="6"/>
      <c r="M700" s="19"/>
    </row>
    <row r="701" spans="1:13" x14ac:dyDescent="0.35">
      <c r="A701" s="6"/>
      <c r="B701" s="6"/>
      <c r="I701" s="6"/>
      <c r="M701" s="19"/>
    </row>
    <row r="702" spans="1:13" x14ac:dyDescent="0.35">
      <c r="A702" s="6"/>
      <c r="B702" s="6"/>
      <c r="I702" s="6"/>
      <c r="M702" s="19"/>
    </row>
    <row r="703" spans="1:13" x14ac:dyDescent="0.35">
      <c r="A703" s="6"/>
      <c r="B703" s="6"/>
      <c r="I703" s="6"/>
      <c r="M703" s="19"/>
    </row>
    <row r="704" spans="1:13" x14ac:dyDescent="0.35">
      <c r="A704" s="6"/>
      <c r="B704" s="6"/>
      <c r="I704" s="6"/>
      <c r="M704" s="19"/>
    </row>
    <row r="705" spans="1:13" x14ac:dyDescent="0.35">
      <c r="A705" s="6"/>
      <c r="B705" s="6"/>
      <c r="I705" s="6"/>
      <c r="M705" s="19"/>
    </row>
    <row r="706" spans="1:13" x14ac:dyDescent="0.35">
      <c r="A706" s="6"/>
      <c r="B706" s="6"/>
      <c r="I706" s="6"/>
      <c r="M706" s="19"/>
    </row>
    <row r="707" spans="1:13" x14ac:dyDescent="0.35">
      <c r="A707" s="6"/>
      <c r="B707" s="6"/>
      <c r="I707" s="6"/>
      <c r="M707" s="19"/>
    </row>
    <row r="708" spans="1:13" x14ac:dyDescent="0.35">
      <c r="A708" s="6"/>
      <c r="B708" s="6"/>
      <c r="I708" s="6"/>
      <c r="M708" s="19"/>
    </row>
    <row r="709" spans="1:13" x14ac:dyDescent="0.35">
      <c r="A709" s="6"/>
      <c r="B709" s="6"/>
      <c r="I709" s="6"/>
      <c r="M709" s="19"/>
    </row>
    <row r="710" spans="1:13" x14ac:dyDescent="0.35">
      <c r="A710" s="6"/>
      <c r="B710" s="6"/>
      <c r="I710" s="6"/>
      <c r="M710" s="19"/>
    </row>
    <row r="711" spans="1:13" x14ac:dyDescent="0.35">
      <c r="A711" s="6"/>
      <c r="B711" s="6"/>
      <c r="I711" s="6"/>
      <c r="M711" s="19"/>
    </row>
    <row r="712" spans="1:13" x14ac:dyDescent="0.35">
      <c r="A712" s="6"/>
      <c r="B712" s="6"/>
      <c r="I712" s="6"/>
      <c r="M712" s="19"/>
    </row>
    <row r="713" spans="1:13" x14ac:dyDescent="0.35">
      <c r="A713" s="6"/>
      <c r="B713" s="6"/>
      <c r="I713" s="6"/>
      <c r="M713" s="19"/>
    </row>
    <row r="714" spans="1:13" x14ac:dyDescent="0.35">
      <c r="A714" s="6"/>
      <c r="B714" s="6"/>
      <c r="I714" s="6"/>
      <c r="M714" s="19"/>
    </row>
    <row r="715" spans="1:13" x14ac:dyDescent="0.35">
      <c r="A715" s="6"/>
      <c r="B715" s="6"/>
      <c r="I715" s="6"/>
      <c r="M715" s="19"/>
    </row>
    <row r="716" spans="1:13" x14ac:dyDescent="0.35">
      <c r="A716" s="6"/>
      <c r="B716" s="6"/>
      <c r="I716" s="6"/>
      <c r="M716" s="19"/>
    </row>
    <row r="717" spans="1:13" x14ac:dyDescent="0.35">
      <c r="A717" s="6"/>
      <c r="B717" s="6"/>
      <c r="I717" s="6"/>
      <c r="M717" s="19"/>
    </row>
    <row r="718" spans="1:13" x14ac:dyDescent="0.35">
      <c r="A718" s="6"/>
      <c r="B718" s="6"/>
      <c r="I718" s="6"/>
      <c r="M718" s="19"/>
    </row>
    <row r="719" spans="1:13" x14ac:dyDescent="0.35">
      <c r="A719" s="6"/>
      <c r="B719" s="6"/>
      <c r="I719" s="6"/>
      <c r="M719" s="19"/>
    </row>
    <row r="720" spans="1:13" x14ac:dyDescent="0.35">
      <c r="A720" s="6"/>
      <c r="B720" s="6"/>
      <c r="I720" s="6"/>
      <c r="M720" s="19"/>
    </row>
    <row r="721" spans="1:13" x14ac:dyDescent="0.35">
      <c r="A721" s="6"/>
      <c r="B721" s="6"/>
      <c r="I721" s="6"/>
      <c r="M721" s="19"/>
    </row>
    <row r="722" spans="1:13" x14ac:dyDescent="0.35">
      <c r="A722" s="6"/>
      <c r="B722" s="6"/>
      <c r="I722" s="6"/>
      <c r="M722" s="19"/>
    </row>
    <row r="723" spans="1:13" x14ac:dyDescent="0.35">
      <c r="A723" s="6"/>
      <c r="B723" s="6"/>
      <c r="I723" s="6"/>
      <c r="M723" s="19"/>
    </row>
    <row r="724" spans="1:13" x14ac:dyDescent="0.35">
      <c r="A724" s="6"/>
      <c r="B724" s="6"/>
      <c r="I724" s="6"/>
      <c r="M724" s="19"/>
    </row>
    <row r="725" spans="1:13" x14ac:dyDescent="0.35">
      <c r="A725" s="6"/>
      <c r="B725" s="6"/>
      <c r="I725" s="6"/>
      <c r="M725" s="19"/>
    </row>
    <row r="726" spans="1:13" x14ac:dyDescent="0.35">
      <c r="A726" s="6"/>
      <c r="B726" s="6"/>
      <c r="I726" s="6"/>
      <c r="M726" s="19"/>
    </row>
    <row r="727" spans="1:13" x14ac:dyDescent="0.35">
      <c r="A727" s="6"/>
      <c r="B727" s="6"/>
      <c r="I727" s="6"/>
      <c r="M727" s="19"/>
    </row>
    <row r="728" spans="1:13" x14ac:dyDescent="0.35">
      <c r="A728" s="6"/>
      <c r="B728" s="6"/>
      <c r="I728" s="6"/>
      <c r="M728" s="19"/>
    </row>
    <row r="729" spans="1:13" x14ac:dyDescent="0.35">
      <c r="A729" s="6"/>
      <c r="B729" s="6"/>
      <c r="I729" s="6"/>
      <c r="M729" s="19"/>
    </row>
    <row r="730" spans="1:13" x14ac:dyDescent="0.35">
      <c r="A730" s="6"/>
      <c r="B730" s="6"/>
      <c r="I730" s="6"/>
      <c r="M730" s="19"/>
    </row>
    <row r="731" spans="1:13" x14ac:dyDescent="0.35">
      <c r="A731" s="6"/>
      <c r="B731" s="6"/>
      <c r="I731" s="6"/>
      <c r="M731" s="19"/>
    </row>
    <row r="732" spans="1:13" x14ac:dyDescent="0.35">
      <c r="A732" s="6"/>
      <c r="B732" s="6"/>
      <c r="I732" s="6"/>
      <c r="M732" s="19"/>
    </row>
    <row r="733" spans="1:13" x14ac:dyDescent="0.35">
      <c r="A733" s="6"/>
      <c r="B733" s="6"/>
      <c r="I733" s="6"/>
      <c r="M733" s="19"/>
    </row>
    <row r="734" spans="1:13" x14ac:dyDescent="0.35">
      <c r="A734" s="6"/>
      <c r="B734" s="6"/>
      <c r="I734" s="6"/>
      <c r="M734" s="19"/>
    </row>
    <row r="735" spans="1:13" x14ac:dyDescent="0.35">
      <c r="A735" s="6"/>
      <c r="B735" s="6"/>
      <c r="I735" s="6"/>
      <c r="M735" s="19"/>
    </row>
    <row r="736" spans="1:13" x14ac:dyDescent="0.35">
      <c r="A736" s="6"/>
      <c r="B736" s="6"/>
      <c r="I736" s="6"/>
      <c r="M736" s="19"/>
    </row>
    <row r="737" spans="1:13" x14ac:dyDescent="0.35">
      <c r="A737" s="6"/>
      <c r="B737" s="6"/>
      <c r="I737" s="6"/>
      <c r="M737" s="19"/>
    </row>
    <row r="738" spans="1:13" x14ac:dyDescent="0.35">
      <c r="A738" s="6"/>
      <c r="B738" s="6"/>
      <c r="I738" s="6"/>
      <c r="M738" s="19"/>
    </row>
    <row r="739" spans="1:13" x14ac:dyDescent="0.35">
      <c r="A739" s="6"/>
      <c r="B739" s="6"/>
      <c r="I739" s="6"/>
      <c r="M739" s="19"/>
    </row>
    <row r="740" spans="1:13" x14ac:dyDescent="0.35">
      <c r="A740" s="6"/>
      <c r="B740" s="6"/>
      <c r="I740" s="6"/>
      <c r="M740" s="19"/>
    </row>
    <row r="741" spans="1:13" x14ac:dyDescent="0.35">
      <c r="A741" s="6"/>
      <c r="B741" s="6"/>
      <c r="I741" s="6"/>
      <c r="M741" s="19"/>
    </row>
    <row r="742" spans="1:13" x14ac:dyDescent="0.35">
      <c r="A742" s="6"/>
      <c r="B742" s="6"/>
      <c r="I742" s="6"/>
      <c r="M742" s="19"/>
    </row>
    <row r="743" spans="1:13" x14ac:dyDescent="0.35">
      <c r="A743" s="6"/>
      <c r="B743" s="6"/>
      <c r="I743" s="6"/>
      <c r="M743" s="19"/>
    </row>
    <row r="744" spans="1:13" x14ac:dyDescent="0.35">
      <c r="A744" s="6"/>
      <c r="B744" s="6"/>
      <c r="I744" s="6"/>
      <c r="M744" s="19"/>
    </row>
    <row r="745" spans="1:13" x14ac:dyDescent="0.35">
      <c r="A745" s="6"/>
      <c r="B745" s="6"/>
      <c r="I745" s="6"/>
      <c r="M745" s="19"/>
    </row>
    <row r="746" spans="1:13" x14ac:dyDescent="0.35">
      <c r="A746" s="6"/>
      <c r="B746" s="6"/>
      <c r="I746" s="6"/>
      <c r="M746" s="19"/>
    </row>
    <row r="747" spans="1:13" x14ac:dyDescent="0.35">
      <c r="A747" s="6"/>
      <c r="B747" s="6"/>
      <c r="I747" s="6"/>
      <c r="M747" s="19"/>
    </row>
    <row r="748" spans="1:13" x14ac:dyDescent="0.35">
      <c r="A748" s="6"/>
      <c r="B748" s="6"/>
      <c r="I748" s="6"/>
      <c r="M748" s="19"/>
    </row>
    <row r="749" spans="1:13" x14ac:dyDescent="0.35">
      <c r="A749" s="6"/>
      <c r="B749" s="6"/>
      <c r="I749" s="6"/>
      <c r="M749" s="19"/>
    </row>
    <row r="750" spans="1:13" x14ac:dyDescent="0.35">
      <c r="A750" s="6"/>
      <c r="B750" s="6"/>
      <c r="I750" s="6"/>
      <c r="M750" s="19"/>
    </row>
    <row r="751" spans="1:13" x14ac:dyDescent="0.35">
      <c r="A751" s="6"/>
      <c r="B751" s="6"/>
      <c r="I751" s="6"/>
      <c r="M751" s="19"/>
    </row>
    <row r="752" spans="1:13" x14ac:dyDescent="0.35">
      <c r="A752" s="6"/>
      <c r="B752" s="6"/>
      <c r="I752" s="6"/>
      <c r="M752" s="19"/>
    </row>
    <row r="753" spans="1:13" x14ac:dyDescent="0.35">
      <c r="A753" s="6"/>
      <c r="B753" s="6"/>
      <c r="I753" s="6"/>
      <c r="M753" s="19"/>
    </row>
    <row r="754" spans="1:13" x14ac:dyDescent="0.35">
      <c r="A754" s="6"/>
      <c r="B754" s="6"/>
      <c r="I754" s="6"/>
      <c r="M754" s="19"/>
    </row>
    <row r="755" spans="1:13" x14ac:dyDescent="0.35">
      <c r="A755" s="6"/>
      <c r="B755" s="6"/>
      <c r="I755" s="6"/>
      <c r="M755" s="19"/>
    </row>
    <row r="756" spans="1:13" x14ac:dyDescent="0.35">
      <c r="A756" s="6"/>
      <c r="B756" s="6"/>
      <c r="I756" s="6"/>
      <c r="M756" s="19"/>
    </row>
    <row r="757" spans="1:13" x14ac:dyDescent="0.35">
      <c r="A757" s="6"/>
      <c r="B757" s="6"/>
      <c r="I757" s="6"/>
      <c r="M757" s="19"/>
    </row>
    <row r="758" spans="1:13" x14ac:dyDescent="0.35">
      <c r="A758" s="6"/>
      <c r="B758" s="6"/>
      <c r="I758" s="6"/>
      <c r="M758" s="19"/>
    </row>
    <row r="759" spans="1:13" x14ac:dyDescent="0.35">
      <c r="A759" s="6"/>
      <c r="B759" s="6"/>
      <c r="I759" s="6"/>
      <c r="M759" s="19"/>
    </row>
    <row r="760" spans="1:13" x14ac:dyDescent="0.35">
      <c r="A760" s="6"/>
      <c r="B760" s="6"/>
      <c r="I760" s="6"/>
      <c r="M760" s="19"/>
    </row>
    <row r="761" spans="1:13" x14ac:dyDescent="0.35">
      <c r="A761" s="6"/>
      <c r="B761" s="6"/>
      <c r="I761" s="6"/>
      <c r="M761" s="19"/>
    </row>
    <row r="762" spans="1:13" x14ac:dyDescent="0.35">
      <c r="A762" s="6"/>
      <c r="B762" s="6"/>
      <c r="I762" s="6"/>
      <c r="M762" s="19"/>
    </row>
    <row r="763" spans="1:13" x14ac:dyDescent="0.35">
      <c r="A763" s="6"/>
      <c r="B763" s="6"/>
      <c r="I763" s="6"/>
      <c r="M763" s="19"/>
    </row>
    <row r="764" spans="1:13" x14ac:dyDescent="0.35">
      <c r="A764" s="6"/>
      <c r="B764" s="6"/>
      <c r="I764" s="6"/>
      <c r="M764" s="19"/>
    </row>
    <row r="765" spans="1:13" x14ac:dyDescent="0.35">
      <c r="A765" s="6"/>
      <c r="B765" s="6"/>
      <c r="I765" s="6"/>
      <c r="M765" s="19"/>
    </row>
    <row r="766" spans="1:13" x14ac:dyDescent="0.35">
      <c r="A766" s="6"/>
      <c r="B766" s="6"/>
      <c r="I766" s="6"/>
      <c r="M766" s="19"/>
    </row>
    <row r="767" spans="1:13" x14ac:dyDescent="0.35">
      <c r="A767" s="6"/>
      <c r="B767" s="6"/>
      <c r="I767" s="6"/>
      <c r="M767" s="19"/>
    </row>
    <row r="768" spans="1:13" x14ac:dyDescent="0.35">
      <c r="A768" s="6"/>
      <c r="B768" s="6"/>
      <c r="I768" s="6"/>
      <c r="M768" s="19"/>
    </row>
    <row r="769" spans="1:13" x14ac:dyDescent="0.35">
      <c r="A769" s="6"/>
      <c r="B769" s="6"/>
      <c r="I769" s="6"/>
      <c r="M769" s="19"/>
    </row>
    <row r="770" spans="1:13" x14ac:dyDescent="0.35">
      <c r="A770" s="6"/>
      <c r="B770" s="6"/>
      <c r="I770" s="6"/>
      <c r="M770" s="19"/>
    </row>
    <row r="771" spans="1:13" x14ac:dyDescent="0.35">
      <c r="A771" s="6"/>
      <c r="B771" s="6"/>
      <c r="I771" s="6"/>
      <c r="M771" s="19"/>
    </row>
    <row r="772" spans="1:13" x14ac:dyDescent="0.35">
      <c r="A772" s="6"/>
      <c r="B772" s="6"/>
      <c r="I772" s="6"/>
      <c r="M772" s="19"/>
    </row>
    <row r="773" spans="1:13" x14ac:dyDescent="0.35">
      <c r="A773" s="6"/>
      <c r="B773" s="6"/>
      <c r="I773" s="6"/>
      <c r="M773" s="19"/>
    </row>
    <row r="774" spans="1:13" x14ac:dyDescent="0.35">
      <c r="A774" s="6"/>
      <c r="B774" s="6"/>
      <c r="I774" s="6"/>
      <c r="M774" s="19"/>
    </row>
    <row r="775" spans="1:13" x14ac:dyDescent="0.35">
      <c r="A775" s="6"/>
      <c r="B775" s="6"/>
      <c r="I775" s="6"/>
      <c r="M775" s="19"/>
    </row>
    <row r="776" spans="1:13" x14ac:dyDescent="0.35">
      <c r="A776" s="6"/>
      <c r="B776" s="6"/>
      <c r="I776" s="6"/>
      <c r="M776" s="19"/>
    </row>
    <row r="777" spans="1:13" x14ac:dyDescent="0.35">
      <c r="A777" s="6"/>
      <c r="B777" s="6"/>
      <c r="I777" s="6"/>
      <c r="M777" s="19"/>
    </row>
    <row r="778" spans="1:13" x14ac:dyDescent="0.35">
      <c r="A778" s="6"/>
      <c r="B778" s="6"/>
      <c r="I778" s="6"/>
      <c r="M778" s="19"/>
    </row>
    <row r="779" spans="1:13" x14ac:dyDescent="0.35">
      <c r="A779" s="6"/>
      <c r="B779" s="6"/>
      <c r="I779" s="6"/>
      <c r="M779" s="19"/>
    </row>
    <row r="780" spans="1:13" x14ac:dyDescent="0.35">
      <c r="A780" s="6"/>
      <c r="B780" s="6"/>
      <c r="I780" s="6"/>
      <c r="M780" s="19"/>
    </row>
    <row r="781" spans="1:13" x14ac:dyDescent="0.35">
      <c r="A781" s="6"/>
      <c r="B781" s="6"/>
      <c r="I781" s="6"/>
      <c r="M781" s="19"/>
    </row>
    <row r="782" spans="1:13" x14ac:dyDescent="0.35">
      <c r="A782" s="6"/>
      <c r="B782" s="6"/>
      <c r="I782" s="6"/>
      <c r="M782" s="19"/>
    </row>
    <row r="783" spans="1:13" x14ac:dyDescent="0.35">
      <c r="A783" s="6"/>
      <c r="B783" s="6"/>
      <c r="I783" s="6"/>
      <c r="M783" s="19"/>
    </row>
    <row r="784" spans="1:13" x14ac:dyDescent="0.35">
      <c r="A784" s="6"/>
      <c r="B784" s="6"/>
      <c r="I784" s="6"/>
      <c r="M784" s="19"/>
    </row>
    <row r="785" spans="1:13" x14ac:dyDescent="0.35">
      <c r="A785" s="6"/>
      <c r="B785" s="6"/>
      <c r="I785" s="6"/>
      <c r="M785" s="19"/>
    </row>
    <row r="786" spans="1:13" x14ac:dyDescent="0.35">
      <c r="A786" s="6"/>
      <c r="B786" s="6"/>
      <c r="I786" s="6"/>
      <c r="M786" s="19"/>
    </row>
    <row r="787" spans="1:13" x14ac:dyDescent="0.35">
      <c r="A787" s="6"/>
      <c r="B787" s="6"/>
      <c r="I787" s="6"/>
      <c r="M787" s="19"/>
    </row>
    <row r="788" spans="1:13" x14ac:dyDescent="0.35">
      <c r="A788" s="6"/>
      <c r="B788" s="6"/>
      <c r="I788" s="6"/>
      <c r="M788" s="19"/>
    </row>
    <row r="789" spans="1:13" x14ac:dyDescent="0.35">
      <c r="A789" s="6"/>
      <c r="B789" s="6"/>
      <c r="I789" s="6"/>
      <c r="M789" s="19"/>
    </row>
    <row r="790" spans="1:13" x14ac:dyDescent="0.35">
      <c r="A790" s="6"/>
      <c r="B790" s="6"/>
      <c r="I790" s="6"/>
      <c r="M790" s="19"/>
    </row>
    <row r="791" spans="1:13" x14ac:dyDescent="0.35">
      <c r="A791" s="6"/>
      <c r="B791" s="6"/>
      <c r="I791" s="6"/>
      <c r="M791" s="19"/>
    </row>
    <row r="792" spans="1:13" x14ac:dyDescent="0.35">
      <c r="A792" s="6"/>
      <c r="B792" s="6"/>
      <c r="I792" s="6"/>
      <c r="M792" s="19"/>
    </row>
    <row r="793" spans="1:13" x14ac:dyDescent="0.35">
      <c r="A793" s="6"/>
      <c r="B793" s="6"/>
      <c r="I793" s="6"/>
      <c r="M793" s="19"/>
    </row>
    <row r="794" spans="1:13" x14ac:dyDescent="0.35">
      <c r="A794" s="6"/>
      <c r="B794" s="6"/>
      <c r="I794" s="6"/>
      <c r="M794" s="19"/>
    </row>
    <row r="795" spans="1:13" x14ac:dyDescent="0.35">
      <c r="A795" s="6"/>
      <c r="B795" s="6"/>
      <c r="I795" s="6"/>
      <c r="M795" s="19"/>
    </row>
    <row r="796" spans="1:13" x14ac:dyDescent="0.35">
      <c r="A796" s="6"/>
      <c r="B796" s="6"/>
      <c r="I796" s="6"/>
      <c r="M796" s="19"/>
    </row>
    <row r="797" spans="1:13" x14ac:dyDescent="0.35">
      <c r="A797" s="6"/>
      <c r="B797" s="6"/>
      <c r="I797" s="6"/>
      <c r="M797" s="19"/>
    </row>
    <row r="798" spans="1:13" x14ac:dyDescent="0.35">
      <c r="A798" s="6"/>
      <c r="B798" s="6"/>
      <c r="I798" s="6"/>
      <c r="M798" s="19"/>
    </row>
    <row r="799" spans="1:13" x14ac:dyDescent="0.35">
      <c r="A799" s="6"/>
      <c r="B799" s="6"/>
      <c r="I799" s="6"/>
      <c r="M799" s="19"/>
    </row>
    <row r="800" spans="1:13" x14ac:dyDescent="0.35">
      <c r="A800" s="6"/>
      <c r="B800" s="6"/>
      <c r="I800" s="6"/>
      <c r="M800" s="19"/>
    </row>
    <row r="801" spans="1:13" x14ac:dyDescent="0.35">
      <c r="A801" s="6"/>
      <c r="B801" s="6"/>
      <c r="I801" s="6"/>
      <c r="M801" s="19"/>
    </row>
    <row r="802" spans="1:13" x14ac:dyDescent="0.35">
      <c r="A802" s="6"/>
      <c r="B802" s="6"/>
      <c r="I802" s="6"/>
      <c r="M802" s="19"/>
    </row>
    <row r="803" spans="1:13" x14ac:dyDescent="0.35">
      <c r="A803" s="6"/>
      <c r="B803" s="6"/>
      <c r="I803" s="6"/>
      <c r="M803" s="19"/>
    </row>
    <row r="804" spans="1:13" x14ac:dyDescent="0.35">
      <c r="A804" s="6"/>
      <c r="B804" s="6"/>
      <c r="I804" s="6"/>
      <c r="M804" s="19"/>
    </row>
    <row r="805" spans="1:13" x14ac:dyDescent="0.35">
      <c r="A805" s="6"/>
      <c r="B805" s="6"/>
      <c r="I805" s="6"/>
      <c r="M805" s="19"/>
    </row>
    <row r="806" spans="1:13" x14ac:dyDescent="0.35">
      <c r="A806" s="6"/>
      <c r="B806" s="6"/>
      <c r="I806" s="6"/>
      <c r="M806" s="19"/>
    </row>
    <row r="807" spans="1:13" x14ac:dyDescent="0.35">
      <c r="A807" s="6"/>
      <c r="B807" s="6"/>
      <c r="I807" s="6"/>
      <c r="M807" s="19"/>
    </row>
    <row r="808" spans="1:13" x14ac:dyDescent="0.35">
      <c r="A808" s="6"/>
      <c r="B808" s="6"/>
      <c r="I808" s="6"/>
      <c r="M808" s="19"/>
    </row>
    <row r="809" spans="1:13" x14ac:dyDescent="0.35">
      <c r="A809" s="6"/>
      <c r="B809" s="6"/>
      <c r="I809" s="6"/>
      <c r="M809" s="19"/>
    </row>
    <row r="810" spans="1:13" x14ac:dyDescent="0.35">
      <c r="A810" s="6"/>
      <c r="B810" s="6"/>
      <c r="I810" s="6"/>
      <c r="M810" s="19"/>
    </row>
    <row r="811" spans="1:13" x14ac:dyDescent="0.35">
      <c r="A811" s="6"/>
      <c r="B811" s="6"/>
      <c r="I811" s="6"/>
      <c r="M811" s="19"/>
    </row>
    <row r="812" spans="1:13" x14ac:dyDescent="0.35">
      <c r="A812" s="6"/>
      <c r="B812" s="6"/>
      <c r="I812" s="6"/>
      <c r="M812" s="19"/>
    </row>
    <row r="813" spans="1:13" x14ac:dyDescent="0.35">
      <c r="A813" s="6"/>
      <c r="B813" s="6"/>
      <c r="I813" s="6"/>
      <c r="M813" s="19"/>
    </row>
    <row r="814" spans="1:13" x14ac:dyDescent="0.35">
      <c r="A814" s="6"/>
      <c r="B814" s="6"/>
      <c r="I814" s="6"/>
      <c r="M814" s="19"/>
    </row>
    <row r="815" spans="1:13" x14ac:dyDescent="0.35">
      <c r="A815" s="6"/>
      <c r="B815" s="6"/>
      <c r="I815" s="6"/>
      <c r="M815" s="19"/>
    </row>
    <row r="816" spans="1:13" x14ac:dyDescent="0.35">
      <c r="A816" s="6"/>
      <c r="B816" s="6"/>
      <c r="I816" s="6"/>
      <c r="M816" s="19"/>
    </row>
    <row r="817" spans="1:13" x14ac:dyDescent="0.35">
      <c r="A817" s="6"/>
      <c r="B817" s="6"/>
      <c r="I817" s="6"/>
      <c r="M817" s="19"/>
    </row>
    <row r="818" spans="1:13" x14ac:dyDescent="0.35">
      <c r="A818" s="6"/>
      <c r="B818" s="6"/>
      <c r="I818" s="6"/>
      <c r="M818" s="19"/>
    </row>
    <row r="819" spans="1:13" x14ac:dyDescent="0.35">
      <c r="A819" s="6"/>
      <c r="B819" s="6"/>
      <c r="I819" s="6"/>
      <c r="M819" s="19"/>
    </row>
    <row r="820" spans="1:13" x14ac:dyDescent="0.35">
      <c r="A820" s="6"/>
      <c r="B820" s="6"/>
      <c r="I820" s="6"/>
      <c r="M820" s="19"/>
    </row>
    <row r="821" spans="1:13" x14ac:dyDescent="0.35">
      <c r="A821" s="6"/>
      <c r="B821" s="6"/>
      <c r="I821" s="6"/>
      <c r="M821" s="19"/>
    </row>
    <row r="822" spans="1:13" x14ac:dyDescent="0.35">
      <c r="A822" s="6"/>
      <c r="B822" s="6"/>
      <c r="I822" s="6"/>
      <c r="M822" s="19"/>
    </row>
    <row r="823" spans="1:13" x14ac:dyDescent="0.35">
      <c r="A823" s="6"/>
      <c r="B823" s="6"/>
      <c r="I823" s="6"/>
      <c r="M823" s="19"/>
    </row>
    <row r="824" spans="1:13" x14ac:dyDescent="0.35">
      <c r="A824" s="6"/>
      <c r="B824" s="6"/>
      <c r="I824" s="6"/>
      <c r="M824" s="19"/>
    </row>
    <row r="825" spans="1:13" x14ac:dyDescent="0.35">
      <c r="A825" s="6"/>
      <c r="B825" s="6"/>
      <c r="I825" s="6"/>
      <c r="M825" s="19"/>
    </row>
    <row r="826" spans="1:13" x14ac:dyDescent="0.35">
      <c r="A826" s="6"/>
      <c r="B826" s="6"/>
      <c r="I826" s="6"/>
      <c r="M826" s="19"/>
    </row>
    <row r="827" spans="1:13" x14ac:dyDescent="0.35">
      <c r="A827" s="6"/>
      <c r="B827" s="6"/>
      <c r="I827" s="6"/>
      <c r="M827" s="19"/>
    </row>
    <row r="828" spans="1:13" x14ac:dyDescent="0.35">
      <c r="A828" s="6"/>
      <c r="B828" s="6"/>
      <c r="I828" s="6"/>
      <c r="M828" s="19"/>
    </row>
    <row r="829" spans="1:13" x14ac:dyDescent="0.35">
      <c r="A829" s="6"/>
      <c r="B829" s="6"/>
      <c r="I829" s="6"/>
      <c r="M829" s="19"/>
    </row>
    <row r="830" spans="1:13" x14ac:dyDescent="0.35">
      <c r="A830" s="6"/>
      <c r="B830" s="6"/>
      <c r="I830" s="6"/>
      <c r="M830" s="19"/>
    </row>
    <row r="831" spans="1:13" x14ac:dyDescent="0.35">
      <c r="A831" s="6"/>
      <c r="B831" s="6"/>
      <c r="I831" s="6"/>
      <c r="M831" s="19"/>
    </row>
    <row r="832" spans="1:13" x14ac:dyDescent="0.35">
      <c r="A832" s="6"/>
      <c r="B832" s="6"/>
      <c r="I832" s="6"/>
      <c r="M832" s="19"/>
    </row>
    <row r="833" spans="1:13" x14ac:dyDescent="0.35">
      <c r="A833" s="6"/>
      <c r="B833" s="6"/>
      <c r="I833" s="6"/>
      <c r="M833" s="19"/>
    </row>
    <row r="834" spans="1:13" x14ac:dyDescent="0.35">
      <c r="A834" s="6"/>
      <c r="B834" s="6"/>
      <c r="I834" s="6"/>
      <c r="M834" s="19"/>
    </row>
    <row r="835" spans="1:13" x14ac:dyDescent="0.35">
      <c r="A835" s="6"/>
      <c r="B835" s="6"/>
      <c r="I835" s="6"/>
      <c r="M835" s="19"/>
    </row>
    <row r="836" spans="1:13" x14ac:dyDescent="0.35">
      <c r="A836" s="6"/>
      <c r="B836" s="6"/>
      <c r="I836" s="6"/>
      <c r="M836" s="19"/>
    </row>
    <row r="837" spans="1:13" x14ac:dyDescent="0.35">
      <c r="A837" s="6"/>
      <c r="B837" s="6"/>
      <c r="I837" s="6"/>
      <c r="M837" s="19"/>
    </row>
    <row r="838" spans="1:13" x14ac:dyDescent="0.35">
      <c r="A838" s="6"/>
      <c r="B838" s="6"/>
      <c r="I838" s="6"/>
      <c r="M838" s="19"/>
    </row>
    <row r="839" spans="1:13" x14ac:dyDescent="0.35">
      <c r="A839" s="6"/>
      <c r="B839" s="6"/>
      <c r="I839" s="6"/>
      <c r="M839" s="19"/>
    </row>
    <row r="840" spans="1:13" x14ac:dyDescent="0.35">
      <c r="A840" s="6"/>
      <c r="B840" s="6"/>
      <c r="I840" s="6"/>
      <c r="M840" s="19"/>
    </row>
    <row r="841" spans="1:13" x14ac:dyDescent="0.35">
      <c r="A841" s="6"/>
      <c r="B841" s="6"/>
      <c r="I841" s="6"/>
      <c r="M841" s="19"/>
    </row>
    <row r="842" spans="1:13" x14ac:dyDescent="0.35">
      <c r="A842" s="6"/>
      <c r="B842" s="6"/>
      <c r="I842" s="6"/>
      <c r="M842" s="19"/>
    </row>
    <row r="843" spans="1:13" x14ac:dyDescent="0.35">
      <c r="A843" s="6"/>
      <c r="B843" s="6"/>
      <c r="I843" s="6"/>
      <c r="M843" s="19"/>
    </row>
    <row r="844" spans="1:13" x14ac:dyDescent="0.35">
      <c r="A844" s="6"/>
      <c r="B844" s="6"/>
      <c r="I844" s="6"/>
      <c r="M844" s="19"/>
    </row>
    <row r="845" spans="1:13" x14ac:dyDescent="0.35">
      <c r="A845" s="6"/>
      <c r="B845" s="6"/>
      <c r="I845" s="6"/>
      <c r="M845" s="19"/>
    </row>
    <row r="846" spans="1:13" x14ac:dyDescent="0.35">
      <c r="A846" s="6"/>
      <c r="B846" s="6"/>
      <c r="I846" s="6"/>
      <c r="M846" s="19"/>
    </row>
    <row r="847" spans="1:13" x14ac:dyDescent="0.35">
      <c r="A847" s="6"/>
      <c r="B847" s="6"/>
      <c r="I847" s="6"/>
      <c r="M847" s="19"/>
    </row>
    <row r="848" spans="1:13" x14ac:dyDescent="0.35">
      <c r="A848" s="6"/>
      <c r="B848" s="6"/>
      <c r="I848" s="6"/>
      <c r="M848" s="19"/>
    </row>
    <row r="849" spans="1:13" x14ac:dyDescent="0.35">
      <c r="A849" s="6"/>
      <c r="B849" s="6"/>
      <c r="I849" s="6"/>
      <c r="M849" s="19"/>
    </row>
    <row r="850" spans="1:13" x14ac:dyDescent="0.35">
      <c r="A850" s="6"/>
      <c r="B850" s="6"/>
      <c r="I850" s="6"/>
      <c r="M850" s="19"/>
    </row>
    <row r="851" spans="1:13" x14ac:dyDescent="0.35">
      <c r="A851" s="6"/>
      <c r="B851" s="6"/>
      <c r="I851" s="6"/>
      <c r="M851" s="19"/>
    </row>
    <row r="852" spans="1:13" x14ac:dyDescent="0.35">
      <c r="A852" s="6"/>
      <c r="B852" s="6"/>
      <c r="I852" s="6"/>
      <c r="M852" s="19"/>
    </row>
    <row r="853" spans="1:13" x14ac:dyDescent="0.35">
      <c r="A853" s="6"/>
      <c r="B853" s="6"/>
      <c r="I853" s="6"/>
      <c r="M853" s="19"/>
    </row>
    <row r="854" spans="1:13" x14ac:dyDescent="0.35">
      <c r="A854" s="6"/>
      <c r="B854" s="6"/>
      <c r="I854" s="6"/>
      <c r="M854" s="19"/>
    </row>
    <row r="855" spans="1:13" x14ac:dyDescent="0.35">
      <c r="A855" s="6"/>
      <c r="B855" s="6"/>
      <c r="I855" s="6"/>
      <c r="M855" s="19"/>
    </row>
    <row r="856" spans="1:13" x14ac:dyDescent="0.35">
      <c r="A856" s="6"/>
      <c r="B856" s="6"/>
      <c r="I856" s="6"/>
      <c r="M856" s="19"/>
    </row>
    <row r="857" spans="1:13" x14ac:dyDescent="0.35">
      <c r="A857" s="6"/>
      <c r="B857" s="6"/>
      <c r="I857" s="6"/>
      <c r="M857" s="19"/>
    </row>
    <row r="858" spans="1:13" x14ac:dyDescent="0.35">
      <c r="A858" s="6"/>
      <c r="B858" s="6"/>
      <c r="I858" s="6"/>
      <c r="M858" s="19"/>
    </row>
    <row r="859" spans="1:13" x14ac:dyDescent="0.35">
      <c r="A859" s="6"/>
      <c r="B859" s="6"/>
      <c r="I859" s="6"/>
      <c r="M859" s="19"/>
    </row>
    <row r="860" spans="1:13" x14ac:dyDescent="0.35">
      <c r="A860" s="6"/>
      <c r="B860" s="6"/>
      <c r="I860" s="6"/>
      <c r="M860" s="19"/>
    </row>
    <row r="861" spans="1:13" x14ac:dyDescent="0.35">
      <c r="A861" s="6"/>
      <c r="B861" s="6"/>
      <c r="I861" s="6"/>
      <c r="M861" s="19"/>
    </row>
    <row r="862" spans="1:13" x14ac:dyDescent="0.35">
      <c r="A862" s="6"/>
      <c r="B862" s="6"/>
      <c r="I862" s="6"/>
      <c r="M862" s="19"/>
    </row>
    <row r="863" spans="1:13" x14ac:dyDescent="0.35">
      <c r="A863" s="6"/>
      <c r="B863" s="6"/>
      <c r="I863" s="6"/>
      <c r="M863" s="19"/>
    </row>
    <row r="864" spans="1:13" x14ac:dyDescent="0.35">
      <c r="A864" s="6"/>
      <c r="B864" s="6"/>
      <c r="I864" s="6"/>
      <c r="M864" s="19"/>
    </row>
    <row r="865" spans="1:13" x14ac:dyDescent="0.35">
      <c r="A865" s="6"/>
      <c r="B865" s="6"/>
      <c r="I865" s="6"/>
      <c r="M865" s="19"/>
    </row>
    <row r="866" spans="1:13" x14ac:dyDescent="0.35">
      <c r="A866" s="6"/>
      <c r="B866" s="6"/>
      <c r="I866" s="6"/>
      <c r="M866" s="19"/>
    </row>
    <row r="867" spans="1:13" x14ac:dyDescent="0.35">
      <c r="A867" s="6"/>
      <c r="B867" s="6"/>
      <c r="I867" s="6"/>
      <c r="M867" s="19"/>
    </row>
    <row r="868" spans="1:13" x14ac:dyDescent="0.35">
      <c r="A868" s="6"/>
      <c r="B868" s="6"/>
      <c r="I868" s="6"/>
      <c r="M868" s="19"/>
    </row>
    <row r="869" spans="1:13" x14ac:dyDescent="0.35">
      <c r="A869" s="6"/>
      <c r="B869" s="6"/>
      <c r="I869" s="6"/>
      <c r="M869" s="19"/>
    </row>
    <row r="870" spans="1:13" x14ac:dyDescent="0.35">
      <c r="A870" s="6"/>
      <c r="B870" s="6"/>
      <c r="I870" s="6"/>
      <c r="M870" s="19"/>
    </row>
    <row r="871" spans="1:13" x14ac:dyDescent="0.35">
      <c r="A871" s="6"/>
      <c r="B871" s="6"/>
      <c r="I871" s="6"/>
      <c r="M871" s="19"/>
    </row>
    <row r="872" spans="1:13" x14ac:dyDescent="0.35">
      <c r="A872" s="6"/>
      <c r="B872" s="6"/>
      <c r="I872" s="6"/>
      <c r="M872" s="19"/>
    </row>
    <row r="873" spans="1:13" x14ac:dyDescent="0.35">
      <c r="A873" s="6"/>
      <c r="B873" s="6"/>
      <c r="I873" s="6"/>
      <c r="M873" s="19"/>
    </row>
    <row r="874" spans="1:13" x14ac:dyDescent="0.35">
      <c r="A874" s="6"/>
      <c r="B874" s="6"/>
      <c r="I874" s="6"/>
      <c r="M874" s="19"/>
    </row>
    <row r="875" spans="1:13" x14ac:dyDescent="0.35">
      <c r="A875" s="6"/>
      <c r="B875" s="6"/>
      <c r="I875" s="6"/>
      <c r="M875" s="19"/>
    </row>
    <row r="876" spans="1:13" x14ac:dyDescent="0.35">
      <c r="A876" s="6"/>
      <c r="B876" s="6"/>
      <c r="I876" s="6"/>
      <c r="M876" s="19"/>
    </row>
    <row r="877" spans="1:13" x14ac:dyDescent="0.35">
      <c r="A877" s="6"/>
      <c r="B877" s="6"/>
      <c r="I877" s="6"/>
      <c r="M877" s="19"/>
    </row>
    <row r="878" spans="1:13" x14ac:dyDescent="0.35">
      <c r="A878" s="6"/>
      <c r="B878" s="6"/>
      <c r="I878" s="6"/>
      <c r="M878" s="19"/>
    </row>
    <row r="879" spans="1:13" x14ac:dyDescent="0.35">
      <c r="A879" s="6"/>
      <c r="B879" s="6"/>
      <c r="I879" s="6"/>
      <c r="M879" s="19"/>
    </row>
    <row r="880" spans="1:13" x14ac:dyDescent="0.35">
      <c r="A880" s="6"/>
      <c r="B880" s="6"/>
      <c r="I880" s="6"/>
      <c r="M880" s="19"/>
    </row>
    <row r="881" spans="1:13" x14ac:dyDescent="0.35">
      <c r="A881" s="6"/>
      <c r="B881" s="6"/>
      <c r="I881" s="6"/>
      <c r="M881" s="19"/>
    </row>
    <row r="882" spans="1:13" x14ac:dyDescent="0.35">
      <c r="A882" s="6"/>
      <c r="B882" s="6"/>
      <c r="I882" s="6"/>
      <c r="M882" s="19"/>
    </row>
    <row r="883" spans="1:13" x14ac:dyDescent="0.35">
      <c r="A883" s="6"/>
      <c r="B883" s="6"/>
      <c r="I883" s="6"/>
      <c r="M883" s="19"/>
    </row>
    <row r="884" spans="1:13" x14ac:dyDescent="0.35">
      <c r="A884" s="6"/>
      <c r="B884" s="6"/>
      <c r="I884" s="6"/>
      <c r="M884" s="19"/>
    </row>
    <row r="885" spans="1:13" x14ac:dyDescent="0.35">
      <c r="A885" s="6"/>
      <c r="B885" s="6"/>
      <c r="I885" s="6"/>
      <c r="M885" s="19"/>
    </row>
    <row r="886" spans="1:13" x14ac:dyDescent="0.35">
      <c r="A886" s="6"/>
      <c r="B886" s="6"/>
      <c r="I886" s="6"/>
      <c r="M886" s="19"/>
    </row>
    <row r="887" spans="1:13" x14ac:dyDescent="0.35">
      <c r="A887" s="6"/>
      <c r="B887" s="6"/>
      <c r="I887" s="6"/>
      <c r="M887" s="19"/>
    </row>
    <row r="888" spans="1:13" x14ac:dyDescent="0.35">
      <c r="A888" s="6"/>
      <c r="B888" s="6"/>
      <c r="I888" s="6"/>
      <c r="M888" s="19"/>
    </row>
    <row r="889" spans="1:13" x14ac:dyDescent="0.35">
      <c r="A889" s="6"/>
      <c r="B889" s="6"/>
      <c r="I889" s="6"/>
      <c r="M889" s="19"/>
    </row>
    <row r="890" spans="1:13" x14ac:dyDescent="0.35">
      <c r="A890" s="6"/>
      <c r="B890" s="6"/>
      <c r="I890" s="6"/>
      <c r="M890" s="19"/>
    </row>
    <row r="891" spans="1:13" x14ac:dyDescent="0.35">
      <c r="A891" s="6"/>
      <c r="B891" s="6"/>
      <c r="I891" s="6"/>
      <c r="M891" s="19"/>
    </row>
    <row r="892" spans="1:13" x14ac:dyDescent="0.35">
      <c r="A892" s="6"/>
      <c r="B892" s="6"/>
      <c r="I892" s="6"/>
      <c r="M892" s="19"/>
    </row>
    <row r="893" spans="1:13" x14ac:dyDescent="0.35">
      <c r="A893" s="6"/>
      <c r="B893" s="6"/>
      <c r="I893" s="6"/>
      <c r="M893" s="19"/>
    </row>
    <row r="894" spans="1:13" x14ac:dyDescent="0.35">
      <c r="A894" s="6"/>
      <c r="B894" s="6"/>
      <c r="I894" s="6"/>
      <c r="M894" s="19"/>
    </row>
    <row r="895" spans="1:13" x14ac:dyDescent="0.35">
      <c r="A895" s="6"/>
      <c r="B895" s="6"/>
      <c r="I895" s="6"/>
      <c r="M895" s="19"/>
    </row>
    <row r="896" spans="1:13" x14ac:dyDescent="0.35">
      <c r="A896" s="6"/>
      <c r="B896" s="6"/>
      <c r="I896" s="6"/>
      <c r="M896" s="19"/>
    </row>
    <row r="897" spans="1:13" x14ac:dyDescent="0.35">
      <c r="A897" s="6"/>
      <c r="B897" s="6"/>
      <c r="I897" s="6"/>
      <c r="M897" s="19"/>
    </row>
    <row r="898" spans="1:13" x14ac:dyDescent="0.35">
      <c r="A898" s="6"/>
      <c r="B898" s="6"/>
      <c r="I898" s="6"/>
      <c r="M898" s="19"/>
    </row>
    <row r="899" spans="1:13" x14ac:dyDescent="0.35">
      <c r="A899" s="6"/>
      <c r="B899" s="6"/>
      <c r="I899" s="6"/>
      <c r="M899" s="19"/>
    </row>
    <row r="900" spans="1:13" x14ac:dyDescent="0.35">
      <c r="A900" s="6"/>
      <c r="B900" s="6"/>
      <c r="I900" s="6"/>
      <c r="M900" s="19"/>
    </row>
    <row r="901" spans="1:13" x14ac:dyDescent="0.35">
      <c r="A901" s="6"/>
      <c r="B901" s="6"/>
      <c r="I901" s="6"/>
      <c r="M901" s="19"/>
    </row>
    <row r="902" spans="1:13" x14ac:dyDescent="0.35">
      <c r="A902" s="6"/>
      <c r="B902" s="6"/>
      <c r="I902" s="6"/>
      <c r="M902" s="19"/>
    </row>
    <row r="903" spans="1:13" x14ac:dyDescent="0.35">
      <c r="A903" s="6"/>
      <c r="B903" s="6"/>
      <c r="I903" s="6"/>
      <c r="M903" s="19"/>
    </row>
    <row r="904" spans="1:13" x14ac:dyDescent="0.35">
      <c r="A904" s="6"/>
      <c r="B904" s="6"/>
      <c r="I904" s="6"/>
      <c r="M904" s="19"/>
    </row>
    <row r="905" spans="1:13" x14ac:dyDescent="0.35">
      <c r="A905" s="6"/>
      <c r="B905" s="6"/>
      <c r="I905" s="6"/>
      <c r="M905" s="19"/>
    </row>
    <row r="906" spans="1:13" x14ac:dyDescent="0.35">
      <c r="A906" s="6"/>
      <c r="B906" s="6"/>
      <c r="I906" s="6"/>
      <c r="M906" s="19"/>
    </row>
    <row r="907" spans="1:13" x14ac:dyDescent="0.35">
      <c r="A907" s="6"/>
      <c r="B907" s="6"/>
      <c r="I907" s="6"/>
      <c r="M907" s="19"/>
    </row>
    <row r="908" spans="1:13" x14ac:dyDescent="0.35">
      <c r="A908" s="6"/>
      <c r="B908" s="6"/>
      <c r="I908" s="6"/>
      <c r="M908" s="19"/>
    </row>
    <row r="909" spans="1:13" x14ac:dyDescent="0.35">
      <c r="A909" s="6"/>
      <c r="B909" s="6"/>
      <c r="I909" s="6"/>
      <c r="M909" s="19"/>
    </row>
    <row r="910" spans="1:13" x14ac:dyDescent="0.35">
      <c r="A910" s="6"/>
      <c r="B910" s="6"/>
      <c r="I910" s="6"/>
      <c r="M910" s="19"/>
    </row>
    <row r="911" spans="1:13" x14ac:dyDescent="0.35">
      <c r="A911" s="6"/>
      <c r="B911" s="6"/>
      <c r="I911" s="6"/>
      <c r="M911" s="19"/>
    </row>
    <row r="912" spans="1:13" x14ac:dyDescent="0.35">
      <c r="A912" s="6"/>
      <c r="B912" s="6"/>
      <c r="I912" s="6"/>
      <c r="M912" s="19"/>
    </row>
    <row r="913" spans="1:13" x14ac:dyDescent="0.35">
      <c r="A913" s="6"/>
      <c r="B913" s="6"/>
      <c r="I913" s="6"/>
      <c r="M913" s="19"/>
    </row>
    <row r="914" spans="1:13" x14ac:dyDescent="0.35">
      <c r="A914" s="6"/>
      <c r="B914" s="6"/>
      <c r="I914" s="6"/>
      <c r="M914" s="19"/>
    </row>
    <row r="915" spans="1:13" x14ac:dyDescent="0.35">
      <c r="A915" s="6"/>
      <c r="B915" s="6"/>
      <c r="I915" s="6"/>
      <c r="M915" s="19"/>
    </row>
    <row r="916" spans="1:13" x14ac:dyDescent="0.35">
      <c r="A916" s="6"/>
      <c r="B916" s="6"/>
      <c r="I916" s="6"/>
      <c r="M916" s="19"/>
    </row>
    <row r="917" spans="1:13" x14ac:dyDescent="0.35">
      <c r="A917" s="6"/>
      <c r="B917" s="6"/>
      <c r="I917" s="6"/>
      <c r="M917" s="19"/>
    </row>
    <row r="918" spans="1:13" x14ac:dyDescent="0.35">
      <c r="A918" s="6"/>
      <c r="B918" s="6"/>
      <c r="I918" s="6"/>
      <c r="M918" s="19"/>
    </row>
    <row r="919" spans="1:13" x14ac:dyDescent="0.35">
      <c r="A919" s="6"/>
      <c r="B919" s="6"/>
      <c r="I919" s="6"/>
      <c r="M919" s="19"/>
    </row>
    <row r="920" spans="1:13" x14ac:dyDescent="0.35">
      <c r="A920" s="6"/>
      <c r="B920" s="6"/>
      <c r="I920" s="6"/>
      <c r="M920" s="19"/>
    </row>
    <row r="921" spans="1:13" x14ac:dyDescent="0.35">
      <c r="A921" s="6"/>
      <c r="B921" s="6"/>
      <c r="I921" s="6"/>
      <c r="M921" s="19"/>
    </row>
    <row r="922" spans="1:13" x14ac:dyDescent="0.35">
      <c r="A922" s="6"/>
      <c r="B922" s="6"/>
      <c r="I922" s="6"/>
      <c r="M922" s="19"/>
    </row>
    <row r="923" spans="1:13" x14ac:dyDescent="0.35">
      <c r="A923" s="6"/>
      <c r="B923" s="6"/>
      <c r="I923" s="6"/>
      <c r="M923" s="19"/>
    </row>
    <row r="924" spans="1:13" x14ac:dyDescent="0.35">
      <c r="A924" s="6"/>
      <c r="B924" s="6"/>
      <c r="I924" s="6"/>
      <c r="M924" s="19"/>
    </row>
    <row r="925" spans="1:13" x14ac:dyDescent="0.35">
      <c r="A925" s="6"/>
      <c r="B925" s="6"/>
      <c r="I925" s="6"/>
      <c r="M925" s="19"/>
    </row>
    <row r="926" spans="1:13" x14ac:dyDescent="0.35">
      <c r="A926" s="6"/>
      <c r="B926" s="6"/>
      <c r="I926" s="6"/>
      <c r="M926" s="19"/>
    </row>
    <row r="927" spans="1:13" x14ac:dyDescent="0.35">
      <c r="A927" s="6"/>
      <c r="B927" s="6"/>
      <c r="I927" s="6"/>
      <c r="M927" s="19"/>
    </row>
    <row r="928" spans="1:13" x14ac:dyDescent="0.35">
      <c r="A928" s="6"/>
      <c r="B928" s="6"/>
      <c r="I928" s="6"/>
      <c r="M928" s="19"/>
    </row>
    <row r="929" spans="1:13" x14ac:dyDescent="0.35">
      <c r="A929" s="6"/>
      <c r="B929" s="6"/>
      <c r="I929" s="6"/>
      <c r="M929" s="19"/>
    </row>
    <row r="930" spans="1:13" x14ac:dyDescent="0.35">
      <c r="A930" s="6"/>
      <c r="B930" s="6"/>
      <c r="I930" s="6"/>
      <c r="M930" s="19"/>
    </row>
    <row r="931" spans="1:13" x14ac:dyDescent="0.35">
      <c r="A931" s="6"/>
      <c r="B931" s="6"/>
      <c r="I931" s="6"/>
      <c r="M931" s="19"/>
    </row>
    <row r="932" spans="1:13" x14ac:dyDescent="0.35">
      <c r="A932" s="6"/>
      <c r="B932" s="6"/>
      <c r="I932" s="6"/>
      <c r="M932" s="19"/>
    </row>
    <row r="933" spans="1:13" x14ac:dyDescent="0.35">
      <c r="A933" s="6"/>
      <c r="B933" s="6"/>
      <c r="I933" s="6"/>
      <c r="M933" s="19"/>
    </row>
    <row r="934" spans="1:13" x14ac:dyDescent="0.35">
      <c r="A934" s="6"/>
      <c r="B934" s="6"/>
      <c r="I934" s="6"/>
      <c r="M934" s="19"/>
    </row>
    <row r="935" spans="1:13" x14ac:dyDescent="0.35">
      <c r="A935" s="6"/>
      <c r="B935" s="6"/>
      <c r="I935" s="6"/>
      <c r="M935" s="19"/>
    </row>
    <row r="936" spans="1:13" x14ac:dyDescent="0.35">
      <c r="A936" s="6"/>
      <c r="B936" s="6"/>
      <c r="I936" s="6"/>
      <c r="M936" s="19"/>
    </row>
    <row r="937" spans="1:13" x14ac:dyDescent="0.35">
      <c r="A937" s="6"/>
      <c r="B937" s="6"/>
      <c r="I937" s="6"/>
      <c r="M937" s="19"/>
    </row>
    <row r="938" spans="1:13" x14ac:dyDescent="0.35">
      <c r="A938" s="6"/>
      <c r="B938" s="6"/>
      <c r="I938" s="6"/>
      <c r="M938" s="19"/>
    </row>
    <row r="939" spans="1:13" x14ac:dyDescent="0.35">
      <c r="A939" s="6"/>
      <c r="B939" s="6"/>
      <c r="I939" s="6"/>
      <c r="M939" s="19"/>
    </row>
    <row r="940" spans="1:13" x14ac:dyDescent="0.35">
      <c r="A940" s="6"/>
      <c r="B940" s="6"/>
      <c r="I940" s="6"/>
      <c r="M940" s="19"/>
    </row>
    <row r="941" spans="1:13" x14ac:dyDescent="0.35">
      <c r="A941" s="6"/>
      <c r="B941" s="6"/>
      <c r="I941" s="6"/>
      <c r="M941" s="19"/>
    </row>
    <row r="942" spans="1:13" x14ac:dyDescent="0.35">
      <c r="A942" s="6"/>
      <c r="B942" s="6"/>
      <c r="I942" s="6"/>
      <c r="M942" s="19"/>
    </row>
    <row r="943" spans="1:13" x14ac:dyDescent="0.35">
      <c r="A943" s="6"/>
      <c r="B943" s="6"/>
      <c r="I943" s="6"/>
      <c r="M943" s="19"/>
    </row>
    <row r="944" spans="1:13" x14ac:dyDescent="0.35">
      <c r="A944" s="6"/>
      <c r="B944" s="6"/>
      <c r="I944" s="6"/>
      <c r="M944" s="19"/>
    </row>
    <row r="945" spans="1:13" x14ac:dyDescent="0.35">
      <c r="A945" s="6"/>
      <c r="B945" s="6"/>
      <c r="I945" s="6"/>
      <c r="M945" s="19"/>
    </row>
    <row r="946" spans="1:13" x14ac:dyDescent="0.35">
      <c r="A946" s="6"/>
      <c r="B946" s="6"/>
      <c r="I946" s="6"/>
      <c r="M946" s="19"/>
    </row>
    <row r="947" spans="1:13" x14ac:dyDescent="0.35">
      <c r="A947" s="6"/>
      <c r="B947" s="6"/>
      <c r="I947" s="6"/>
      <c r="M947" s="19"/>
    </row>
    <row r="948" spans="1:13" x14ac:dyDescent="0.35">
      <c r="A948" s="6"/>
      <c r="B948" s="6"/>
      <c r="I948" s="6"/>
      <c r="M948" s="19"/>
    </row>
    <row r="949" spans="1:13" x14ac:dyDescent="0.35">
      <c r="A949" s="6"/>
      <c r="B949" s="6"/>
      <c r="I949" s="6"/>
      <c r="M949" s="19"/>
    </row>
    <row r="950" spans="1:13" x14ac:dyDescent="0.35">
      <c r="A950" s="6"/>
      <c r="B950" s="6"/>
      <c r="I950" s="6"/>
      <c r="M950" s="19"/>
    </row>
    <row r="951" spans="1:13" x14ac:dyDescent="0.35">
      <c r="A951" s="6"/>
      <c r="B951" s="6"/>
      <c r="I951" s="6"/>
      <c r="M951" s="19"/>
    </row>
    <row r="952" spans="1:13" x14ac:dyDescent="0.35">
      <c r="A952" s="6"/>
      <c r="B952" s="6"/>
      <c r="I952" s="6"/>
      <c r="M952" s="19"/>
    </row>
    <row r="953" spans="1:13" x14ac:dyDescent="0.35">
      <c r="A953" s="6"/>
      <c r="B953" s="6"/>
      <c r="I953" s="6"/>
      <c r="M953" s="19"/>
    </row>
    <row r="954" spans="1:13" x14ac:dyDescent="0.35">
      <c r="A954" s="6"/>
      <c r="B954" s="6"/>
      <c r="I954" s="6"/>
      <c r="M954" s="19"/>
    </row>
    <row r="955" spans="1:13" x14ac:dyDescent="0.35">
      <c r="A955" s="6"/>
      <c r="B955" s="6"/>
      <c r="I955" s="6"/>
      <c r="M955" s="19"/>
    </row>
    <row r="956" spans="1:13" x14ac:dyDescent="0.35">
      <c r="A956" s="6"/>
      <c r="B956" s="6"/>
      <c r="I956" s="6"/>
      <c r="M956" s="19"/>
    </row>
    <row r="957" spans="1:13" x14ac:dyDescent="0.35">
      <c r="A957" s="6"/>
      <c r="B957" s="6"/>
      <c r="I957" s="6"/>
      <c r="M957" s="19"/>
    </row>
    <row r="958" spans="1:13" x14ac:dyDescent="0.35">
      <c r="A958" s="6"/>
      <c r="B958" s="6"/>
      <c r="I958" s="6"/>
      <c r="M958" s="19"/>
    </row>
    <row r="959" spans="1:13" x14ac:dyDescent="0.35">
      <c r="A959" s="6"/>
      <c r="B959" s="6"/>
      <c r="I959" s="6"/>
      <c r="M959" s="19"/>
    </row>
    <row r="960" spans="1:13" x14ac:dyDescent="0.35">
      <c r="A960" s="6"/>
      <c r="B960" s="6"/>
      <c r="I960" s="6"/>
      <c r="M960" s="19"/>
    </row>
    <row r="961" spans="1:13" x14ac:dyDescent="0.35">
      <c r="A961" s="6"/>
      <c r="B961" s="6"/>
      <c r="I961" s="6"/>
      <c r="M961" s="19"/>
    </row>
    <row r="962" spans="1:13" x14ac:dyDescent="0.35">
      <c r="A962" s="6"/>
      <c r="B962" s="6"/>
      <c r="I962" s="6"/>
      <c r="M962" s="19"/>
    </row>
    <row r="963" spans="1:13" x14ac:dyDescent="0.35">
      <c r="A963" s="6"/>
      <c r="B963" s="6"/>
      <c r="I963" s="6"/>
      <c r="M963" s="19"/>
    </row>
    <row r="964" spans="1:13" x14ac:dyDescent="0.35">
      <c r="A964" s="6"/>
      <c r="B964" s="6"/>
      <c r="I964" s="6"/>
      <c r="M964" s="19"/>
    </row>
    <row r="965" spans="1:13" x14ac:dyDescent="0.35">
      <c r="A965" s="6"/>
      <c r="B965" s="6"/>
      <c r="I965" s="6"/>
      <c r="M965" s="19"/>
    </row>
    <row r="966" spans="1:13" x14ac:dyDescent="0.35">
      <c r="A966" s="6"/>
      <c r="B966" s="6"/>
      <c r="I966" s="6"/>
      <c r="M966" s="19"/>
    </row>
    <row r="967" spans="1:13" x14ac:dyDescent="0.35">
      <c r="A967" s="6"/>
      <c r="B967" s="6"/>
      <c r="I967" s="6"/>
      <c r="M967" s="19"/>
    </row>
    <row r="968" spans="1:13" x14ac:dyDescent="0.35">
      <c r="A968" s="6"/>
      <c r="B968" s="6"/>
      <c r="I968" s="6"/>
      <c r="M968" s="19"/>
    </row>
    <row r="969" spans="1:13" x14ac:dyDescent="0.35">
      <c r="A969" s="6"/>
      <c r="B969" s="6"/>
      <c r="I969" s="6"/>
      <c r="M969" s="19"/>
    </row>
    <row r="970" spans="1:13" x14ac:dyDescent="0.35">
      <c r="A970" s="6"/>
      <c r="B970" s="6"/>
      <c r="I970" s="6"/>
      <c r="M970" s="19"/>
    </row>
    <row r="971" spans="1:13" x14ac:dyDescent="0.35">
      <c r="A971" s="6"/>
      <c r="B971" s="6"/>
      <c r="I971" s="6"/>
      <c r="M971" s="19"/>
    </row>
    <row r="972" spans="1:13" x14ac:dyDescent="0.35">
      <c r="A972" s="6"/>
      <c r="B972" s="6"/>
      <c r="I972" s="6"/>
      <c r="M972" s="19"/>
    </row>
    <row r="973" spans="1:13" x14ac:dyDescent="0.35">
      <c r="A973" s="6"/>
      <c r="B973" s="6"/>
      <c r="I973" s="6"/>
      <c r="M973" s="19"/>
    </row>
    <row r="974" spans="1:13" x14ac:dyDescent="0.35">
      <c r="A974" s="6"/>
      <c r="B974" s="6"/>
      <c r="I974" s="6"/>
      <c r="M974" s="19"/>
    </row>
    <row r="975" spans="1:13" x14ac:dyDescent="0.35">
      <c r="A975" s="6"/>
      <c r="B975" s="6"/>
      <c r="I975" s="6"/>
      <c r="M975" s="19"/>
    </row>
    <row r="976" spans="1:13" x14ac:dyDescent="0.35">
      <c r="A976" s="6"/>
      <c r="B976" s="6"/>
      <c r="I976" s="6"/>
      <c r="M976" s="19"/>
    </row>
    <row r="977" spans="1:13" x14ac:dyDescent="0.35">
      <c r="A977" s="6"/>
      <c r="B977" s="6"/>
      <c r="I977" s="6"/>
      <c r="M977" s="19"/>
    </row>
    <row r="978" spans="1:13" x14ac:dyDescent="0.35">
      <c r="A978" s="6"/>
      <c r="B978" s="6"/>
      <c r="I978" s="6"/>
      <c r="M978" s="19"/>
    </row>
    <row r="979" spans="1:13" x14ac:dyDescent="0.35">
      <c r="A979" s="6"/>
      <c r="B979" s="6"/>
      <c r="I979" s="6"/>
      <c r="M979" s="19"/>
    </row>
    <row r="980" spans="1:13" x14ac:dyDescent="0.35">
      <c r="A980" s="6"/>
      <c r="B980" s="6"/>
      <c r="I980" s="6"/>
      <c r="M980" s="19"/>
    </row>
    <row r="981" spans="1:13" x14ac:dyDescent="0.35">
      <c r="A981" s="6"/>
      <c r="B981" s="6"/>
      <c r="I981" s="6"/>
      <c r="M981" s="19"/>
    </row>
    <row r="982" spans="1:13" x14ac:dyDescent="0.35">
      <c r="A982" s="6"/>
      <c r="B982" s="6"/>
      <c r="I982" s="6"/>
      <c r="M982" s="19"/>
    </row>
    <row r="983" spans="1:13" x14ac:dyDescent="0.35">
      <c r="A983" s="6"/>
      <c r="B983" s="6"/>
      <c r="I983" s="6"/>
      <c r="M983" s="19"/>
    </row>
    <row r="984" spans="1:13" x14ac:dyDescent="0.35">
      <c r="A984" s="6"/>
      <c r="B984" s="6"/>
      <c r="I984" s="6"/>
      <c r="M984" s="19"/>
    </row>
    <row r="985" spans="1:13" x14ac:dyDescent="0.35">
      <c r="A985" s="6"/>
      <c r="B985" s="6"/>
      <c r="I985" s="6"/>
      <c r="M985" s="19"/>
    </row>
    <row r="986" spans="1:13" x14ac:dyDescent="0.35">
      <c r="A986" s="6"/>
      <c r="B986" s="6"/>
      <c r="I986" s="6"/>
      <c r="M986" s="19"/>
    </row>
    <row r="987" spans="1:13" x14ac:dyDescent="0.35">
      <c r="A987" s="6"/>
      <c r="B987" s="6"/>
      <c r="I987" s="6"/>
      <c r="M987" s="19"/>
    </row>
    <row r="988" spans="1:13" x14ac:dyDescent="0.35">
      <c r="A988" s="6"/>
      <c r="B988" s="6"/>
      <c r="I988" s="6"/>
      <c r="M988" s="19"/>
    </row>
    <row r="989" spans="1:13" x14ac:dyDescent="0.35">
      <c r="A989" s="6"/>
      <c r="B989" s="6"/>
      <c r="I989" s="6"/>
      <c r="M989" s="19"/>
    </row>
    <row r="990" spans="1:13" x14ac:dyDescent="0.35">
      <c r="A990" s="6"/>
      <c r="B990" s="6"/>
      <c r="I990" s="6"/>
      <c r="M990" s="19"/>
    </row>
    <row r="991" spans="1:13" x14ac:dyDescent="0.35">
      <c r="A991" s="6"/>
      <c r="B991" s="6"/>
      <c r="I991" s="6"/>
      <c r="M991" s="19"/>
    </row>
    <row r="992" spans="1:13" x14ac:dyDescent="0.35">
      <c r="A992" s="6"/>
      <c r="B992" s="6"/>
      <c r="I992" s="6"/>
      <c r="M992" s="19"/>
    </row>
    <row r="993" spans="1:13" x14ac:dyDescent="0.35">
      <c r="A993" s="6"/>
      <c r="B993" s="6"/>
      <c r="I993" s="6"/>
      <c r="M993" s="19"/>
    </row>
    <row r="994" spans="1:13" x14ac:dyDescent="0.35">
      <c r="A994" s="6"/>
      <c r="B994" s="6"/>
      <c r="I994" s="6"/>
      <c r="M994" s="19"/>
    </row>
    <row r="995" spans="1:13" x14ac:dyDescent="0.35">
      <c r="A995" s="6"/>
      <c r="B995" s="6"/>
      <c r="I995" s="6"/>
      <c r="M995" s="19"/>
    </row>
    <row r="996" spans="1:13" x14ac:dyDescent="0.35">
      <c r="A996" s="6"/>
      <c r="B996" s="6"/>
      <c r="I996" s="6"/>
      <c r="M996" s="19"/>
    </row>
    <row r="997" spans="1:13" x14ac:dyDescent="0.35">
      <c r="A997" s="6"/>
      <c r="B997" s="6"/>
      <c r="I997" s="6"/>
      <c r="M997" s="19"/>
    </row>
    <row r="998" spans="1:13" x14ac:dyDescent="0.35">
      <c r="A998" s="6"/>
      <c r="B998" s="6"/>
      <c r="I998" s="6"/>
      <c r="M998" s="19"/>
    </row>
    <row r="999" spans="1:13" x14ac:dyDescent="0.35">
      <c r="A999" s="6"/>
      <c r="B999" s="6"/>
      <c r="I999" s="6"/>
      <c r="M999" s="19"/>
    </row>
    <row r="1000" spans="1:13" x14ac:dyDescent="0.35">
      <c r="A1000" s="6"/>
      <c r="B1000" s="6"/>
      <c r="I1000" s="6"/>
      <c r="M100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1"/>
  <sheetViews>
    <sheetView topLeftCell="A64" zoomScale="78" workbookViewId="0">
      <selection activeCell="G78" sqref="G78"/>
    </sheetView>
  </sheetViews>
  <sheetFormatPr defaultColWidth="14.453125" defaultRowHeight="15" customHeight="1" x14ac:dyDescent="0.35"/>
  <cols>
    <col min="1" max="1" width="17.26953125" customWidth="1"/>
    <col min="2" max="2" width="50.26953125" customWidth="1"/>
    <col min="3" max="3" width="22.453125" customWidth="1"/>
  </cols>
  <sheetData>
    <row r="1" spans="1:8" x14ac:dyDescent="0.35">
      <c r="A1" s="23" t="s">
        <v>169</v>
      </c>
      <c r="B1" s="24" t="s">
        <v>170</v>
      </c>
      <c r="C1" s="23" t="s">
        <v>169</v>
      </c>
      <c r="D1" s="25" t="s">
        <v>171</v>
      </c>
      <c r="E1" s="25" t="s">
        <v>172</v>
      </c>
      <c r="F1" s="24" t="s">
        <v>173</v>
      </c>
      <c r="G1" s="24" t="s">
        <v>174</v>
      </c>
      <c r="H1" s="24" t="s">
        <v>175</v>
      </c>
    </row>
    <row r="2" spans="1:8" x14ac:dyDescent="0.35">
      <c r="A2" s="1" t="s">
        <v>1</v>
      </c>
      <c r="B2" s="16" t="s">
        <v>176</v>
      </c>
      <c r="C2" s="4" t="s">
        <v>6</v>
      </c>
      <c r="D2" s="26">
        <v>0.41136499999999998</v>
      </c>
      <c r="E2" s="26">
        <v>1.6299999999999999E-3</v>
      </c>
      <c r="F2" s="27" t="b">
        <f t="shared" ref="F2:F100" si="0">E2&lt;0.01</f>
        <v>1</v>
      </c>
      <c r="G2" s="27" t="b">
        <f t="shared" ref="G2:G100" si="1">E2&lt;0.05</f>
        <v>1</v>
      </c>
      <c r="H2" s="27" t="b">
        <f t="shared" ref="H2:H100" si="2">E2&lt;0.1</f>
        <v>1</v>
      </c>
    </row>
    <row r="3" spans="1:8" x14ac:dyDescent="0.35">
      <c r="A3" s="1" t="s">
        <v>2</v>
      </c>
      <c r="B3" s="16" t="s">
        <v>177</v>
      </c>
      <c r="C3" s="4" t="s">
        <v>7</v>
      </c>
      <c r="D3" s="26">
        <v>0.167215</v>
      </c>
      <c r="E3" s="26">
        <v>0.218</v>
      </c>
      <c r="F3" s="16" t="b">
        <f t="shared" si="0"/>
        <v>0</v>
      </c>
      <c r="G3" s="16" t="b">
        <f t="shared" si="1"/>
        <v>0</v>
      </c>
      <c r="H3" s="16" t="b">
        <f t="shared" si="2"/>
        <v>0</v>
      </c>
    </row>
    <row r="4" spans="1:8" x14ac:dyDescent="0.35">
      <c r="A4" s="1" t="s">
        <v>3</v>
      </c>
      <c r="B4" s="16" t="s">
        <v>178</v>
      </c>
      <c r="C4" s="4" t="s">
        <v>8</v>
      </c>
      <c r="D4" s="26">
        <v>0.40114</v>
      </c>
      <c r="E4" s="26">
        <v>2.1800000000000001E-3</v>
      </c>
      <c r="F4" s="27" t="b">
        <f t="shared" si="0"/>
        <v>1</v>
      </c>
      <c r="G4" s="27" t="b">
        <f t="shared" si="1"/>
        <v>1</v>
      </c>
      <c r="H4" s="27" t="b">
        <f t="shared" si="2"/>
        <v>1</v>
      </c>
    </row>
    <row r="5" spans="1:8" x14ac:dyDescent="0.35">
      <c r="A5" s="1" t="s">
        <v>16</v>
      </c>
      <c r="B5" s="16" t="s">
        <v>179</v>
      </c>
      <c r="C5" s="4" t="s">
        <v>9</v>
      </c>
      <c r="D5" s="26">
        <v>0.23580000000000001</v>
      </c>
      <c r="E5" s="26">
        <v>8.0199999999999994E-2</v>
      </c>
      <c r="F5" s="16" t="b">
        <f t="shared" si="0"/>
        <v>0</v>
      </c>
      <c r="G5" s="16" t="b">
        <f t="shared" si="1"/>
        <v>0</v>
      </c>
      <c r="H5" s="27" t="b">
        <f t="shared" si="2"/>
        <v>1</v>
      </c>
    </row>
    <row r="6" spans="1:8" x14ac:dyDescent="0.35">
      <c r="A6" s="1" t="s">
        <v>27</v>
      </c>
      <c r="B6" s="16" t="s">
        <v>180</v>
      </c>
      <c r="C6" s="4" t="s">
        <v>10</v>
      </c>
      <c r="D6" s="26">
        <v>4.4004000000000001E-2</v>
      </c>
      <c r="E6" s="26">
        <v>0.74739999999999995</v>
      </c>
      <c r="F6" s="16" t="b">
        <f t="shared" si="0"/>
        <v>0</v>
      </c>
      <c r="G6" s="16" t="b">
        <f t="shared" si="1"/>
        <v>0</v>
      </c>
      <c r="H6" s="16" t="b">
        <f t="shared" si="2"/>
        <v>0</v>
      </c>
    </row>
    <row r="7" spans="1:8" x14ac:dyDescent="0.35">
      <c r="A7" s="1" t="s">
        <v>35</v>
      </c>
      <c r="B7" s="16" t="s">
        <v>181</v>
      </c>
      <c r="C7" s="4" t="s">
        <v>11</v>
      </c>
      <c r="D7" s="26">
        <v>0.19733000000000001</v>
      </c>
      <c r="E7" s="26">
        <v>0.1449</v>
      </c>
      <c r="F7" s="16" t="b">
        <f t="shared" si="0"/>
        <v>0</v>
      </c>
      <c r="G7" s="16" t="b">
        <f t="shared" si="1"/>
        <v>0</v>
      </c>
      <c r="H7" s="16" t="b">
        <f t="shared" si="2"/>
        <v>0</v>
      </c>
    </row>
    <row r="8" spans="1:8" x14ac:dyDescent="0.35">
      <c r="A8" s="1" t="s">
        <v>36</v>
      </c>
      <c r="B8" s="16" t="s">
        <v>182</v>
      </c>
      <c r="C8" s="4" t="s">
        <v>12</v>
      </c>
      <c r="D8" s="26">
        <v>3.3619999999999997E-2</v>
      </c>
      <c r="E8" s="26">
        <v>0.80569999999999997</v>
      </c>
      <c r="F8" s="16" t="b">
        <f t="shared" si="0"/>
        <v>0</v>
      </c>
      <c r="G8" s="16" t="b">
        <f t="shared" si="1"/>
        <v>0</v>
      </c>
      <c r="H8" s="16" t="b">
        <f t="shared" si="2"/>
        <v>0</v>
      </c>
    </row>
    <row r="9" spans="1:8" x14ac:dyDescent="0.35">
      <c r="A9" s="1" t="s">
        <v>37</v>
      </c>
      <c r="B9" s="16" t="s">
        <v>183</v>
      </c>
      <c r="C9" s="4" t="s">
        <v>13</v>
      </c>
      <c r="D9" s="26">
        <v>6.3229999999999995E-2</v>
      </c>
      <c r="E9" s="26">
        <v>0.64339999999999997</v>
      </c>
      <c r="F9" s="16" t="b">
        <f t="shared" si="0"/>
        <v>0</v>
      </c>
      <c r="G9" s="16" t="b">
        <f t="shared" si="1"/>
        <v>0</v>
      </c>
      <c r="H9" s="16" t="b">
        <f t="shared" si="2"/>
        <v>0</v>
      </c>
    </row>
    <row r="10" spans="1:8" x14ac:dyDescent="0.35">
      <c r="A10" s="1" t="s">
        <v>38</v>
      </c>
      <c r="B10" s="16" t="s">
        <v>184</v>
      </c>
      <c r="C10" s="4" t="s">
        <v>14</v>
      </c>
      <c r="D10" s="26">
        <v>-0.25559999999999999</v>
      </c>
      <c r="E10" s="26">
        <v>5.722E-2</v>
      </c>
      <c r="F10" s="16" t="b">
        <f t="shared" si="0"/>
        <v>0</v>
      </c>
      <c r="G10" s="16" t="b">
        <f t="shared" si="1"/>
        <v>0</v>
      </c>
      <c r="H10" s="27" t="b">
        <f t="shared" si="2"/>
        <v>1</v>
      </c>
    </row>
    <row r="11" spans="1:8" x14ac:dyDescent="0.35">
      <c r="A11" s="1" t="s">
        <v>39</v>
      </c>
      <c r="B11" s="16" t="s">
        <v>185</v>
      </c>
      <c r="C11" s="4" t="s">
        <v>15</v>
      </c>
      <c r="D11" s="26">
        <v>-6.3899999999999998E-2</v>
      </c>
      <c r="E11" s="26">
        <v>0.63980000000000004</v>
      </c>
      <c r="F11" s="16" t="b">
        <f t="shared" si="0"/>
        <v>0</v>
      </c>
      <c r="G11" s="16" t="b">
        <f t="shared" si="1"/>
        <v>0</v>
      </c>
      <c r="H11" s="16" t="b">
        <f t="shared" si="2"/>
        <v>0</v>
      </c>
    </row>
    <row r="12" spans="1:8" x14ac:dyDescent="0.35">
      <c r="A12" s="1" t="s">
        <v>40</v>
      </c>
      <c r="B12" s="16" t="s">
        <v>186</v>
      </c>
      <c r="C12" s="28" t="s">
        <v>16</v>
      </c>
      <c r="D12" s="26">
        <v>0.31014999999999998</v>
      </c>
      <c r="E12" s="26">
        <v>0.02</v>
      </c>
      <c r="F12" s="16" t="b">
        <f t="shared" si="0"/>
        <v>0</v>
      </c>
      <c r="G12" s="16" t="b">
        <f t="shared" si="1"/>
        <v>1</v>
      </c>
      <c r="H12" s="16" t="b">
        <f t="shared" si="2"/>
        <v>1</v>
      </c>
    </row>
    <row r="13" spans="1:8" x14ac:dyDescent="0.35">
      <c r="A13" s="1" t="s">
        <v>41</v>
      </c>
      <c r="B13" s="16" t="s">
        <v>187</v>
      </c>
      <c r="C13" s="4" t="s">
        <v>17</v>
      </c>
      <c r="D13" s="26">
        <v>0.94</v>
      </c>
      <c r="E13" s="26">
        <v>0.49099999999999999</v>
      </c>
      <c r="F13" s="16" t="b">
        <f t="shared" si="0"/>
        <v>0</v>
      </c>
      <c r="G13" s="16" t="b">
        <f t="shared" si="1"/>
        <v>0</v>
      </c>
      <c r="H13" s="16" t="b">
        <f t="shared" si="2"/>
        <v>0</v>
      </c>
    </row>
    <row r="14" spans="1:8" x14ac:dyDescent="0.35">
      <c r="A14" s="1" t="s">
        <v>42</v>
      </c>
      <c r="B14" s="16" t="s">
        <v>188</v>
      </c>
      <c r="C14" s="4" t="s">
        <v>18</v>
      </c>
      <c r="D14" s="26">
        <v>0.14099999999999999</v>
      </c>
      <c r="E14" s="26">
        <v>0.3</v>
      </c>
      <c r="F14" s="16" t="b">
        <f t="shared" si="0"/>
        <v>0</v>
      </c>
      <c r="G14" s="16" t="b">
        <f t="shared" si="1"/>
        <v>0</v>
      </c>
      <c r="H14" s="16" t="b">
        <f t="shared" si="2"/>
        <v>0</v>
      </c>
    </row>
    <row r="15" spans="1:8" x14ac:dyDescent="0.35">
      <c r="A15" s="1" t="s">
        <v>43</v>
      </c>
      <c r="B15" s="16" t="s">
        <v>189</v>
      </c>
      <c r="C15" s="4" t="s">
        <v>19</v>
      </c>
      <c r="D15" s="26">
        <v>0.11700000000000001</v>
      </c>
      <c r="E15" s="26">
        <v>0.38900000000000001</v>
      </c>
      <c r="F15" s="16" t="b">
        <f t="shared" si="0"/>
        <v>0</v>
      </c>
      <c r="G15" s="16" t="b">
        <f t="shared" si="1"/>
        <v>0</v>
      </c>
      <c r="H15" s="16" t="b">
        <f t="shared" si="2"/>
        <v>0</v>
      </c>
    </row>
    <row r="16" spans="1:8" x14ac:dyDescent="0.35">
      <c r="A16" s="1" t="s">
        <v>44</v>
      </c>
      <c r="B16" s="16" t="s">
        <v>190</v>
      </c>
      <c r="C16" s="4" t="s">
        <v>20</v>
      </c>
      <c r="D16" s="26">
        <v>0.06</v>
      </c>
      <c r="E16" s="26">
        <v>0.66100000000000003</v>
      </c>
      <c r="F16" s="16" t="b">
        <f t="shared" si="0"/>
        <v>0</v>
      </c>
      <c r="G16" s="16" t="b">
        <f t="shared" si="1"/>
        <v>0</v>
      </c>
      <c r="H16" s="16" t="b">
        <f t="shared" si="2"/>
        <v>0</v>
      </c>
    </row>
    <row r="17" spans="1:8" x14ac:dyDescent="0.35">
      <c r="A17" s="1" t="s">
        <v>45</v>
      </c>
      <c r="B17" s="16" t="s">
        <v>191</v>
      </c>
      <c r="C17" s="4" t="s">
        <v>21</v>
      </c>
      <c r="D17" s="26">
        <v>1.2999999999999999E-2</v>
      </c>
      <c r="E17" s="26">
        <v>0.92400000000000004</v>
      </c>
      <c r="F17" s="16" t="b">
        <f t="shared" si="0"/>
        <v>0</v>
      </c>
      <c r="G17" s="16" t="b">
        <f t="shared" si="1"/>
        <v>0</v>
      </c>
      <c r="H17" s="16" t="b">
        <f t="shared" si="2"/>
        <v>0</v>
      </c>
    </row>
    <row r="18" spans="1:8" x14ac:dyDescent="0.35">
      <c r="A18" s="1" t="s">
        <v>46</v>
      </c>
      <c r="B18" s="16" t="s">
        <v>192</v>
      </c>
      <c r="C18" s="4" t="s">
        <v>22</v>
      </c>
      <c r="D18" s="26">
        <v>0.05</v>
      </c>
      <c r="E18" s="26">
        <v>0.71299999999999997</v>
      </c>
      <c r="F18" s="16" t="b">
        <f t="shared" si="0"/>
        <v>0</v>
      </c>
      <c r="G18" s="16" t="b">
        <f t="shared" si="1"/>
        <v>0</v>
      </c>
      <c r="H18" s="16" t="b">
        <f t="shared" si="2"/>
        <v>0</v>
      </c>
    </row>
    <row r="19" spans="1:8" x14ac:dyDescent="0.35">
      <c r="A19" s="1" t="s">
        <v>47</v>
      </c>
      <c r="B19" s="16" t="s">
        <v>193</v>
      </c>
      <c r="C19" s="4" t="s">
        <v>23</v>
      </c>
      <c r="D19" s="26">
        <v>-0.06</v>
      </c>
      <c r="E19" s="26">
        <v>0.66</v>
      </c>
      <c r="F19" s="16" t="b">
        <f t="shared" si="0"/>
        <v>0</v>
      </c>
      <c r="G19" s="16" t="b">
        <f t="shared" si="1"/>
        <v>0</v>
      </c>
      <c r="H19" s="16" t="b">
        <f t="shared" si="2"/>
        <v>0</v>
      </c>
    </row>
    <row r="20" spans="1:8" x14ac:dyDescent="0.35">
      <c r="A20" s="1" t="s">
        <v>48</v>
      </c>
      <c r="B20" s="16" t="s">
        <v>194</v>
      </c>
      <c r="C20" s="4" t="s">
        <v>24</v>
      </c>
      <c r="D20" s="26">
        <v>-0.28799999999999998</v>
      </c>
      <c r="E20" s="26">
        <v>3.1E-2</v>
      </c>
      <c r="F20" s="16" t="b">
        <f t="shared" si="0"/>
        <v>0</v>
      </c>
      <c r="G20" s="27" t="b">
        <f t="shared" si="1"/>
        <v>1</v>
      </c>
      <c r="H20" s="27" t="b">
        <f t="shared" si="2"/>
        <v>1</v>
      </c>
    </row>
    <row r="21" spans="1:8" x14ac:dyDescent="0.35">
      <c r="A21" s="1" t="s">
        <v>49</v>
      </c>
      <c r="B21" s="16" t="s">
        <v>195</v>
      </c>
      <c r="C21" s="4" t="s">
        <v>25</v>
      </c>
      <c r="D21" s="26">
        <v>8.6999999999999994E-2</v>
      </c>
      <c r="E21" s="26">
        <v>0.52400000000000002</v>
      </c>
      <c r="F21" s="16" t="b">
        <f t="shared" si="0"/>
        <v>0</v>
      </c>
      <c r="G21" s="16" t="b">
        <f t="shared" si="1"/>
        <v>0</v>
      </c>
      <c r="H21" s="16" t="b">
        <f t="shared" si="2"/>
        <v>0</v>
      </c>
    </row>
    <row r="22" spans="1:8" x14ac:dyDescent="0.35">
      <c r="A22" s="1" t="s">
        <v>54</v>
      </c>
      <c r="B22" s="16" t="s">
        <v>196</v>
      </c>
      <c r="C22" s="4" t="s">
        <v>26</v>
      </c>
      <c r="D22" s="26">
        <v>-0.14099999999999999</v>
      </c>
      <c r="E22" s="26">
        <v>0.30199999999999999</v>
      </c>
      <c r="F22" s="16" t="b">
        <f t="shared" si="0"/>
        <v>0</v>
      </c>
      <c r="G22" s="16" t="b">
        <f t="shared" si="1"/>
        <v>0</v>
      </c>
      <c r="H22" s="16" t="b">
        <f t="shared" si="2"/>
        <v>0</v>
      </c>
    </row>
    <row r="23" spans="1:8" x14ac:dyDescent="0.35">
      <c r="A23" s="1" t="s">
        <v>55</v>
      </c>
      <c r="B23" s="16" t="s">
        <v>197</v>
      </c>
      <c r="C23" s="1" t="s">
        <v>27</v>
      </c>
      <c r="D23" s="26">
        <v>4.3999999999999997E-2</v>
      </c>
      <c r="E23" s="26">
        <v>0.747</v>
      </c>
      <c r="F23" s="16" t="b">
        <f t="shared" si="0"/>
        <v>0</v>
      </c>
      <c r="G23" s="16" t="b">
        <f t="shared" si="1"/>
        <v>0</v>
      </c>
      <c r="H23" s="16" t="b">
        <f t="shared" si="2"/>
        <v>0</v>
      </c>
    </row>
    <row r="24" spans="1:8" x14ac:dyDescent="0.35">
      <c r="A24" s="1" t="s">
        <v>56</v>
      </c>
      <c r="B24" s="16" t="s">
        <v>198</v>
      </c>
      <c r="C24" s="4" t="s">
        <v>28</v>
      </c>
      <c r="D24" s="26">
        <v>0.13</v>
      </c>
      <c r="E24" s="26">
        <v>0.33900000000000002</v>
      </c>
      <c r="F24" s="16" t="b">
        <f t="shared" si="0"/>
        <v>0</v>
      </c>
      <c r="G24" s="16" t="b">
        <f t="shared" si="1"/>
        <v>0</v>
      </c>
      <c r="H24" s="16" t="b">
        <f t="shared" si="2"/>
        <v>0</v>
      </c>
    </row>
    <row r="25" spans="1:8" x14ac:dyDescent="0.35">
      <c r="A25" s="1" t="s">
        <v>57</v>
      </c>
      <c r="B25" s="16" t="s">
        <v>199</v>
      </c>
      <c r="C25" s="4" t="s">
        <v>29</v>
      </c>
      <c r="D25" s="26">
        <v>0.107</v>
      </c>
      <c r="E25" s="26">
        <v>0.43099999999999999</v>
      </c>
      <c r="F25" s="16" t="b">
        <f t="shared" si="0"/>
        <v>0</v>
      </c>
      <c r="G25" s="16" t="b">
        <f t="shared" si="1"/>
        <v>0</v>
      </c>
      <c r="H25" s="16" t="b">
        <f t="shared" si="2"/>
        <v>0</v>
      </c>
    </row>
    <row r="26" spans="1:8" x14ac:dyDescent="0.35">
      <c r="A26" s="1" t="s">
        <v>58</v>
      </c>
      <c r="B26" s="16" t="s">
        <v>200</v>
      </c>
      <c r="C26" s="4" t="s">
        <v>30</v>
      </c>
      <c r="D26" s="26">
        <v>6.5000000000000002E-2</v>
      </c>
      <c r="E26" s="26">
        <v>0.63300000000000001</v>
      </c>
      <c r="F26" s="16" t="b">
        <f t="shared" si="0"/>
        <v>0</v>
      </c>
      <c r="G26" s="16" t="b">
        <f t="shared" si="1"/>
        <v>0</v>
      </c>
      <c r="H26" s="16" t="b">
        <f t="shared" si="2"/>
        <v>0</v>
      </c>
    </row>
    <row r="27" spans="1:8" x14ac:dyDescent="0.35">
      <c r="A27" s="1" t="s">
        <v>64</v>
      </c>
      <c r="B27" s="16" t="s">
        <v>201</v>
      </c>
      <c r="C27" s="4" t="s">
        <v>31</v>
      </c>
      <c r="D27" s="26">
        <v>0.11899999999999999</v>
      </c>
      <c r="E27" s="26">
        <v>0.38300000000000001</v>
      </c>
      <c r="F27" s="16" t="b">
        <f t="shared" si="0"/>
        <v>0</v>
      </c>
      <c r="G27" s="16" t="b">
        <f t="shared" si="1"/>
        <v>0</v>
      </c>
      <c r="H27" s="16" t="b">
        <f t="shared" si="2"/>
        <v>0</v>
      </c>
    </row>
    <row r="28" spans="1:8" x14ac:dyDescent="0.35">
      <c r="A28" s="1" t="s">
        <v>66</v>
      </c>
      <c r="B28" s="16" t="s">
        <v>202</v>
      </c>
      <c r="C28" s="4" t="s">
        <v>32</v>
      </c>
      <c r="D28" s="26">
        <v>0.23300000000000001</v>
      </c>
      <c r="E28" s="26">
        <v>8.4000000000000005E-2</v>
      </c>
      <c r="F28" s="16" t="b">
        <f t="shared" si="0"/>
        <v>0</v>
      </c>
      <c r="G28" s="16" t="b">
        <f t="shared" si="1"/>
        <v>0</v>
      </c>
      <c r="H28" s="27" t="b">
        <f t="shared" si="2"/>
        <v>1</v>
      </c>
    </row>
    <row r="29" spans="1:8" x14ac:dyDescent="0.35">
      <c r="C29" s="4" t="s">
        <v>33</v>
      </c>
      <c r="D29" s="26">
        <v>0.156</v>
      </c>
      <c r="E29" s="26">
        <v>0.251</v>
      </c>
      <c r="F29" s="16" t="b">
        <f t="shared" si="0"/>
        <v>0</v>
      </c>
      <c r="G29" s="16" t="b">
        <f t="shared" si="1"/>
        <v>0</v>
      </c>
      <c r="H29" s="16" t="b">
        <f t="shared" si="2"/>
        <v>0</v>
      </c>
    </row>
    <row r="30" spans="1:8" x14ac:dyDescent="0.35">
      <c r="C30" s="4" t="s">
        <v>34</v>
      </c>
      <c r="D30" s="26">
        <v>0.152</v>
      </c>
      <c r="E30" s="26">
        <v>0.26400000000000001</v>
      </c>
      <c r="F30" s="16" t="b">
        <f t="shared" si="0"/>
        <v>0</v>
      </c>
      <c r="G30" s="16" t="b">
        <f t="shared" si="1"/>
        <v>0</v>
      </c>
      <c r="H30" s="16" t="b">
        <f t="shared" si="2"/>
        <v>0</v>
      </c>
    </row>
    <row r="31" spans="1:8" x14ac:dyDescent="0.35">
      <c r="C31" s="1" t="s">
        <v>35</v>
      </c>
      <c r="D31" s="26">
        <v>-0.57938659999999997</v>
      </c>
      <c r="E31" s="26">
        <v>2.8880000000000001E-6</v>
      </c>
      <c r="F31" s="27" t="b">
        <f t="shared" si="0"/>
        <v>1</v>
      </c>
      <c r="G31" s="27" t="b">
        <f t="shared" si="1"/>
        <v>1</v>
      </c>
      <c r="H31" s="27" t="b">
        <f t="shared" si="2"/>
        <v>1</v>
      </c>
    </row>
    <row r="32" spans="1:8" x14ac:dyDescent="0.35">
      <c r="C32" s="1" t="s">
        <v>36</v>
      </c>
      <c r="D32" s="26">
        <v>-0.2213107</v>
      </c>
      <c r="E32" s="26">
        <v>0.1012</v>
      </c>
      <c r="F32" s="16" t="b">
        <f t="shared" si="0"/>
        <v>0</v>
      </c>
      <c r="G32" s="16" t="b">
        <f t="shared" si="1"/>
        <v>0</v>
      </c>
      <c r="H32" s="16" t="b">
        <f t="shared" si="2"/>
        <v>0</v>
      </c>
    </row>
    <row r="33" spans="3:8" x14ac:dyDescent="0.35">
      <c r="C33" s="1" t="s">
        <v>37</v>
      </c>
      <c r="D33" s="26">
        <v>0.41175980000000001</v>
      </c>
      <c r="E33" s="26">
        <v>1.616E-3</v>
      </c>
      <c r="F33" s="27" t="b">
        <f t="shared" si="0"/>
        <v>1</v>
      </c>
      <c r="G33" s="27" t="b">
        <f t="shared" si="1"/>
        <v>1</v>
      </c>
      <c r="H33" s="27" t="b">
        <f t="shared" si="2"/>
        <v>1</v>
      </c>
    </row>
    <row r="34" spans="3:8" x14ac:dyDescent="0.35">
      <c r="C34" s="1" t="s">
        <v>38</v>
      </c>
      <c r="D34" s="26">
        <v>4.1609710000000001E-2</v>
      </c>
      <c r="E34" s="26">
        <v>0.76080000000000003</v>
      </c>
      <c r="F34" s="16" t="b">
        <f t="shared" si="0"/>
        <v>0</v>
      </c>
      <c r="G34" s="16" t="b">
        <f t="shared" si="1"/>
        <v>0</v>
      </c>
      <c r="H34" s="16" t="b">
        <f t="shared" si="2"/>
        <v>0</v>
      </c>
    </row>
    <row r="35" spans="3:8" x14ac:dyDescent="0.35">
      <c r="C35" s="1" t="s">
        <v>39</v>
      </c>
      <c r="D35" s="26">
        <v>-0.2210365</v>
      </c>
      <c r="E35" s="26">
        <v>0.1016</v>
      </c>
      <c r="F35" s="16" t="b">
        <f t="shared" si="0"/>
        <v>0</v>
      </c>
      <c r="G35" s="16" t="b">
        <f t="shared" si="1"/>
        <v>0</v>
      </c>
      <c r="H35" s="16" t="b">
        <f t="shared" si="2"/>
        <v>0</v>
      </c>
    </row>
    <row r="36" spans="3:8" x14ac:dyDescent="0.35">
      <c r="C36" s="1" t="s">
        <v>40</v>
      </c>
      <c r="D36" s="26">
        <v>-0.18158489999999999</v>
      </c>
      <c r="E36" s="26">
        <v>0.1804</v>
      </c>
      <c r="F36" s="16" t="b">
        <f t="shared" si="0"/>
        <v>0</v>
      </c>
      <c r="G36" s="16" t="b">
        <f t="shared" si="1"/>
        <v>0</v>
      </c>
      <c r="H36" s="16" t="b">
        <f t="shared" si="2"/>
        <v>0</v>
      </c>
    </row>
    <row r="37" spans="3:8" x14ac:dyDescent="0.35">
      <c r="C37" s="1" t="s">
        <v>41</v>
      </c>
      <c r="D37" s="26">
        <v>-0.15641920000000001</v>
      </c>
      <c r="E37" s="26">
        <v>0.24690000000000001</v>
      </c>
      <c r="F37" s="16" t="b">
        <f t="shared" si="0"/>
        <v>0</v>
      </c>
      <c r="G37" s="16" t="b">
        <f t="shared" si="1"/>
        <v>0</v>
      </c>
      <c r="H37" s="16" t="b">
        <f t="shared" si="2"/>
        <v>0</v>
      </c>
    </row>
    <row r="38" spans="3:8" x14ac:dyDescent="0.35">
      <c r="C38" s="1" t="s">
        <v>42</v>
      </c>
      <c r="D38" s="26">
        <v>7.7218419999999996E-2</v>
      </c>
      <c r="E38" s="26">
        <v>0.5716</v>
      </c>
      <c r="F38" s="16" t="b">
        <f t="shared" si="0"/>
        <v>0</v>
      </c>
      <c r="G38" s="16" t="b">
        <f t="shared" si="1"/>
        <v>0</v>
      </c>
      <c r="H38" s="16" t="b">
        <f t="shared" si="2"/>
        <v>0</v>
      </c>
    </row>
    <row r="39" spans="3:8" x14ac:dyDescent="0.35">
      <c r="C39" s="1" t="s">
        <v>43</v>
      </c>
      <c r="D39" s="26">
        <v>0.16896849999999999</v>
      </c>
      <c r="E39" s="26">
        <v>0.2132</v>
      </c>
      <c r="F39" s="16" t="b">
        <f t="shared" si="0"/>
        <v>0</v>
      </c>
      <c r="G39" s="16" t="b">
        <f t="shared" si="1"/>
        <v>0</v>
      </c>
      <c r="H39" s="16" t="b">
        <f t="shared" si="2"/>
        <v>0</v>
      </c>
    </row>
    <row r="40" spans="3:8" x14ac:dyDescent="0.35">
      <c r="C40" s="1" t="s">
        <v>44</v>
      </c>
      <c r="D40" s="26">
        <v>-6.6893569999999999E-2</v>
      </c>
      <c r="E40" s="26">
        <v>0.62419999999999998</v>
      </c>
      <c r="F40" s="16" t="b">
        <f t="shared" si="0"/>
        <v>0</v>
      </c>
      <c r="G40" s="16" t="b">
        <f t="shared" si="1"/>
        <v>0</v>
      </c>
      <c r="H40" s="16" t="b">
        <f t="shared" si="2"/>
        <v>0</v>
      </c>
    </row>
    <row r="41" spans="3:8" x14ac:dyDescent="0.35">
      <c r="C41" s="1" t="s">
        <v>45</v>
      </c>
      <c r="D41" s="26">
        <v>-7.2917819999999994E-2</v>
      </c>
      <c r="E41" s="26">
        <v>0.59330000000000005</v>
      </c>
      <c r="F41" s="16" t="b">
        <f t="shared" si="0"/>
        <v>0</v>
      </c>
      <c r="G41" s="16" t="b">
        <f t="shared" si="1"/>
        <v>0</v>
      </c>
      <c r="H41" s="16" t="b">
        <f t="shared" si="2"/>
        <v>0</v>
      </c>
    </row>
    <row r="42" spans="3:8" x14ac:dyDescent="0.35">
      <c r="C42" s="1" t="s">
        <v>46</v>
      </c>
      <c r="D42" s="26">
        <v>-2.0531710000000002E-2</v>
      </c>
      <c r="E42" s="26">
        <v>0.88060000000000005</v>
      </c>
      <c r="F42" s="16" t="b">
        <f t="shared" si="0"/>
        <v>0</v>
      </c>
      <c r="G42" s="16" t="b">
        <f t="shared" si="1"/>
        <v>0</v>
      </c>
      <c r="H42" s="16" t="b">
        <f t="shared" si="2"/>
        <v>0</v>
      </c>
    </row>
    <row r="43" spans="3:8" x14ac:dyDescent="0.35">
      <c r="C43" s="1" t="s">
        <v>47</v>
      </c>
      <c r="D43" s="26">
        <v>-4.3493919999999998E-2</v>
      </c>
      <c r="E43" s="26">
        <v>0.75029999999999997</v>
      </c>
      <c r="F43" s="16" t="b">
        <f t="shared" si="0"/>
        <v>0</v>
      </c>
      <c r="G43" s="16" t="b">
        <f t="shared" si="1"/>
        <v>0</v>
      </c>
      <c r="H43" s="16" t="b">
        <f t="shared" si="2"/>
        <v>0</v>
      </c>
    </row>
    <row r="44" spans="3:8" x14ac:dyDescent="0.35">
      <c r="C44" s="1" t="s">
        <v>48</v>
      </c>
      <c r="D44" s="26">
        <v>-0.19627539999999999</v>
      </c>
      <c r="E44" s="26">
        <v>0.14710000000000001</v>
      </c>
      <c r="F44" s="16" t="b">
        <f t="shared" si="0"/>
        <v>0</v>
      </c>
      <c r="G44" s="16" t="b">
        <f t="shared" si="1"/>
        <v>0</v>
      </c>
      <c r="H44" s="16" t="b">
        <f t="shared" si="2"/>
        <v>0</v>
      </c>
    </row>
    <row r="45" spans="3:8" x14ac:dyDescent="0.35">
      <c r="C45" s="1" t="s">
        <v>49</v>
      </c>
      <c r="D45" s="26">
        <v>-0.1068045</v>
      </c>
      <c r="E45" s="26">
        <v>0.43340000000000001</v>
      </c>
      <c r="F45" s="16" t="b">
        <f t="shared" si="0"/>
        <v>0</v>
      </c>
      <c r="G45" s="16" t="b">
        <f t="shared" si="1"/>
        <v>0</v>
      </c>
      <c r="H45" s="16" t="b">
        <f t="shared" si="2"/>
        <v>0</v>
      </c>
    </row>
    <row r="46" spans="3:8" x14ac:dyDescent="0.35">
      <c r="C46" s="4" t="s">
        <v>50</v>
      </c>
      <c r="D46" s="26">
        <v>7.7557929999999997E-2</v>
      </c>
      <c r="E46" s="26">
        <v>0.56989999999999996</v>
      </c>
      <c r="F46" s="16" t="b">
        <f t="shared" si="0"/>
        <v>0</v>
      </c>
      <c r="G46" s="16" t="b">
        <f t="shared" si="1"/>
        <v>0</v>
      </c>
      <c r="H46" s="16" t="b">
        <f t="shared" si="2"/>
        <v>0</v>
      </c>
    </row>
    <row r="47" spans="3:8" x14ac:dyDescent="0.35">
      <c r="C47" s="4" t="s">
        <v>51</v>
      </c>
      <c r="D47" s="26">
        <v>-3.2086999999999997E-2</v>
      </c>
      <c r="E47" s="26">
        <v>0.81440000000000001</v>
      </c>
      <c r="F47" s="16" t="b">
        <f t="shared" si="0"/>
        <v>0</v>
      </c>
      <c r="G47" s="16" t="b">
        <f t="shared" si="1"/>
        <v>0</v>
      </c>
      <c r="H47" s="16" t="b">
        <f t="shared" si="2"/>
        <v>0</v>
      </c>
    </row>
    <row r="48" spans="3:8" x14ac:dyDescent="0.35">
      <c r="C48" s="4" t="s">
        <v>52</v>
      </c>
      <c r="D48" s="26">
        <v>4.5650040000000003E-2</v>
      </c>
      <c r="E48" s="26">
        <v>0.73829999999999996</v>
      </c>
      <c r="F48" s="16" t="b">
        <f t="shared" si="0"/>
        <v>0</v>
      </c>
      <c r="G48" s="16" t="b">
        <f t="shared" si="1"/>
        <v>0</v>
      </c>
      <c r="H48" s="16" t="b">
        <f t="shared" si="2"/>
        <v>0</v>
      </c>
    </row>
    <row r="49" spans="3:8" x14ac:dyDescent="0.35">
      <c r="C49" s="4" t="s">
        <v>53</v>
      </c>
      <c r="D49" s="26">
        <v>-0.26813690000000001</v>
      </c>
      <c r="E49" s="26">
        <v>4.5710000000000001E-2</v>
      </c>
      <c r="F49" s="16" t="b">
        <f t="shared" si="0"/>
        <v>0</v>
      </c>
      <c r="G49" s="27" t="b">
        <f t="shared" si="1"/>
        <v>1</v>
      </c>
      <c r="H49" s="27" t="b">
        <f t="shared" si="2"/>
        <v>1</v>
      </c>
    </row>
    <row r="50" spans="3:8" x14ac:dyDescent="0.35">
      <c r="C50" s="1" t="s">
        <v>54</v>
      </c>
      <c r="D50" s="26">
        <v>1.229741E-2</v>
      </c>
      <c r="E50" s="26">
        <v>0.92830000000000001</v>
      </c>
      <c r="F50" s="16" t="b">
        <f t="shared" si="0"/>
        <v>0</v>
      </c>
      <c r="G50" s="16" t="b">
        <f t="shared" si="1"/>
        <v>0</v>
      </c>
      <c r="H50" s="16" t="b">
        <f t="shared" si="2"/>
        <v>0</v>
      </c>
    </row>
    <row r="51" spans="3:8" x14ac:dyDescent="0.35">
      <c r="C51" s="28" t="s">
        <v>55</v>
      </c>
      <c r="D51" s="26">
        <v>0.46407189999999998</v>
      </c>
      <c r="E51" s="26">
        <v>3.1510000000000002E-4</v>
      </c>
      <c r="F51" s="16" t="b">
        <f t="shared" si="0"/>
        <v>1</v>
      </c>
      <c r="G51" s="16" t="b">
        <f t="shared" si="1"/>
        <v>1</v>
      </c>
      <c r="H51" s="16" t="b">
        <f t="shared" si="2"/>
        <v>1</v>
      </c>
    </row>
    <row r="52" spans="3:8" x14ac:dyDescent="0.35">
      <c r="C52" s="28" t="s">
        <v>56</v>
      </c>
      <c r="D52" s="26">
        <v>0.43566680000000002</v>
      </c>
      <c r="E52" s="26">
        <v>7.9060000000000003E-4</v>
      </c>
      <c r="F52" s="16" t="b">
        <f t="shared" si="0"/>
        <v>1</v>
      </c>
      <c r="G52" s="16" t="b">
        <f t="shared" si="1"/>
        <v>1</v>
      </c>
      <c r="H52" s="16" t="b">
        <f t="shared" si="2"/>
        <v>1</v>
      </c>
    </row>
    <row r="53" spans="3:8" x14ac:dyDescent="0.35">
      <c r="C53" s="28" t="s">
        <v>57</v>
      </c>
      <c r="D53" s="26">
        <v>0.45154719999999998</v>
      </c>
      <c r="E53" s="26">
        <v>4.774E-4</v>
      </c>
      <c r="F53" s="16" t="b">
        <f t="shared" si="0"/>
        <v>1</v>
      </c>
      <c r="G53" s="16" t="b">
        <f t="shared" si="1"/>
        <v>1</v>
      </c>
      <c r="H53" s="16" t="b">
        <f t="shared" si="2"/>
        <v>1</v>
      </c>
    </row>
    <row r="54" spans="3:8" x14ac:dyDescent="0.35">
      <c r="C54" s="28" t="s">
        <v>58</v>
      </c>
      <c r="D54" s="26">
        <v>0.22311030000000001</v>
      </c>
      <c r="E54" s="26">
        <v>9.8360000000000003E-2</v>
      </c>
      <c r="F54" s="16" t="b">
        <f t="shared" si="0"/>
        <v>0</v>
      </c>
      <c r="G54" s="16" t="b">
        <f t="shared" si="1"/>
        <v>0</v>
      </c>
      <c r="H54" s="16" t="b">
        <f t="shared" si="2"/>
        <v>1</v>
      </c>
    </row>
    <row r="55" spans="3:8" x14ac:dyDescent="0.35">
      <c r="C55" s="4" t="s">
        <v>59</v>
      </c>
      <c r="D55" s="26">
        <v>0.44888090000000003</v>
      </c>
      <c r="E55" s="26">
        <v>5.1999999999999995E-4</v>
      </c>
      <c r="F55" s="16" t="b">
        <f t="shared" si="0"/>
        <v>1</v>
      </c>
      <c r="G55" s="16" t="b">
        <f t="shared" si="1"/>
        <v>1</v>
      </c>
      <c r="H55" s="16" t="b">
        <f t="shared" si="2"/>
        <v>1</v>
      </c>
    </row>
    <row r="56" spans="3:8" x14ac:dyDescent="0.35">
      <c r="C56" s="4" t="s">
        <v>60</v>
      </c>
      <c r="D56" s="26">
        <v>0.44389600000000001</v>
      </c>
      <c r="E56" s="26">
        <v>6.0999999999999997E-4</v>
      </c>
      <c r="F56" s="16" t="b">
        <f t="shared" si="0"/>
        <v>1</v>
      </c>
      <c r="G56" s="16" t="b">
        <f t="shared" si="1"/>
        <v>1</v>
      </c>
      <c r="H56" s="16" t="b">
        <f t="shared" si="2"/>
        <v>1</v>
      </c>
    </row>
    <row r="57" spans="3:8" x14ac:dyDescent="0.35">
      <c r="C57" s="4" t="s">
        <v>61</v>
      </c>
      <c r="D57" s="26">
        <v>0.37619999999999998</v>
      </c>
      <c r="E57" s="26">
        <v>4.2690000000000002E-3</v>
      </c>
      <c r="F57" s="16" t="b">
        <f t="shared" si="0"/>
        <v>1</v>
      </c>
      <c r="G57" s="16" t="b">
        <f t="shared" si="1"/>
        <v>1</v>
      </c>
      <c r="H57" s="16" t="b">
        <f t="shared" si="2"/>
        <v>1</v>
      </c>
    </row>
    <row r="58" spans="3:8" x14ac:dyDescent="0.35">
      <c r="C58" s="2" t="s">
        <v>62</v>
      </c>
      <c r="D58" s="26">
        <v>0.44888090000000003</v>
      </c>
      <c r="E58" s="26">
        <v>5.1999999999999995E-4</v>
      </c>
      <c r="F58" s="16" t="b">
        <f t="shared" si="0"/>
        <v>1</v>
      </c>
      <c r="G58" s="16" t="b">
        <f t="shared" si="1"/>
        <v>1</v>
      </c>
      <c r="H58" s="16" t="b">
        <f t="shared" si="2"/>
        <v>1</v>
      </c>
    </row>
    <row r="59" spans="3:8" x14ac:dyDescent="0.35">
      <c r="C59" s="2" t="s">
        <v>63</v>
      </c>
      <c r="D59" s="26">
        <v>0.34231679999999998</v>
      </c>
      <c r="E59" s="26">
        <v>9.8110000000000003E-3</v>
      </c>
      <c r="F59" s="16" t="b">
        <f t="shared" si="0"/>
        <v>1</v>
      </c>
      <c r="G59" s="16" t="b">
        <f t="shared" si="1"/>
        <v>1</v>
      </c>
      <c r="H59" s="16" t="b">
        <f t="shared" si="2"/>
        <v>1</v>
      </c>
    </row>
    <row r="60" spans="3:8" x14ac:dyDescent="0.35">
      <c r="C60" s="2" t="s">
        <v>64</v>
      </c>
      <c r="D60" s="26">
        <v>0.44503599999999999</v>
      </c>
      <c r="E60" s="26">
        <v>5.888E-4</v>
      </c>
      <c r="F60" s="16" t="b">
        <f t="shared" si="0"/>
        <v>1</v>
      </c>
      <c r="G60" s="16" t="b">
        <f t="shared" si="1"/>
        <v>1</v>
      </c>
      <c r="H60" s="16" t="b">
        <f t="shared" si="2"/>
        <v>1</v>
      </c>
    </row>
    <row r="61" spans="3:8" x14ac:dyDescent="0.35">
      <c r="C61" s="2" t="s">
        <v>65</v>
      </c>
      <c r="D61" s="26">
        <v>0.33033000000000001</v>
      </c>
      <c r="E61" s="26">
        <v>1.29E-2</v>
      </c>
      <c r="F61" s="16" t="b">
        <f t="shared" si="0"/>
        <v>0</v>
      </c>
      <c r="G61" s="16" t="b">
        <f t="shared" si="1"/>
        <v>1</v>
      </c>
      <c r="H61" s="16" t="b">
        <f t="shared" si="2"/>
        <v>1</v>
      </c>
    </row>
    <row r="62" spans="3:8" x14ac:dyDescent="0.35">
      <c r="C62" s="2" t="s">
        <v>66</v>
      </c>
      <c r="D62" s="26">
        <v>0.37434000000000001</v>
      </c>
      <c r="E62" s="26">
        <v>4.4790000000000003E-3</v>
      </c>
      <c r="F62" s="16" t="b">
        <f t="shared" si="0"/>
        <v>1</v>
      </c>
      <c r="G62" s="16" t="b">
        <f t="shared" si="1"/>
        <v>1</v>
      </c>
      <c r="H62" s="16" t="b">
        <f t="shared" si="2"/>
        <v>1</v>
      </c>
    </row>
    <row r="63" spans="3:8" x14ac:dyDescent="0.35">
      <c r="C63" s="2" t="s">
        <v>67</v>
      </c>
      <c r="D63" s="26">
        <v>0.30707699999999999</v>
      </c>
      <c r="E63" s="26">
        <v>2.1329999999999998E-2</v>
      </c>
      <c r="F63" s="16" t="b">
        <f t="shared" si="0"/>
        <v>0</v>
      </c>
      <c r="G63" s="16" t="b">
        <f t="shared" si="1"/>
        <v>1</v>
      </c>
      <c r="H63" s="16" t="b">
        <f t="shared" si="2"/>
        <v>1</v>
      </c>
    </row>
    <row r="64" spans="3:8" x14ac:dyDescent="0.35">
      <c r="C64" s="2" t="s">
        <v>68</v>
      </c>
      <c r="D64" s="26">
        <v>0.33195000000000002</v>
      </c>
      <c r="E64" s="26">
        <v>1.244E-2</v>
      </c>
      <c r="F64" s="16" t="b">
        <f t="shared" si="0"/>
        <v>0</v>
      </c>
      <c r="G64" s="16" t="b">
        <f t="shared" si="1"/>
        <v>1</v>
      </c>
      <c r="H64" s="16" t="b">
        <f t="shared" si="2"/>
        <v>1</v>
      </c>
    </row>
    <row r="65" spans="3:8" x14ac:dyDescent="0.35">
      <c r="C65" s="2" t="s">
        <v>69</v>
      </c>
      <c r="D65" s="26">
        <v>0.36180380000000001</v>
      </c>
      <c r="E65" s="26">
        <v>6.1450000000000003E-3</v>
      </c>
      <c r="F65" s="27" t="b">
        <f t="shared" si="0"/>
        <v>1</v>
      </c>
      <c r="G65" s="27" t="b">
        <f t="shared" si="1"/>
        <v>1</v>
      </c>
      <c r="H65" s="27" t="b">
        <f t="shared" si="2"/>
        <v>1</v>
      </c>
    </row>
    <row r="66" spans="3:8" x14ac:dyDescent="0.35">
      <c r="C66" s="2" t="s">
        <v>70</v>
      </c>
      <c r="D66" s="16">
        <v>0.2666577</v>
      </c>
      <c r="E66" s="16">
        <v>4.6969999999999998E-2</v>
      </c>
      <c r="F66" s="16" t="b">
        <f t="shared" si="0"/>
        <v>0</v>
      </c>
      <c r="G66" s="27" t="b">
        <f t="shared" si="1"/>
        <v>1</v>
      </c>
      <c r="H66" s="27" t="b">
        <f t="shared" si="2"/>
        <v>1</v>
      </c>
    </row>
    <row r="67" spans="3:8" x14ac:dyDescent="0.35">
      <c r="C67" s="2" t="s">
        <v>71</v>
      </c>
      <c r="D67" s="26">
        <v>0.29473149999999998</v>
      </c>
      <c r="E67" s="26">
        <v>2.7449999999999999E-2</v>
      </c>
      <c r="F67" s="16" t="b">
        <f t="shared" si="0"/>
        <v>0</v>
      </c>
      <c r="G67" s="27" t="b">
        <f t="shared" si="1"/>
        <v>1</v>
      </c>
      <c r="H67" s="27" t="b">
        <f t="shared" si="2"/>
        <v>1</v>
      </c>
    </row>
    <row r="68" spans="3:8" x14ac:dyDescent="0.35">
      <c r="C68" s="2" t="s">
        <v>72</v>
      </c>
      <c r="D68" s="26">
        <v>1.017066E-2</v>
      </c>
      <c r="E68" s="26">
        <v>0.94069999999999998</v>
      </c>
      <c r="F68" s="16" t="b">
        <f t="shared" si="0"/>
        <v>0</v>
      </c>
      <c r="G68" s="16" t="b">
        <f t="shared" si="1"/>
        <v>0</v>
      </c>
      <c r="H68" s="16" t="b">
        <f t="shared" si="2"/>
        <v>0</v>
      </c>
    </row>
    <row r="69" spans="3:8" x14ac:dyDescent="0.35">
      <c r="C69" s="2" t="s">
        <v>73</v>
      </c>
      <c r="D69" s="26" t="s">
        <v>203</v>
      </c>
      <c r="E69" s="26" t="s">
        <v>203</v>
      </c>
      <c r="F69" s="16" t="b">
        <f t="shared" si="0"/>
        <v>0</v>
      </c>
      <c r="G69" s="16" t="b">
        <f t="shared" si="1"/>
        <v>0</v>
      </c>
      <c r="H69" s="16" t="b">
        <f t="shared" si="2"/>
        <v>0</v>
      </c>
    </row>
    <row r="70" spans="3:8" x14ac:dyDescent="0.35">
      <c r="C70" s="2" t="s">
        <v>74</v>
      </c>
      <c r="D70" s="26">
        <v>-0.2280306</v>
      </c>
      <c r="E70" s="26">
        <v>9.0969999999999995E-2</v>
      </c>
      <c r="F70" s="16" t="b">
        <f t="shared" si="0"/>
        <v>0</v>
      </c>
      <c r="G70" s="16" t="b">
        <f t="shared" si="1"/>
        <v>0</v>
      </c>
      <c r="H70" s="27" t="b">
        <f t="shared" si="2"/>
        <v>1</v>
      </c>
    </row>
    <row r="71" spans="3:8" x14ac:dyDescent="0.35">
      <c r="C71" s="2" t="s">
        <v>75</v>
      </c>
      <c r="D71" s="26">
        <v>-0.34869030000000001</v>
      </c>
      <c r="E71" s="26">
        <v>8.4449999999999994E-3</v>
      </c>
      <c r="F71" s="27" t="b">
        <f t="shared" si="0"/>
        <v>1</v>
      </c>
      <c r="G71" s="27" t="b">
        <f t="shared" si="1"/>
        <v>1</v>
      </c>
      <c r="H71" s="27" t="b">
        <f t="shared" si="2"/>
        <v>1</v>
      </c>
    </row>
    <row r="72" spans="3:8" x14ac:dyDescent="0.35">
      <c r="C72" s="2" t="s">
        <v>76</v>
      </c>
      <c r="D72" s="26" t="s">
        <v>203</v>
      </c>
      <c r="E72" s="26" t="s">
        <v>203</v>
      </c>
      <c r="F72" s="16" t="b">
        <f t="shared" si="0"/>
        <v>0</v>
      </c>
      <c r="G72" s="16" t="b">
        <f t="shared" si="1"/>
        <v>0</v>
      </c>
      <c r="H72" s="16" t="b">
        <f t="shared" si="2"/>
        <v>0</v>
      </c>
    </row>
    <row r="73" spans="3:8" x14ac:dyDescent="0.35">
      <c r="C73" s="2" t="s">
        <v>77</v>
      </c>
      <c r="D73" s="26">
        <v>-0.21625240000000001</v>
      </c>
      <c r="E73" s="26">
        <v>0.1094</v>
      </c>
      <c r="F73" s="16" t="b">
        <f t="shared" si="0"/>
        <v>0</v>
      </c>
      <c r="G73" s="16" t="b">
        <f t="shared" si="1"/>
        <v>0</v>
      </c>
      <c r="H73" s="16" t="b">
        <f t="shared" si="2"/>
        <v>0</v>
      </c>
    </row>
    <row r="74" spans="3:8" x14ac:dyDescent="0.35">
      <c r="C74" s="2" t="s">
        <v>78</v>
      </c>
      <c r="D74" s="26">
        <v>-0.23683799999999999</v>
      </c>
      <c r="E74" s="26">
        <v>7.8839999999999993E-2</v>
      </c>
      <c r="F74" s="16" t="b">
        <f t="shared" si="0"/>
        <v>0</v>
      </c>
      <c r="G74" s="16" t="b">
        <f t="shared" si="1"/>
        <v>0</v>
      </c>
      <c r="H74" s="27" t="b">
        <f t="shared" si="2"/>
        <v>1</v>
      </c>
    </row>
    <row r="75" spans="3:8" x14ac:dyDescent="0.35">
      <c r="C75" s="2" t="s">
        <v>79</v>
      </c>
      <c r="D75" s="26">
        <v>-0.2349725</v>
      </c>
      <c r="E75" s="26">
        <v>8.1299999999999997E-2</v>
      </c>
      <c r="F75" s="16" t="b">
        <f t="shared" si="0"/>
        <v>0</v>
      </c>
      <c r="G75" s="16" t="b">
        <f t="shared" si="1"/>
        <v>0</v>
      </c>
      <c r="H75" s="27" t="b">
        <f t="shared" si="2"/>
        <v>1</v>
      </c>
    </row>
    <row r="76" spans="3:8" x14ac:dyDescent="0.35">
      <c r="C76" s="2" t="s">
        <v>80</v>
      </c>
      <c r="D76" s="26">
        <v>-0.32432280000000002</v>
      </c>
      <c r="E76" s="26">
        <v>1.474E-2</v>
      </c>
      <c r="F76" s="16" t="b">
        <f t="shared" si="0"/>
        <v>0</v>
      </c>
      <c r="G76" s="27" t="b">
        <f t="shared" si="1"/>
        <v>1</v>
      </c>
      <c r="H76" s="27" t="b">
        <f t="shared" si="2"/>
        <v>1</v>
      </c>
    </row>
    <row r="77" spans="3:8" x14ac:dyDescent="0.35">
      <c r="C77" s="2" t="s">
        <v>81</v>
      </c>
      <c r="D77" s="26">
        <v>-0.2303944</v>
      </c>
      <c r="E77" s="26">
        <v>8.7580000000000005E-2</v>
      </c>
      <c r="F77" s="16" t="b">
        <f t="shared" si="0"/>
        <v>0</v>
      </c>
      <c r="G77" s="16" t="b">
        <f t="shared" si="1"/>
        <v>0</v>
      </c>
      <c r="H77" s="27" t="b">
        <f t="shared" si="2"/>
        <v>1</v>
      </c>
    </row>
    <row r="78" spans="3:8" x14ac:dyDescent="0.35">
      <c r="C78" s="2" t="s">
        <v>82</v>
      </c>
      <c r="D78" s="26">
        <v>-0.27827390000000002</v>
      </c>
      <c r="E78" s="26">
        <v>3.7830000000000003E-2</v>
      </c>
      <c r="F78" s="16" t="b">
        <f t="shared" si="0"/>
        <v>0</v>
      </c>
      <c r="G78" s="27" t="b">
        <f t="shared" si="1"/>
        <v>1</v>
      </c>
      <c r="H78" s="27" t="b">
        <f t="shared" si="2"/>
        <v>1</v>
      </c>
    </row>
    <row r="79" spans="3:8" x14ac:dyDescent="0.35">
      <c r="C79" s="2" t="s">
        <v>86</v>
      </c>
      <c r="D79" s="29">
        <v>-4.7784E-2</v>
      </c>
      <c r="E79" s="29">
        <v>0.72660000000000002</v>
      </c>
      <c r="F79" s="16" t="b">
        <f t="shared" si="0"/>
        <v>0</v>
      </c>
      <c r="G79" s="16" t="b">
        <f t="shared" si="1"/>
        <v>0</v>
      </c>
      <c r="H79" s="16" t="b">
        <f t="shared" si="2"/>
        <v>0</v>
      </c>
    </row>
    <row r="80" spans="3:8" x14ac:dyDescent="0.35">
      <c r="C80" s="2" t="s">
        <v>87</v>
      </c>
      <c r="D80" s="29">
        <v>0.12727330000000001</v>
      </c>
      <c r="E80" s="29">
        <v>0.34989999999999999</v>
      </c>
      <c r="F80" s="16" t="b">
        <f t="shared" si="0"/>
        <v>0</v>
      </c>
      <c r="G80" s="16" t="b">
        <f t="shared" si="1"/>
        <v>0</v>
      </c>
      <c r="H80" s="16" t="b">
        <f t="shared" si="2"/>
        <v>0</v>
      </c>
    </row>
    <row r="81" spans="3:8" x14ac:dyDescent="0.35">
      <c r="C81" s="2" t="s">
        <v>88</v>
      </c>
      <c r="D81" s="29">
        <v>2.0527920000000002E-2</v>
      </c>
      <c r="E81" s="29">
        <v>0.88060000000000005</v>
      </c>
      <c r="F81" s="16" t="b">
        <f t="shared" si="0"/>
        <v>0</v>
      </c>
      <c r="G81" s="16" t="b">
        <f t="shared" si="1"/>
        <v>0</v>
      </c>
      <c r="H81" s="16" t="b">
        <f t="shared" si="2"/>
        <v>0</v>
      </c>
    </row>
    <row r="82" spans="3:8" x14ac:dyDescent="0.35">
      <c r="C82" s="2" t="s">
        <v>89</v>
      </c>
      <c r="D82" s="29">
        <v>-6.8138749999999998E-2</v>
      </c>
      <c r="E82" s="29">
        <v>0.61780000000000002</v>
      </c>
      <c r="F82" s="16" t="b">
        <f t="shared" si="0"/>
        <v>0</v>
      </c>
      <c r="G82" s="16" t="b">
        <f t="shared" si="1"/>
        <v>0</v>
      </c>
      <c r="H82" s="16" t="b">
        <f t="shared" si="2"/>
        <v>0</v>
      </c>
    </row>
    <row r="83" spans="3:8" x14ac:dyDescent="0.35">
      <c r="C83" s="2" t="s">
        <v>90</v>
      </c>
      <c r="D83" s="29">
        <v>-2.8419400000000001E-2</v>
      </c>
      <c r="E83" s="29">
        <v>0.83530000000000004</v>
      </c>
      <c r="F83" s="16" t="b">
        <f t="shared" si="0"/>
        <v>0</v>
      </c>
      <c r="G83" s="16" t="b">
        <f t="shared" si="1"/>
        <v>0</v>
      </c>
      <c r="H83" s="16" t="b">
        <f t="shared" si="2"/>
        <v>0</v>
      </c>
    </row>
    <row r="84" spans="3:8" x14ac:dyDescent="0.35">
      <c r="C84" s="2" t="s">
        <v>91</v>
      </c>
      <c r="D84" s="29">
        <v>-6.4235710000000001E-2</v>
      </c>
      <c r="E84" s="29">
        <v>0.6381</v>
      </c>
      <c r="F84" s="16" t="b">
        <f t="shared" si="0"/>
        <v>0</v>
      </c>
      <c r="G84" s="16" t="b">
        <f t="shared" si="1"/>
        <v>0</v>
      </c>
      <c r="H84" s="16" t="b">
        <f t="shared" si="2"/>
        <v>0</v>
      </c>
    </row>
    <row r="85" spans="3:8" x14ac:dyDescent="0.35">
      <c r="C85" s="2" t="s">
        <v>92</v>
      </c>
      <c r="D85" s="29">
        <v>-3.9560020000000001E-2</v>
      </c>
      <c r="E85" s="29">
        <v>0.7722</v>
      </c>
      <c r="F85" s="16" t="b">
        <f t="shared" si="0"/>
        <v>0</v>
      </c>
      <c r="G85" s="16" t="b">
        <f t="shared" si="1"/>
        <v>0</v>
      </c>
      <c r="H85" s="16" t="b">
        <f t="shared" si="2"/>
        <v>0</v>
      </c>
    </row>
    <row r="86" spans="3:8" x14ac:dyDescent="0.35">
      <c r="C86" s="2" t="s">
        <v>93</v>
      </c>
      <c r="D86" s="29">
        <v>9.3351320000000002E-2</v>
      </c>
      <c r="E86" s="29">
        <v>0.49380000000000002</v>
      </c>
      <c r="F86" s="16" t="b">
        <f t="shared" si="0"/>
        <v>0</v>
      </c>
      <c r="G86" s="16" t="b">
        <f t="shared" si="1"/>
        <v>0</v>
      </c>
      <c r="H86" s="16" t="b">
        <f t="shared" si="2"/>
        <v>0</v>
      </c>
    </row>
    <row r="87" spans="3:8" x14ac:dyDescent="0.35">
      <c r="C87" s="2" t="s">
        <v>94</v>
      </c>
      <c r="D87" s="29">
        <v>-0.24087900000000001</v>
      </c>
      <c r="E87" s="29">
        <v>7.3719999999999994E-2</v>
      </c>
      <c r="F87" s="16" t="b">
        <f t="shared" si="0"/>
        <v>0</v>
      </c>
      <c r="G87" s="16" t="b">
        <f t="shared" si="1"/>
        <v>0</v>
      </c>
      <c r="H87" s="27" t="b">
        <f t="shared" si="2"/>
        <v>1</v>
      </c>
    </row>
    <row r="88" spans="3:8" x14ac:dyDescent="0.35">
      <c r="C88" s="2" t="s">
        <v>95</v>
      </c>
      <c r="D88" s="29">
        <v>-0.1242563</v>
      </c>
      <c r="E88" s="29">
        <v>0.36149999999999999</v>
      </c>
      <c r="F88" s="16" t="b">
        <f t="shared" si="0"/>
        <v>0</v>
      </c>
      <c r="G88" s="16" t="b">
        <f t="shared" si="1"/>
        <v>0</v>
      </c>
      <c r="H88" s="16" t="b">
        <f t="shared" si="2"/>
        <v>0</v>
      </c>
    </row>
    <row r="89" spans="3:8" x14ac:dyDescent="0.35">
      <c r="C89" s="2" t="s">
        <v>96</v>
      </c>
      <c r="D89" s="29">
        <v>0.62415019999999999</v>
      </c>
      <c r="E89" s="30">
        <v>0</v>
      </c>
      <c r="F89" s="27" t="b">
        <f t="shared" si="0"/>
        <v>1</v>
      </c>
      <c r="G89" s="27" t="b">
        <f t="shared" si="1"/>
        <v>1</v>
      </c>
      <c r="H89" s="27" t="b">
        <f t="shared" si="2"/>
        <v>1</v>
      </c>
    </row>
    <row r="90" spans="3:8" x14ac:dyDescent="0.35">
      <c r="C90" s="2" t="s">
        <v>97</v>
      </c>
      <c r="D90" s="29">
        <v>0.13127349999999999</v>
      </c>
      <c r="E90" s="29">
        <v>0.33489999999999998</v>
      </c>
      <c r="F90" s="16" t="b">
        <f t="shared" si="0"/>
        <v>0</v>
      </c>
      <c r="G90" s="16" t="b">
        <f t="shared" si="1"/>
        <v>0</v>
      </c>
      <c r="H90" s="16" t="b">
        <f t="shared" si="2"/>
        <v>0</v>
      </c>
    </row>
    <row r="91" spans="3:8" x14ac:dyDescent="0.35">
      <c r="C91" s="3" t="s">
        <v>98</v>
      </c>
      <c r="D91" s="29">
        <v>-0.1999099</v>
      </c>
      <c r="E91" s="29">
        <v>0.1396</v>
      </c>
      <c r="F91" s="16" t="b">
        <f t="shared" si="0"/>
        <v>0</v>
      </c>
      <c r="G91" s="16" t="b">
        <f t="shared" si="1"/>
        <v>0</v>
      </c>
      <c r="H91" s="16" t="b">
        <f t="shared" si="2"/>
        <v>0</v>
      </c>
    </row>
    <row r="92" spans="3:8" x14ac:dyDescent="0.35">
      <c r="C92" s="3" t="s">
        <v>99</v>
      </c>
      <c r="D92" s="29">
        <v>4.5220179999999999E-2</v>
      </c>
      <c r="E92" s="29">
        <v>0.7409</v>
      </c>
      <c r="F92" s="16" t="b">
        <f t="shared" si="0"/>
        <v>0</v>
      </c>
      <c r="G92" s="16" t="b">
        <f t="shared" si="1"/>
        <v>0</v>
      </c>
      <c r="H92" s="16" t="b">
        <f t="shared" si="2"/>
        <v>0</v>
      </c>
    </row>
    <row r="93" spans="3:8" x14ac:dyDescent="0.35">
      <c r="C93" s="3" t="s">
        <v>100</v>
      </c>
      <c r="D93" s="29">
        <v>-0.1854662</v>
      </c>
      <c r="E93" s="29">
        <v>0.17119999999999999</v>
      </c>
      <c r="F93" s="16" t="b">
        <f t="shared" si="0"/>
        <v>0</v>
      </c>
      <c r="G93" s="16" t="b">
        <f t="shared" si="1"/>
        <v>0</v>
      </c>
      <c r="H93" s="16" t="b">
        <f t="shared" si="2"/>
        <v>0</v>
      </c>
    </row>
    <row r="94" spans="3:8" x14ac:dyDescent="0.35">
      <c r="C94" s="3" t="s">
        <v>101</v>
      </c>
      <c r="D94" s="29">
        <v>-0.20212379999999999</v>
      </c>
      <c r="E94" s="29">
        <v>0.13519999999999999</v>
      </c>
      <c r="F94" s="16" t="b">
        <f t="shared" si="0"/>
        <v>0</v>
      </c>
      <c r="G94" s="16" t="b">
        <f t="shared" si="1"/>
        <v>0</v>
      </c>
      <c r="H94" s="16" t="b">
        <f t="shared" si="2"/>
        <v>0</v>
      </c>
    </row>
    <row r="95" spans="3:8" x14ac:dyDescent="0.35">
      <c r="C95" s="3" t="s">
        <v>102</v>
      </c>
      <c r="D95" s="29">
        <v>-0.1210281</v>
      </c>
      <c r="E95" s="29">
        <v>0.37430000000000002</v>
      </c>
      <c r="F95" s="16" t="b">
        <f t="shared" si="0"/>
        <v>0</v>
      </c>
      <c r="G95" s="16" t="b">
        <f t="shared" si="1"/>
        <v>0</v>
      </c>
      <c r="H95" s="16" t="b">
        <f t="shared" si="2"/>
        <v>0</v>
      </c>
    </row>
    <row r="96" spans="3:8" x14ac:dyDescent="0.35">
      <c r="C96" s="3" t="s">
        <v>103</v>
      </c>
      <c r="D96" s="29">
        <v>-0.1845231</v>
      </c>
      <c r="E96" s="29">
        <v>0.1734</v>
      </c>
      <c r="F96" s="16" t="b">
        <f t="shared" si="0"/>
        <v>0</v>
      </c>
      <c r="G96" s="16" t="b">
        <f t="shared" si="1"/>
        <v>0</v>
      </c>
      <c r="H96" s="16" t="b">
        <f t="shared" si="2"/>
        <v>0</v>
      </c>
    </row>
    <row r="97" spans="3:8" x14ac:dyDescent="0.35">
      <c r="C97" s="3" t="s">
        <v>104</v>
      </c>
      <c r="D97" s="29">
        <v>8.6795200000000003E-2</v>
      </c>
      <c r="E97" s="29">
        <v>0.52470000000000006</v>
      </c>
      <c r="F97" s="16" t="b">
        <f t="shared" si="0"/>
        <v>0</v>
      </c>
      <c r="G97" s="16" t="b">
        <f t="shared" si="1"/>
        <v>0</v>
      </c>
      <c r="H97" s="16" t="b">
        <f t="shared" si="2"/>
        <v>0</v>
      </c>
    </row>
    <row r="98" spans="3:8" x14ac:dyDescent="0.35">
      <c r="C98" s="3" t="s">
        <v>105</v>
      </c>
      <c r="D98" s="29">
        <v>9.0461100000000003E-2</v>
      </c>
      <c r="E98" s="29">
        <v>0.50729999999999997</v>
      </c>
      <c r="F98" s="16" t="b">
        <f t="shared" si="0"/>
        <v>0</v>
      </c>
      <c r="G98" s="16" t="b">
        <f t="shared" si="1"/>
        <v>0</v>
      </c>
      <c r="H98" s="16" t="b">
        <f t="shared" si="2"/>
        <v>0</v>
      </c>
    </row>
    <row r="99" spans="3:8" x14ac:dyDescent="0.35">
      <c r="C99" s="3" t="s">
        <v>106</v>
      </c>
      <c r="D99" s="29">
        <v>0.15183469999999999</v>
      </c>
      <c r="E99" s="29">
        <v>0.26400000000000001</v>
      </c>
      <c r="F99" s="16" t="b">
        <f t="shared" si="0"/>
        <v>0</v>
      </c>
      <c r="G99" s="16" t="b">
        <f t="shared" si="1"/>
        <v>0</v>
      </c>
      <c r="H99" s="16" t="b">
        <f t="shared" si="2"/>
        <v>0</v>
      </c>
    </row>
    <row r="100" spans="3:8" x14ac:dyDescent="0.35">
      <c r="C100" s="3" t="s">
        <v>107</v>
      </c>
      <c r="D100" s="29">
        <v>0.14197070000000001</v>
      </c>
      <c r="E100" s="29">
        <v>0.29959999999999998</v>
      </c>
      <c r="F100" s="16" t="b">
        <f t="shared" si="0"/>
        <v>0</v>
      </c>
      <c r="G100" s="16" t="b">
        <f t="shared" si="1"/>
        <v>0</v>
      </c>
      <c r="H100" s="16" t="b">
        <f t="shared" si="2"/>
        <v>0</v>
      </c>
    </row>
    <row r="101" spans="3:8" x14ac:dyDescent="0.35">
      <c r="D101" s="26"/>
      <c r="E101" s="26"/>
    </row>
    <row r="102" spans="3:8" x14ac:dyDescent="0.35">
      <c r="D102" s="26"/>
      <c r="E102" s="26"/>
    </row>
    <row r="103" spans="3:8" x14ac:dyDescent="0.35">
      <c r="D103" s="26"/>
      <c r="E103" s="26"/>
    </row>
    <row r="104" spans="3:8" x14ac:dyDescent="0.35">
      <c r="D104" s="26"/>
      <c r="E104" s="26"/>
    </row>
    <row r="105" spans="3:8" x14ac:dyDescent="0.35">
      <c r="D105" s="26"/>
      <c r="E105" s="26"/>
    </row>
    <row r="106" spans="3:8" x14ac:dyDescent="0.35">
      <c r="D106" s="26"/>
      <c r="E106" s="26"/>
    </row>
    <row r="107" spans="3:8" x14ac:dyDescent="0.35">
      <c r="D107" s="26"/>
      <c r="E107" s="26"/>
    </row>
    <row r="108" spans="3:8" x14ac:dyDescent="0.35">
      <c r="D108" s="26"/>
      <c r="E108" s="26"/>
    </row>
    <row r="109" spans="3:8" x14ac:dyDescent="0.35">
      <c r="D109" s="26"/>
      <c r="E109" s="26"/>
    </row>
    <row r="110" spans="3:8" x14ac:dyDescent="0.35">
      <c r="D110" s="26"/>
      <c r="E110" s="26"/>
    </row>
    <row r="111" spans="3:8" x14ac:dyDescent="0.35">
      <c r="D111" s="26"/>
      <c r="E111" s="26"/>
    </row>
    <row r="112" spans="3:8" x14ac:dyDescent="0.35">
      <c r="D112" s="26"/>
      <c r="E112" s="26"/>
    </row>
    <row r="113" spans="4:5" x14ac:dyDescent="0.35">
      <c r="D113" s="26"/>
      <c r="E113" s="26"/>
    </row>
    <row r="114" spans="4:5" x14ac:dyDescent="0.35">
      <c r="D114" s="26"/>
      <c r="E114" s="26"/>
    </row>
    <row r="115" spans="4:5" x14ac:dyDescent="0.35">
      <c r="D115" s="26"/>
      <c r="E115" s="26"/>
    </row>
    <row r="116" spans="4:5" x14ac:dyDescent="0.35">
      <c r="D116" s="26"/>
      <c r="E116" s="26"/>
    </row>
    <row r="117" spans="4:5" x14ac:dyDescent="0.35">
      <c r="D117" s="26"/>
      <c r="E117" s="26"/>
    </row>
    <row r="118" spans="4:5" x14ac:dyDescent="0.35">
      <c r="D118" s="26"/>
      <c r="E118" s="26"/>
    </row>
    <row r="119" spans="4:5" x14ac:dyDescent="0.35">
      <c r="D119" s="26"/>
      <c r="E119" s="26"/>
    </row>
    <row r="120" spans="4:5" x14ac:dyDescent="0.35">
      <c r="D120" s="26"/>
      <c r="E120" s="26"/>
    </row>
    <row r="121" spans="4:5" x14ac:dyDescent="0.35">
      <c r="D121" s="26"/>
      <c r="E121" s="26"/>
    </row>
    <row r="122" spans="4:5" x14ac:dyDescent="0.35">
      <c r="D122" s="26"/>
      <c r="E122" s="26"/>
    </row>
    <row r="123" spans="4:5" x14ac:dyDescent="0.35">
      <c r="D123" s="26"/>
      <c r="E123" s="26"/>
    </row>
    <row r="124" spans="4:5" x14ac:dyDescent="0.35">
      <c r="D124" s="26"/>
      <c r="E124" s="26"/>
    </row>
    <row r="125" spans="4:5" x14ac:dyDescent="0.35">
      <c r="D125" s="26"/>
      <c r="E125" s="26"/>
    </row>
    <row r="126" spans="4:5" x14ac:dyDescent="0.35">
      <c r="D126" s="26"/>
      <c r="E126" s="26"/>
    </row>
    <row r="127" spans="4:5" x14ac:dyDescent="0.35">
      <c r="D127" s="26"/>
      <c r="E127" s="26"/>
    </row>
    <row r="128" spans="4:5" x14ac:dyDescent="0.35">
      <c r="D128" s="26"/>
      <c r="E128" s="26"/>
    </row>
    <row r="129" spans="4:5" x14ac:dyDescent="0.35">
      <c r="D129" s="26"/>
      <c r="E129" s="26"/>
    </row>
    <row r="130" spans="4:5" x14ac:dyDescent="0.35">
      <c r="D130" s="26"/>
      <c r="E130" s="26"/>
    </row>
    <row r="131" spans="4:5" x14ac:dyDescent="0.35">
      <c r="D131" s="26"/>
      <c r="E131" s="26"/>
    </row>
    <row r="132" spans="4:5" x14ac:dyDescent="0.35">
      <c r="D132" s="26"/>
      <c r="E132" s="26"/>
    </row>
    <row r="133" spans="4:5" x14ac:dyDescent="0.35">
      <c r="D133" s="26"/>
      <c r="E133" s="26"/>
    </row>
    <row r="134" spans="4:5" x14ac:dyDescent="0.35">
      <c r="D134" s="26"/>
      <c r="E134" s="26"/>
    </row>
    <row r="135" spans="4:5" x14ac:dyDescent="0.35">
      <c r="D135" s="26"/>
      <c r="E135" s="26"/>
    </row>
    <row r="136" spans="4:5" x14ac:dyDescent="0.35">
      <c r="D136" s="26"/>
      <c r="E136" s="26"/>
    </row>
    <row r="137" spans="4:5" x14ac:dyDescent="0.35">
      <c r="D137" s="26"/>
      <c r="E137" s="26"/>
    </row>
    <row r="138" spans="4:5" x14ac:dyDescent="0.35">
      <c r="D138" s="26"/>
      <c r="E138" s="26"/>
    </row>
    <row r="139" spans="4:5" x14ac:dyDescent="0.35">
      <c r="D139" s="26"/>
      <c r="E139" s="26"/>
    </row>
    <row r="140" spans="4:5" x14ac:dyDescent="0.35">
      <c r="D140" s="26"/>
      <c r="E140" s="26"/>
    </row>
    <row r="141" spans="4:5" x14ac:dyDescent="0.35">
      <c r="D141" s="26"/>
      <c r="E141" s="26"/>
    </row>
    <row r="142" spans="4:5" x14ac:dyDescent="0.35">
      <c r="D142" s="26"/>
      <c r="E142" s="26"/>
    </row>
    <row r="143" spans="4:5" x14ac:dyDescent="0.35">
      <c r="D143" s="26"/>
      <c r="E143" s="26"/>
    </row>
    <row r="144" spans="4:5" x14ac:dyDescent="0.35">
      <c r="D144" s="26"/>
      <c r="E144" s="26"/>
    </row>
    <row r="145" spans="4:5" x14ac:dyDescent="0.35">
      <c r="D145" s="26"/>
      <c r="E145" s="26"/>
    </row>
    <row r="146" spans="4:5" x14ac:dyDescent="0.35">
      <c r="D146" s="26"/>
      <c r="E146" s="26"/>
    </row>
    <row r="147" spans="4:5" x14ac:dyDescent="0.35">
      <c r="D147" s="26"/>
      <c r="E147" s="26"/>
    </row>
    <row r="148" spans="4:5" x14ac:dyDescent="0.35">
      <c r="D148" s="26"/>
      <c r="E148" s="26"/>
    </row>
    <row r="149" spans="4:5" x14ac:dyDescent="0.35">
      <c r="D149" s="26"/>
      <c r="E149" s="26"/>
    </row>
    <row r="150" spans="4:5" x14ac:dyDescent="0.35">
      <c r="D150" s="26"/>
      <c r="E150" s="26"/>
    </row>
    <row r="151" spans="4:5" x14ac:dyDescent="0.35">
      <c r="D151" s="26"/>
      <c r="E151" s="26"/>
    </row>
    <row r="152" spans="4:5" x14ac:dyDescent="0.35">
      <c r="D152" s="26"/>
      <c r="E152" s="26"/>
    </row>
    <row r="153" spans="4:5" x14ac:dyDescent="0.35">
      <c r="D153" s="26"/>
      <c r="E153" s="26"/>
    </row>
    <row r="154" spans="4:5" x14ac:dyDescent="0.35">
      <c r="D154" s="26"/>
      <c r="E154" s="26"/>
    </row>
    <row r="155" spans="4:5" x14ac:dyDescent="0.35">
      <c r="D155" s="26"/>
      <c r="E155" s="26"/>
    </row>
    <row r="156" spans="4:5" x14ac:dyDescent="0.35">
      <c r="D156" s="26"/>
      <c r="E156" s="26"/>
    </row>
    <row r="157" spans="4:5" x14ac:dyDescent="0.35">
      <c r="D157" s="26"/>
      <c r="E157" s="26"/>
    </row>
    <row r="158" spans="4:5" x14ac:dyDescent="0.35">
      <c r="D158" s="26"/>
      <c r="E158" s="26"/>
    </row>
    <row r="159" spans="4:5" x14ac:dyDescent="0.35">
      <c r="D159" s="26"/>
      <c r="E159" s="26"/>
    </row>
    <row r="160" spans="4:5" x14ac:dyDescent="0.35">
      <c r="D160" s="26"/>
      <c r="E160" s="26"/>
    </row>
    <row r="161" spans="4:5" x14ac:dyDescent="0.35">
      <c r="D161" s="26"/>
      <c r="E161" s="26"/>
    </row>
    <row r="162" spans="4:5" x14ac:dyDescent="0.35">
      <c r="D162" s="26"/>
      <c r="E162" s="26"/>
    </row>
    <row r="163" spans="4:5" x14ac:dyDescent="0.35">
      <c r="D163" s="26"/>
      <c r="E163" s="26"/>
    </row>
    <row r="164" spans="4:5" x14ac:dyDescent="0.35">
      <c r="D164" s="26"/>
      <c r="E164" s="26"/>
    </row>
    <row r="165" spans="4:5" x14ac:dyDescent="0.35">
      <c r="D165" s="26"/>
      <c r="E165" s="26"/>
    </row>
    <row r="166" spans="4:5" x14ac:dyDescent="0.35">
      <c r="D166" s="26"/>
      <c r="E166" s="26"/>
    </row>
    <row r="167" spans="4:5" x14ac:dyDescent="0.35">
      <c r="D167" s="26"/>
      <c r="E167" s="26"/>
    </row>
    <row r="168" spans="4:5" x14ac:dyDescent="0.35">
      <c r="D168" s="26"/>
      <c r="E168" s="26"/>
    </row>
    <row r="169" spans="4:5" x14ac:dyDescent="0.35">
      <c r="D169" s="26"/>
      <c r="E169" s="26"/>
    </row>
    <row r="170" spans="4:5" x14ac:dyDescent="0.35">
      <c r="D170" s="26"/>
      <c r="E170" s="26"/>
    </row>
    <row r="171" spans="4:5" x14ac:dyDescent="0.35">
      <c r="D171" s="26"/>
      <c r="E171" s="26"/>
    </row>
    <row r="172" spans="4:5" x14ac:dyDescent="0.35">
      <c r="D172" s="26"/>
      <c r="E172" s="26"/>
    </row>
    <row r="173" spans="4:5" x14ac:dyDescent="0.35">
      <c r="D173" s="26"/>
      <c r="E173" s="26"/>
    </row>
    <row r="174" spans="4:5" x14ac:dyDescent="0.35">
      <c r="D174" s="26"/>
      <c r="E174" s="26"/>
    </row>
    <row r="175" spans="4:5" x14ac:dyDescent="0.35">
      <c r="D175" s="26"/>
      <c r="E175" s="26"/>
    </row>
    <row r="176" spans="4:5" x14ac:dyDescent="0.35">
      <c r="D176" s="26"/>
      <c r="E176" s="26"/>
    </row>
    <row r="177" spans="4:5" x14ac:dyDescent="0.35">
      <c r="D177" s="26"/>
      <c r="E177" s="26"/>
    </row>
    <row r="178" spans="4:5" x14ac:dyDescent="0.35">
      <c r="D178" s="26"/>
      <c r="E178" s="26"/>
    </row>
    <row r="179" spans="4:5" x14ac:dyDescent="0.35">
      <c r="D179" s="26"/>
      <c r="E179" s="26"/>
    </row>
    <row r="180" spans="4:5" x14ac:dyDescent="0.35">
      <c r="D180" s="26"/>
      <c r="E180" s="26"/>
    </row>
    <row r="181" spans="4:5" x14ac:dyDescent="0.35">
      <c r="D181" s="26"/>
      <c r="E181" s="26"/>
    </row>
    <row r="182" spans="4:5" x14ac:dyDescent="0.35">
      <c r="D182" s="26"/>
      <c r="E182" s="26"/>
    </row>
    <row r="183" spans="4:5" x14ac:dyDescent="0.35">
      <c r="D183" s="26"/>
      <c r="E183" s="26"/>
    </row>
    <row r="184" spans="4:5" x14ac:dyDescent="0.35">
      <c r="D184" s="26"/>
      <c r="E184" s="26"/>
    </row>
    <row r="185" spans="4:5" x14ac:dyDescent="0.35">
      <c r="D185" s="26"/>
      <c r="E185" s="26"/>
    </row>
    <row r="186" spans="4:5" x14ac:dyDescent="0.35">
      <c r="D186" s="26"/>
      <c r="E186" s="26"/>
    </row>
    <row r="187" spans="4:5" x14ac:dyDescent="0.35">
      <c r="D187" s="26"/>
      <c r="E187" s="26"/>
    </row>
    <row r="188" spans="4:5" x14ac:dyDescent="0.35">
      <c r="D188" s="26"/>
      <c r="E188" s="26"/>
    </row>
    <row r="189" spans="4:5" x14ac:dyDescent="0.35">
      <c r="D189" s="26"/>
      <c r="E189" s="26"/>
    </row>
    <row r="190" spans="4:5" x14ac:dyDescent="0.35">
      <c r="D190" s="26"/>
      <c r="E190" s="26"/>
    </row>
    <row r="191" spans="4:5" x14ac:dyDescent="0.35">
      <c r="D191" s="26"/>
      <c r="E191" s="26"/>
    </row>
    <row r="192" spans="4:5" x14ac:dyDescent="0.35">
      <c r="D192" s="26"/>
      <c r="E192" s="26"/>
    </row>
    <row r="193" spans="4:5" x14ac:dyDescent="0.35">
      <c r="D193" s="26"/>
      <c r="E193" s="26"/>
    </row>
    <row r="194" spans="4:5" x14ac:dyDescent="0.35">
      <c r="D194" s="26"/>
      <c r="E194" s="26"/>
    </row>
    <row r="195" spans="4:5" x14ac:dyDescent="0.35">
      <c r="D195" s="26"/>
      <c r="E195" s="26"/>
    </row>
    <row r="196" spans="4:5" x14ac:dyDescent="0.35">
      <c r="D196" s="26"/>
      <c r="E196" s="26"/>
    </row>
    <row r="197" spans="4:5" x14ac:dyDescent="0.35">
      <c r="D197" s="26"/>
      <c r="E197" s="26"/>
    </row>
    <row r="198" spans="4:5" x14ac:dyDescent="0.35">
      <c r="D198" s="26"/>
      <c r="E198" s="26"/>
    </row>
    <row r="199" spans="4:5" x14ac:dyDescent="0.35">
      <c r="D199" s="26"/>
      <c r="E199" s="26"/>
    </row>
    <row r="200" spans="4:5" x14ac:dyDescent="0.35">
      <c r="D200" s="26"/>
      <c r="E200" s="26"/>
    </row>
    <row r="201" spans="4:5" x14ac:dyDescent="0.35">
      <c r="D201" s="26"/>
      <c r="E201" s="26"/>
    </row>
    <row r="202" spans="4:5" x14ac:dyDescent="0.35">
      <c r="D202" s="26"/>
      <c r="E202" s="26"/>
    </row>
    <row r="203" spans="4:5" x14ac:dyDescent="0.35">
      <c r="D203" s="26"/>
      <c r="E203" s="26"/>
    </row>
    <row r="204" spans="4:5" x14ac:dyDescent="0.35">
      <c r="D204" s="26"/>
      <c r="E204" s="26"/>
    </row>
    <row r="205" spans="4:5" x14ac:dyDescent="0.35">
      <c r="D205" s="26"/>
      <c r="E205" s="26"/>
    </row>
    <row r="206" spans="4:5" x14ac:dyDescent="0.35">
      <c r="D206" s="26"/>
      <c r="E206" s="26"/>
    </row>
    <row r="207" spans="4:5" x14ac:dyDescent="0.35">
      <c r="D207" s="26"/>
      <c r="E207" s="26"/>
    </row>
    <row r="208" spans="4:5" x14ac:dyDescent="0.35">
      <c r="D208" s="26"/>
      <c r="E208" s="26"/>
    </row>
    <row r="209" spans="4:5" x14ac:dyDescent="0.35">
      <c r="D209" s="26"/>
      <c r="E209" s="26"/>
    </row>
    <row r="210" spans="4:5" x14ac:dyDescent="0.35">
      <c r="D210" s="26"/>
      <c r="E210" s="26"/>
    </row>
    <row r="211" spans="4:5" x14ac:dyDescent="0.35">
      <c r="D211" s="26"/>
      <c r="E211" s="26"/>
    </row>
    <row r="212" spans="4:5" x14ac:dyDescent="0.35">
      <c r="D212" s="26"/>
      <c r="E212" s="26"/>
    </row>
    <row r="213" spans="4:5" x14ac:dyDescent="0.35">
      <c r="D213" s="26"/>
      <c r="E213" s="26"/>
    </row>
    <row r="214" spans="4:5" x14ac:dyDescent="0.35">
      <c r="D214" s="26"/>
      <c r="E214" s="26"/>
    </row>
    <row r="215" spans="4:5" x14ac:dyDescent="0.35">
      <c r="D215" s="26"/>
      <c r="E215" s="26"/>
    </row>
    <row r="216" spans="4:5" x14ac:dyDescent="0.35">
      <c r="D216" s="26"/>
      <c r="E216" s="26"/>
    </row>
    <row r="217" spans="4:5" x14ac:dyDescent="0.35">
      <c r="D217" s="26"/>
      <c r="E217" s="26"/>
    </row>
    <row r="218" spans="4:5" x14ac:dyDescent="0.35">
      <c r="D218" s="26"/>
      <c r="E218" s="26"/>
    </row>
    <row r="219" spans="4:5" x14ac:dyDescent="0.35">
      <c r="D219" s="26"/>
      <c r="E219" s="26"/>
    </row>
    <row r="220" spans="4:5" x14ac:dyDescent="0.35">
      <c r="D220" s="26"/>
      <c r="E220" s="26"/>
    </row>
    <row r="221" spans="4:5" x14ac:dyDescent="0.35">
      <c r="D221" s="26"/>
      <c r="E221" s="26"/>
    </row>
    <row r="222" spans="4:5" x14ac:dyDescent="0.35">
      <c r="D222" s="26"/>
      <c r="E222" s="26"/>
    </row>
    <row r="223" spans="4:5" x14ac:dyDescent="0.35">
      <c r="D223" s="26"/>
      <c r="E223" s="26"/>
    </row>
    <row r="224" spans="4:5" x14ac:dyDescent="0.35">
      <c r="D224" s="26"/>
      <c r="E224" s="26"/>
    </row>
    <row r="225" spans="4:5" x14ac:dyDescent="0.35">
      <c r="D225" s="26"/>
      <c r="E225" s="26"/>
    </row>
    <row r="226" spans="4:5" x14ac:dyDescent="0.35">
      <c r="D226" s="26"/>
      <c r="E226" s="26"/>
    </row>
    <row r="227" spans="4:5" x14ac:dyDescent="0.35">
      <c r="D227" s="26"/>
      <c r="E227" s="26"/>
    </row>
    <row r="228" spans="4:5" x14ac:dyDescent="0.35">
      <c r="D228" s="26"/>
      <c r="E228" s="26"/>
    </row>
    <row r="229" spans="4:5" x14ac:dyDescent="0.35">
      <c r="D229" s="26"/>
      <c r="E229" s="26"/>
    </row>
    <row r="230" spans="4:5" x14ac:dyDescent="0.35">
      <c r="D230" s="26"/>
      <c r="E230" s="26"/>
    </row>
    <row r="231" spans="4:5" x14ac:dyDescent="0.35">
      <c r="D231" s="26"/>
      <c r="E231" s="26"/>
    </row>
    <row r="232" spans="4:5" x14ac:dyDescent="0.35">
      <c r="D232" s="26"/>
      <c r="E232" s="26"/>
    </row>
    <row r="233" spans="4:5" x14ac:dyDescent="0.35">
      <c r="D233" s="26"/>
      <c r="E233" s="26"/>
    </row>
    <row r="234" spans="4:5" x14ac:dyDescent="0.35">
      <c r="D234" s="26"/>
      <c r="E234" s="26"/>
    </row>
    <row r="235" spans="4:5" x14ac:dyDescent="0.35">
      <c r="D235" s="26"/>
      <c r="E235" s="26"/>
    </row>
    <row r="236" spans="4:5" x14ac:dyDescent="0.35">
      <c r="D236" s="26"/>
      <c r="E236" s="26"/>
    </row>
    <row r="237" spans="4:5" x14ac:dyDescent="0.35">
      <c r="D237" s="26"/>
      <c r="E237" s="26"/>
    </row>
    <row r="238" spans="4:5" x14ac:dyDescent="0.35">
      <c r="D238" s="26"/>
      <c r="E238" s="26"/>
    </row>
    <row r="239" spans="4:5" x14ac:dyDescent="0.35">
      <c r="D239" s="26"/>
      <c r="E239" s="26"/>
    </row>
    <row r="240" spans="4:5" x14ac:dyDescent="0.35">
      <c r="D240" s="26"/>
      <c r="E240" s="26"/>
    </row>
    <row r="241" spans="4:5" x14ac:dyDescent="0.35">
      <c r="D241" s="26"/>
      <c r="E241" s="26"/>
    </row>
    <row r="242" spans="4:5" x14ac:dyDescent="0.35">
      <c r="D242" s="26"/>
      <c r="E242" s="26"/>
    </row>
    <row r="243" spans="4:5" x14ac:dyDescent="0.35">
      <c r="D243" s="26"/>
      <c r="E243" s="26"/>
    </row>
    <row r="244" spans="4:5" x14ac:dyDescent="0.35">
      <c r="D244" s="26"/>
      <c r="E244" s="26"/>
    </row>
    <row r="245" spans="4:5" x14ac:dyDescent="0.35">
      <c r="D245" s="26"/>
      <c r="E245" s="26"/>
    </row>
    <row r="246" spans="4:5" x14ac:dyDescent="0.35">
      <c r="D246" s="26"/>
      <c r="E246" s="26"/>
    </row>
    <row r="247" spans="4:5" x14ac:dyDescent="0.35">
      <c r="D247" s="26"/>
      <c r="E247" s="26"/>
    </row>
    <row r="248" spans="4:5" x14ac:dyDescent="0.35">
      <c r="D248" s="26"/>
      <c r="E248" s="26"/>
    </row>
    <row r="249" spans="4:5" x14ac:dyDescent="0.35">
      <c r="D249" s="26"/>
      <c r="E249" s="26"/>
    </row>
    <row r="250" spans="4:5" x14ac:dyDescent="0.35">
      <c r="D250" s="26"/>
      <c r="E250" s="26"/>
    </row>
    <row r="251" spans="4:5" x14ac:dyDescent="0.35">
      <c r="D251" s="26"/>
      <c r="E251" s="26"/>
    </row>
    <row r="252" spans="4:5" x14ac:dyDescent="0.35">
      <c r="D252" s="26"/>
      <c r="E252" s="26"/>
    </row>
    <row r="253" spans="4:5" x14ac:dyDescent="0.35">
      <c r="D253" s="26"/>
      <c r="E253" s="26"/>
    </row>
    <row r="254" spans="4:5" x14ac:dyDescent="0.35">
      <c r="D254" s="26"/>
      <c r="E254" s="26"/>
    </row>
    <row r="255" spans="4:5" x14ac:dyDescent="0.35">
      <c r="D255" s="26"/>
      <c r="E255" s="26"/>
    </row>
    <row r="256" spans="4:5" x14ac:dyDescent="0.35">
      <c r="D256" s="26"/>
      <c r="E256" s="26"/>
    </row>
    <row r="257" spans="4:5" x14ac:dyDescent="0.35">
      <c r="D257" s="26"/>
      <c r="E257" s="26"/>
    </row>
    <row r="258" spans="4:5" x14ac:dyDescent="0.35">
      <c r="D258" s="26"/>
      <c r="E258" s="26"/>
    </row>
    <row r="259" spans="4:5" x14ac:dyDescent="0.35">
      <c r="D259" s="26"/>
      <c r="E259" s="26"/>
    </row>
    <row r="260" spans="4:5" x14ac:dyDescent="0.35">
      <c r="D260" s="26"/>
      <c r="E260" s="26"/>
    </row>
    <row r="261" spans="4:5" x14ac:dyDescent="0.35">
      <c r="D261" s="26"/>
      <c r="E261" s="26"/>
    </row>
    <row r="262" spans="4:5" x14ac:dyDescent="0.35">
      <c r="D262" s="26"/>
      <c r="E262" s="26"/>
    </row>
    <row r="263" spans="4:5" x14ac:dyDescent="0.35">
      <c r="D263" s="26"/>
      <c r="E263" s="26"/>
    </row>
    <row r="264" spans="4:5" x14ac:dyDescent="0.35">
      <c r="D264" s="26"/>
      <c r="E264" s="26"/>
    </row>
    <row r="265" spans="4:5" x14ac:dyDescent="0.35">
      <c r="D265" s="26"/>
      <c r="E265" s="26"/>
    </row>
    <row r="266" spans="4:5" x14ac:dyDescent="0.35">
      <c r="D266" s="26"/>
      <c r="E266" s="26"/>
    </row>
    <row r="267" spans="4:5" x14ac:dyDescent="0.35">
      <c r="D267" s="26"/>
      <c r="E267" s="26"/>
    </row>
    <row r="268" spans="4:5" x14ac:dyDescent="0.35">
      <c r="D268" s="26"/>
      <c r="E268" s="26"/>
    </row>
    <row r="269" spans="4:5" x14ac:dyDescent="0.35">
      <c r="D269" s="26"/>
      <c r="E269" s="26"/>
    </row>
    <row r="270" spans="4:5" x14ac:dyDescent="0.35">
      <c r="D270" s="26"/>
      <c r="E270" s="26"/>
    </row>
    <row r="271" spans="4:5" x14ac:dyDescent="0.35">
      <c r="D271" s="26"/>
      <c r="E271" s="26"/>
    </row>
    <row r="272" spans="4:5" x14ac:dyDescent="0.35">
      <c r="D272" s="26"/>
      <c r="E272" s="26"/>
    </row>
    <row r="273" spans="4:5" x14ac:dyDescent="0.35">
      <c r="D273" s="26"/>
      <c r="E273" s="26"/>
    </row>
    <row r="274" spans="4:5" x14ac:dyDescent="0.35">
      <c r="D274" s="26"/>
      <c r="E274" s="26"/>
    </row>
    <row r="275" spans="4:5" x14ac:dyDescent="0.35">
      <c r="D275" s="26"/>
      <c r="E275" s="26"/>
    </row>
    <row r="276" spans="4:5" x14ac:dyDescent="0.35">
      <c r="D276" s="26"/>
      <c r="E276" s="26"/>
    </row>
    <row r="277" spans="4:5" x14ac:dyDescent="0.35">
      <c r="D277" s="26"/>
      <c r="E277" s="26"/>
    </row>
    <row r="278" spans="4:5" x14ac:dyDescent="0.35">
      <c r="D278" s="26"/>
      <c r="E278" s="26"/>
    </row>
    <row r="279" spans="4:5" x14ac:dyDescent="0.35">
      <c r="D279" s="26"/>
      <c r="E279" s="26"/>
    </row>
    <row r="280" spans="4:5" x14ac:dyDescent="0.35">
      <c r="D280" s="26"/>
      <c r="E280" s="26"/>
    </row>
    <row r="281" spans="4:5" x14ac:dyDescent="0.35">
      <c r="D281" s="26"/>
      <c r="E281" s="26"/>
    </row>
    <row r="282" spans="4:5" x14ac:dyDescent="0.35">
      <c r="D282" s="26"/>
      <c r="E282" s="26"/>
    </row>
    <row r="283" spans="4:5" x14ac:dyDescent="0.35">
      <c r="D283" s="26"/>
      <c r="E283" s="26"/>
    </row>
    <row r="284" spans="4:5" x14ac:dyDescent="0.35">
      <c r="D284" s="26"/>
      <c r="E284" s="26"/>
    </row>
    <row r="285" spans="4:5" x14ac:dyDescent="0.35">
      <c r="D285" s="26"/>
      <c r="E285" s="26"/>
    </row>
    <row r="286" spans="4:5" x14ac:dyDescent="0.35">
      <c r="D286" s="26"/>
      <c r="E286" s="26"/>
    </row>
    <row r="287" spans="4:5" x14ac:dyDescent="0.35">
      <c r="D287" s="26"/>
      <c r="E287" s="26"/>
    </row>
    <row r="288" spans="4:5" x14ac:dyDescent="0.35">
      <c r="D288" s="26"/>
      <c r="E288" s="26"/>
    </row>
    <row r="289" spans="4:5" x14ac:dyDescent="0.35">
      <c r="D289" s="26"/>
      <c r="E289" s="26"/>
    </row>
    <row r="290" spans="4:5" x14ac:dyDescent="0.35">
      <c r="D290" s="26"/>
      <c r="E290" s="26"/>
    </row>
    <row r="291" spans="4:5" x14ac:dyDescent="0.35">
      <c r="D291" s="26"/>
      <c r="E291" s="26"/>
    </row>
    <row r="292" spans="4:5" x14ac:dyDescent="0.35">
      <c r="D292" s="26"/>
      <c r="E292" s="26"/>
    </row>
    <row r="293" spans="4:5" x14ac:dyDescent="0.35">
      <c r="D293" s="26"/>
      <c r="E293" s="26"/>
    </row>
    <row r="294" spans="4:5" x14ac:dyDescent="0.35">
      <c r="D294" s="26"/>
      <c r="E294" s="26"/>
    </row>
    <row r="295" spans="4:5" x14ac:dyDescent="0.35">
      <c r="D295" s="26"/>
      <c r="E295" s="26"/>
    </row>
    <row r="296" spans="4:5" x14ac:dyDescent="0.35">
      <c r="D296" s="26"/>
      <c r="E296" s="26"/>
    </row>
    <row r="297" spans="4:5" x14ac:dyDescent="0.35">
      <c r="D297" s="26"/>
      <c r="E297" s="26"/>
    </row>
    <row r="298" spans="4:5" x14ac:dyDescent="0.35">
      <c r="D298" s="26"/>
      <c r="E298" s="26"/>
    </row>
    <row r="299" spans="4:5" x14ac:dyDescent="0.35">
      <c r="D299" s="26"/>
      <c r="E299" s="26"/>
    </row>
    <row r="300" spans="4:5" x14ac:dyDescent="0.35">
      <c r="D300" s="26"/>
      <c r="E300" s="26"/>
    </row>
    <row r="301" spans="4:5" x14ac:dyDescent="0.35">
      <c r="D301" s="26"/>
      <c r="E301" s="26"/>
    </row>
    <row r="302" spans="4:5" x14ac:dyDescent="0.35">
      <c r="D302" s="26"/>
      <c r="E302" s="26"/>
    </row>
    <row r="303" spans="4:5" x14ac:dyDescent="0.35">
      <c r="D303" s="26"/>
      <c r="E303" s="26"/>
    </row>
    <row r="304" spans="4:5" x14ac:dyDescent="0.35">
      <c r="D304" s="26"/>
      <c r="E304" s="26"/>
    </row>
    <row r="305" spans="4:5" x14ac:dyDescent="0.35">
      <c r="D305" s="26"/>
      <c r="E305" s="26"/>
    </row>
    <row r="306" spans="4:5" x14ac:dyDescent="0.35">
      <c r="D306" s="26"/>
      <c r="E306" s="26"/>
    </row>
    <row r="307" spans="4:5" x14ac:dyDescent="0.35">
      <c r="D307" s="26"/>
      <c r="E307" s="26"/>
    </row>
    <row r="308" spans="4:5" x14ac:dyDescent="0.35">
      <c r="D308" s="26"/>
      <c r="E308" s="26"/>
    </row>
    <row r="309" spans="4:5" x14ac:dyDescent="0.35">
      <c r="D309" s="26"/>
      <c r="E309" s="26"/>
    </row>
    <row r="310" spans="4:5" x14ac:dyDescent="0.35">
      <c r="D310" s="26"/>
      <c r="E310" s="26"/>
    </row>
    <row r="311" spans="4:5" x14ac:dyDescent="0.35">
      <c r="D311" s="26"/>
      <c r="E311" s="26"/>
    </row>
    <row r="312" spans="4:5" x14ac:dyDescent="0.35">
      <c r="D312" s="26"/>
      <c r="E312" s="26"/>
    </row>
    <row r="313" spans="4:5" x14ac:dyDescent="0.35">
      <c r="D313" s="26"/>
      <c r="E313" s="26"/>
    </row>
    <row r="314" spans="4:5" x14ac:dyDescent="0.35">
      <c r="D314" s="26"/>
      <c r="E314" s="26"/>
    </row>
    <row r="315" spans="4:5" x14ac:dyDescent="0.35">
      <c r="D315" s="26"/>
      <c r="E315" s="26"/>
    </row>
    <row r="316" spans="4:5" x14ac:dyDescent="0.35">
      <c r="D316" s="26"/>
      <c r="E316" s="26"/>
    </row>
    <row r="317" spans="4:5" x14ac:dyDescent="0.35">
      <c r="D317" s="26"/>
      <c r="E317" s="26"/>
    </row>
    <row r="318" spans="4:5" x14ac:dyDescent="0.35">
      <c r="D318" s="26"/>
      <c r="E318" s="26"/>
    </row>
    <row r="319" spans="4:5" x14ac:dyDescent="0.35">
      <c r="D319" s="26"/>
      <c r="E319" s="26"/>
    </row>
    <row r="320" spans="4:5" x14ac:dyDescent="0.35">
      <c r="D320" s="26"/>
      <c r="E320" s="26"/>
    </row>
    <row r="321" spans="4:5" x14ac:dyDescent="0.35">
      <c r="D321" s="26"/>
      <c r="E321" s="26"/>
    </row>
    <row r="322" spans="4:5" x14ac:dyDescent="0.35">
      <c r="D322" s="26"/>
      <c r="E322" s="26"/>
    </row>
    <row r="323" spans="4:5" x14ac:dyDescent="0.35">
      <c r="D323" s="26"/>
      <c r="E323" s="26"/>
    </row>
    <row r="324" spans="4:5" x14ac:dyDescent="0.35">
      <c r="D324" s="26"/>
      <c r="E324" s="26"/>
    </row>
    <row r="325" spans="4:5" x14ac:dyDescent="0.35">
      <c r="D325" s="26"/>
      <c r="E325" s="26"/>
    </row>
    <row r="326" spans="4:5" x14ac:dyDescent="0.35">
      <c r="D326" s="26"/>
      <c r="E326" s="26"/>
    </row>
    <row r="327" spans="4:5" x14ac:dyDescent="0.35">
      <c r="D327" s="26"/>
      <c r="E327" s="26"/>
    </row>
    <row r="328" spans="4:5" x14ac:dyDescent="0.35">
      <c r="D328" s="26"/>
      <c r="E328" s="26"/>
    </row>
    <row r="329" spans="4:5" x14ac:dyDescent="0.35">
      <c r="D329" s="26"/>
      <c r="E329" s="26"/>
    </row>
    <row r="330" spans="4:5" x14ac:dyDescent="0.35">
      <c r="D330" s="26"/>
      <c r="E330" s="26"/>
    </row>
    <row r="331" spans="4:5" x14ac:dyDescent="0.35">
      <c r="D331" s="26"/>
      <c r="E331" s="26"/>
    </row>
    <row r="332" spans="4:5" x14ac:dyDescent="0.35">
      <c r="D332" s="26"/>
      <c r="E332" s="26"/>
    </row>
    <row r="333" spans="4:5" x14ac:dyDescent="0.35">
      <c r="D333" s="26"/>
      <c r="E333" s="26"/>
    </row>
    <row r="334" spans="4:5" x14ac:dyDescent="0.35">
      <c r="D334" s="26"/>
      <c r="E334" s="26"/>
    </row>
    <row r="335" spans="4:5" x14ac:dyDescent="0.35">
      <c r="D335" s="26"/>
      <c r="E335" s="26"/>
    </row>
    <row r="336" spans="4:5" x14ac:dyDescent="0.35">
      <c r="D336" s="26"/>
      <c r="E336" s="26"/>
    </row>
    <row r="337" spans="4:5" x14ac:dyDescent="0.35">
      <c r="D337" s="26"/>
      <c r="E337" s="26"/>
    </row>
    <row r="338" spans="4:5" x14ac:dyDescent="0.35">
      <c r="D338" s="26"/>
      <c r="E338" s="26"/>
    </row>
    <row r="339" spans="4:5" x14ac:dyDescent="0.35">
      <c r="D339" s="26"/>
      <c r="E339" s="26"/>
    </row>
    <row r="340" spans="4:5" x14ac:dyDescent="0.35">
      <c r="D340" s="26"/>
      <c r="E340" s="26"/>
    </row>
    <row r="341" spans="4:5" x14ac:dyDescent="0.35">
      <c r="D341" s="26"/>
      <c r="E341" s="26"/>
    </row>
    <row r="342" spans="4:5" x14ac:dyDescent="0.35">
      <c r="D342" s="26"/>
      <c r="E342" s="26"/>
    </row>
    <row r="343" spans="4:5" x14ac:dyDescent="0.35">
      <c r="D343" s="26"/>
      <c r="E343" s="26"/>
    </row>
    <row r="344" spans="4:5" x14ac:dyDescent="0.35">
      <c r="D344" s="26"/>
      <c r="E344" s="26"/>
    </row>
    <row r="345" spans="4:5" x14ac:dyDescent="0.35">
      <c r="D345" s="26"/>
      <c r="E345" s="26"/>
    </row>
    <row r="346" spans="4:5" x14ac:dyDescent="0.35">
      <c r="D346" s="26"/>
      <c r="E346" s="26"/>
    </row>
    <row r="347" spans="4:5" x14ac:dyDescent="0.35">
      <c r="D347" s="26"/>
      <c r="E347" s="26"/>
    </row>
    <row r="348" spans="4:5" x14ac:dyDescent="0.35">
      <c r="D348" s="26"/>
      <c r="E348" s="26"/>
    </row>
    <row r="349" spans="4:5" x14ac:dyDescent="0.35">
      <c r="D349" s="26"/>
      <c r="E349" s="26"/>
    </row>
    <row r="350" spans="4:5" x14ac:dyDescent="0.35">
      <c r="D350" s="26"/>
      <c r="E350" s="26"/>
    </row>
    <row r="351" spans="4:5" x14ac:dyDescent="0.35">
      <c r="D351" s="26"/>
      <c r="E351" s="26"/>
    </row>
    <row r="352" spans="4:5" x14ac:dyDescent="0.35">
      <c r="D352" s="26"/>
      <c r="E352" s="26"/>
    </row>
    <row r="353" spans="4:5" x14ac:dyDescent="0.35">
      <c r="D353" s="26"/>
      <c r="E353" s="26"/>
    </row>
    <row r="354" spans="4:5" x14ac:dyDescent="0.35">
      <c r="D354" s="26"/>
      <c r="E354" s="26"/>
    </row>
    <row r="355" spans="4:5" x14ac:dyDescent="0.35">
      <c r="D355" s="26"/>
      <c r="E355" s="26"/>
    </row>
    <row r="356" spans="4:5" x14ac:dyDescent="0.35">
      <c r="D356" s="26"/>
      <c r="E356" s="26"/>
    </row>
    <row r="357" spans="4:5" x14ac:dyDescent="0.35">
      <c r="D357" s="26"/>
      <c r="E357" s="26"/>
    </row>
    <row r="358" spans="4:5" x14ac:dyDescent="0.35">
      <c r="D358" s="26"/>
      <c r="E358" s="26"/>
    </row>
    <row r="359" spans="4:5" x14ac:dyDescent="0.35">
      <c r="D359" s="26"/>
      <c r="E359" s="26"/>
    </row>
    <row r="360" spans="4:5" x14ac:dyDescent="0.35">
      <c r="D360" s="26"/>
      <c r="E360" s="26"/>
    </row>
    <row r="361" spans="4:5" x14ac:dyDescent="0.35">
      <c r="D361" s="26"/>
      <c r="E361" s="26"/>
    </row>
    <row r="362" spans="4:5" x14ac:dyDescent="0.35">
      <c r="D362" s="26"/>
      <c r="E362" s="26"/>
    </row>
    <row r="363" spans="4:5" x14ac:dyDescent="0.35">
      <c r="D363" s="26"/>
      <c r="E363" s="26"/>
    </row>
    <row r="364" spans="4:5" x14ac:dyDescent="0.35">
      <c r="D364" s="26"/>
      <c r="E364" s="26"/>
    </row>
    <row r="365" spans="4:5" x14ac:dyDescent="0.35">
      <c r="D365" s="26"/>
      <c r="E365" s="26"/>
    </row>
    <row r="366" spans="4:5" x14ac:dyDescent="0.35">
      <c r="D366" s="26"/>
      <c r="E366" s="26"/>
    </row>
    <row r="367" spans="4:5" x14ac:dyDescent="0.35">
      <c r="D367" s="26"/>
      <c r="E367" s="26"/>
    </row>
    <row r="368" spans="4:5" x14ac:dyDescent="0.35">
      <c r="D368" s="26"/>
      <c r="E368" s="26"/>
    </row>
    <row r="369" spans="4:5" x14ac:dyDescent="0.35">
      <c r="D369" s="26"/>
      <c r="E369" s="26"/>
    </row>
    <row r="370" spans="4:5" x14ac:dyDescent="0.35">
      <c r="D370" s="26"/>
      <c r="E370" s="26"/>
    </row>
    <row r="371" spans="4:5" x14ac:dyDescent="0.35">
      <c r="D371" s="26"/>
      <c r="E371" s="26"/>
    </row>
    <row r="372" spans="4:5" x14ac:dyDescent="0.35">
      <c r="D372" s="26"/>
      <c r="E372" s="26"/>
    </row>
    <row r="373" spans="4:5" x14ac:dyDescent="0.35">
      <c r="D373" s="26"/>
      <c r="E373" s="26"/>
    </row>
    <row r="374" spans="4:5" x14ac:dyDescent="0.35">
      <c r="D374" s="26"/>
      <c r="E374" s="26"/>
    </row>
    <row r="375" spans="4:5" x14ac:dyDescent="0.35">
      <c r="D375" s="26"/>
      <c r="E375" s="26"/>
    </row>
    <row r="376" spans="4:5" x14ac:dyDescent="0.35">
      <c r="D376" s="26"/>
      <c r="E376" s="26"/>
    </row>
    <row r="377" spans="4:5" x14ac:dyDescent="0.35">
      <c r="D377" s="26"/>
      <c r="E377" s="26"/>
    </row>
    <row r="378" spans="4:5" x14ac:dyDescent="0.35">
      <c r="D378" s="26"/>
      <c r="E378" s="26"/>
    </row>
    <row r="379" spans="4:5" x14ac:dyDescent="0.35">
      <c r="D379" s="26"/>
      <c r="E379" s="26"/>
    </row>
    <row r="380" spans="4:5" x14ac:dyDescent="0.35">
      <c r="D380" s="26"/>
      <c r="E380" s="26"/>
    </row>
    <row r="381" spans="4:5" x14ac:dyDescent="0.35">
      <c r="D381" s="26"/>
      <c r="E381" s="26"/>
    </row>
    <row r="382" spans="4:5" x14ac:dyDescent="0.35">
      <c r="D382" s="26"/>
      <c r="E382" s="26"/>
    </row>
    <row r="383" spans="4:5" x14ac:dyDescent="0.35">
      <c r="D383" s="26"/>
      <c r="E383" s="26"/>
    </row>
    <row r="384" spans="4:5" x14ac:dyDescent="0.35">
      <c r="D384" s="26"/>
      <c r="E384" s="26"/>
    </row>
    <row r="385" spans="4:5" x14ac:dyDescent="0.35">
      <c r="D385" s="26"/>
      <c r="E385" s="26"/>
    </row>
    <row r="386" spans="4:5" x14ac:dyDescent="0.35">
      <c r="D386" s="26"/>
      <c r="E386" s="26"/>
    </row>
    <row r="387" spans="4:5" x14ac:dyDescent="0.35">
      <c r="D387" s="26"/>
      <c r="E387" s="26"/>
    </row>
    <row r="388" spans="4:5" x14ac:dyDescent="0.35">
      <c r="D388" s="26"/>
      <c r="E388" s="26"/>
    </row>
    <row r="389" spans="4:5" x14ac:dyDescent="0.35">
      <c r="D389" s="26"/>
      <c r="E389" s="26"/>
    </row>
    <row r="390" spans="4:5" x14ac:dyDescent="0.35">
      <c r="D390" s="26"/>
      <c r="E390" s="26"/>
    </row>
    <row r="391" spans="4:5" x14ac:dyDescent="0.35">
      <c r="D391" s="26"/>
      <c r="E391" s="26"/>
    </row>
    <row r="392" spans="4:5" x14ac:dyDescent="0.35">
      <c r="D392" s="26"/>
      <c r="E392" s="26"/>
    </row>
    <row r="393" spans="4:5" x14ac:dyDescent="0.35">
      <c r="D393" s="26"/>
      <c r="E393" s="26"/>
    </row>
    <row r="394" spans="4:5" x14ac:dyDescent="0.35">
      <c r="D394" s="26"/>
      <c r="E394" s="26"/>
    </row>
    <row r="395" spans="4:5" x14ac:dyDescent="0.35">
      <c r="D395" s="26"/>
      <c r="E395" s="26"/>
    </row>
    <row r="396" spans="4:5" x14ac:dyDescent="0.35">
      <c r="D396" s="26"/>
      <c r="E396" s="26"/>
    </row>
    <row r="397" spans="4:5" x14ac:dyDescent="0.35">
      <c r="D397" s="26"/>
      <c r="E397" s="26"/>
    </row>
    <row r="398" spans="4:5" x14ac:dyDescent="0.35">
      <c r="D398" s="26"/>
      <c r="E398" s="26"/>
    </row>
    <row r="399" spans="4:5" x14ac:dyDescent="0.35">
      <c r="D399" s="26"/>
      <c r="E399" s="26"/>
    </row>
    <row r="400" spans="4:5" x14ac:dyDescent="0.35">
      <c r="D400" s="26"/>
      <c r="E400" s="26"/>
    </row>
    <row r="401" spans="4:5" x14ac:dyDescent="0.35">
      <c r="D401" s="26"/>
      <c r="E401" s="26"/>
    </row>
    <row r="402" spans="4:5" x14ac:dyDescent="0.35">
      <c r="D402" s="26"/>
      <c r="E402" s="26"/>
    </row>
    <row r="403" spans="4:5" x14ac:dyDescent="0.35">
      <c r="D403" s="26"/>
      <c r="E403" s="26"/>
    </row>
    <row r="404" spans="4:5" x14ac:dyDescent="0.35">
      <c r="D404" s="26"/>
      <c r="E404" s="26"/>
    </row>
    <row r="405" spans="4:5" x14ac:dyDescent="0.35">
      <c r="D405" s="26"/>
      <c r="E405" s="26"/>
    </row>
    <row r="406" spans="4:5" x14ac:dyDescent="0.35">
      <c r="D406" s="26"/>
      <c r="E406" s="26"/>
    </row>
    <row r="407" spans="4:5" x14ac:dyDescent="0.35">
      <c r="D407" s="26"/>
      <c r="E407" s="26"/>
    </row>
    <row r="408" spans="4:5" x14ac:dyDescent="0.35">
      <c r="D408" s="26"/>
      <c r="E408" s="26"/>
    </row>
    <row r="409" spans="4:5" x14ac:dyDescent="0.35">
      <c r="D409" s="26"/>
      <c r="E409" s="26"/>
    </row>
    <row r="410" spans="4:5" x14ac:dyDescent="0.35">
      <c r="D410" s="26"/>
      <c r="E410" s="26"/>
    </row>
    <row r="411" spans="4:5" x14ac:dyDescent="0.35">
      <c r="D411" s="26"/>
      <c r="E411" s="26"/>
    </row>
    <row r="412" spans="4:5" x14ac:dyDescent="0.35">
      <c r="D412" s="26"/>
      <c r="E412" s="26"/>
    </row>
    <row r="413" spans="4:5" x14ac:dyDescent="0.35">
      <c r="D413" s="26"/>
      <c r="E413" s="26"/>
    </row>
    <row r="414" spans="4:5" x14ac:dyDescent="0.35">
      <c r="D414" s="26"/>
      <c r="E414" s="26"/>
    </row>
    <row r="415" spans="4:5" x14ac:dyDescent="0.35">
      <c r="D415" s="26"/>
      <c r="E415" s="26"/>
    </row>
    <row r="416" spans="4:5" x14ac:dyDescent="0.35">
      <c r="D416" s="26"/>
      <c r="E416" s="26"/>
    </row>
    <row r="417" spans="4:5" x14ac:dyDescent="0.35">
      <c r="D417" s="26"/>
      <c r="E417" s="26"/>
    </row>
    <row r="418" spans="4:5" x14ac:dyDescent="0.35">
      <c r="D418" s="26"/>
      <c r="E418" s="26"/>
    </row>
    <row r="419" spans="4:5" x14ac:dyDescent="0.35">
      <c r="D419" s="26"/>
      <c r="E419" s="26"/>
    </row>
    <row r="420" spans="4:5" x14ac:dyDescent="0.35">
      <c r="D420" s="26"/>
      <c r="E420" s="26"/>
    </row>
    <row r="421" spans="4:5" x14ac:dyDescent="0.35">
      <c r="D421" s="26"/>
      <c r="E421" s="26"/>
    </row>
    <row r="422" spans="4:5" x14ac:dyDescent="0.35">
      <c r="D422" s="26"/>
      <c r="E422" s="26"/>
    </row>
    <row r="423" spans="4:5" x14ac:dyDescent="0.35">
      <c r="D423" s="26"/>
      <c r="E423" s="26"/>
    </row>
    <row r="424" spans="4:5" x14ac:dyDescent="0.35">
      <c r="D424" s="26"/>
      <c r="E424" s="26"/>
    </row>
    <row r="425" spans="4:5" x14ac:dyDescent="0.35">
      <c r="D425" s="26"/>
      <c r="E425" s="26"/>
    </row>
    <row r="426" spans="4:5" x14ac:dyDescent="0.35">
      <c r="D426" s="26"/>
      <c r="E426" s="26"/>
    </row>
    <row r="427" spans="4:5" x14ac:dyDescent="0.35">
      <c r="D427" s="26"/>
      <c r="E427" s="26"/>
    </row>
    <row r="428" spans="4:5" x14ac:dyDescent="0.35">
      <c r="D428" s="26"/>
      <c r="E428" s="26"/>
    </row>
    <row r="429" spans="4:5" x14ac:dyDescent="0.35">
      <c r="D429" s="26"/>
      <c r="E429" s="26"/>
    </row>
    <row r="430" spans="4:5" x14ac:dyDescent="0.35">
      <c r="D430" s="26"/>
      <c r="E430" s="26"/>
    </row>
    <row r="431" spans="4:5" x14ac:dyDescent="0.35">
      <c r="D431" s="26"/>
      <c r="E431" s="26"/>
    </row>
    <row r="432" spans="4:5" x14ac:dyDescent="0.35">
      <c r="D432" s="26"/>
      <c r="E432" s="26"/>
    </row>
    <row r="433" spans="4:5" x14ac:dyDescent="0.35">
      <c r="D433" s="26"/>
      <c r="E433" s="26"/>
    </row>
    <row r="434" spans="4:5" x14ac:dyDescent="0.35">
      <c r="D434" s="26"/>
      <c r="E434" s="26"/>
    </row>
    <row r="435" spans="4:5" x14ac:dyDescent="0.35">
      <c r="D435" s="26"/>
      <c r="E435" s="26"/>
    </row>
    <row r="436" spans="4:5" x14ac:dyDescent="0.35">
      <c r="D436" s="26"/>
      <c r="E436" s="26"/>
    </row>
    <row r="437" spans="4:5" x14ac:dyDescent="0.35">
      <c r="D437" s="26"/>
      <c r="E437" s="26"/>
    </row>
    <row r="438" spans="4:5" x14ac:dyDescent="0.35">
      <c r="D438" s="26"/>
      <c r="E438" s="26"/>
    </row>
    <row r="439" spans="4:5" x14ac:dyDescent="0.35">
      <c r="D439" s="26"/>
      <c r="E439" s="26"/>
    </row>
    <row r="440" spans="4:5" x14ac:dyDescent="0.35">
      <c r="D440" s="26"/>
      <c r="E440" s="26"/>
    </row>
    <row r="441" spans="4:5" x14ac:dyDescent="0.35">
      <c r="D441" s="26"/>
      <c r="E441" s="26"/>
    </row>
    <row r="442" spans="4:5" x14ac:dyDescent="0.35">
      <c r="D442" s="26"/>
      <c r="E442" s="26"/>
    </row>
    <row r="443" spans="4:5" x14ac:dyDescent="0.35">
      <c r="D443" s="26"/>
      <c r="E443" s="26"/>
    </row>
    <row r="444" spans="4:5" x14ac:dyDescent="0.35">
      <c r="D444" s="26"/>
      <c r="E444" s="26"/>
    </row>
    <row r="445" spans="4:5" x14ac:dyDescent="0.35">
      <c r="D445" s="26"/>
      <c r="E445" s="26"/>
    </row>
    <row r="446" spans="4:5" x14ac:dyDescent="0.35">
      <c r="D446" s="26"/>
      <c r="E446" s="26"/>
    </row>
    <row r="447" spans="4:5" x14ac:dyDescent="0.35">
      <c r="D447" s="26"/>
      <c r="E447" s="26"/>
    </row>
    <row r="448" spans="4:5" x14ac:dyDescent="0.35">
      <c r="D448" s="26"/>
      <c r="E448" s="26"/>
    </row>
    <row r="449" spans="4:5" x14ac:dyDescent="0.35">
      <c r="D449" s="26"/>
      <c r="E449" s="26"/>
    </row>
    <row r="450" spans="4:5" x14ac:dyDescent="0.35">
      <c r="D450" s="26"/>
      <c r="E450" s="26"/>
    </row>
    <row r="451" spans="4:5" x14ac:dyDescent="0.35">
      <c r="D451" s="26"/>
      <c r="E451" s="26"/>
    </row>
    <row r="452" spans="4:5" x14ac:dyDescent="0.35">
      <c r="D452" s="26"/>
      <c r="E452" s="26"/>
    </row>
    <row r="453" spans="4:5" x14ac:dyDescent="0.35">
      <c r="D453" s="26"/>
      <c r="E453" s="26"/>
    </row>
    <row r="454" spans="4:5" x14ac:dyDescent="0.35">
      <c r="D454" s="26"/>
      <c r="E454" s="26"/>
    </row>
    <row r="455" spans="4:5" x14ac:dyDescent="0.35">
      <c r="D455" s="26"/>
      <c r="E455" s="26"/>
    </row>
    <row r="456" spans="4:5" x14ac:dyDescent="0.35">
      <c r="D456" s="26"/>
      <c r="E456" s="26"/>
    </row>
    <row r="457" spans="4:5" x14ac:dyDescent="0.35">
      <c r="D457" s="26"/>
      <c r="E457" s="26"/>
    </row>
    <row r="458" spans="4:5" x14ac:dyDescent="0.35">
      <c r="D458" s="26"/>
      <c r="E458" s="26"/>
    </row>
    <row r="459" spans="4:5" x14ac:dyDescent="0.35">
      <c r="D459" s="26"/>
      <c r="E459" s="26"/>
    </row>
    <row r="460" spans="4:5" x14ac:dyDescent="0.35">
      <c r="D460" s="26"/>
      <c r="E460" s="26"/>
    </row>
    <row r="461" spans="4:5" x14ac:dyDescent="0.35">
      <c r="D461" s="26"/>
      <c r="E461" s="26"/>
    </row>
    <row r="462" spans="4:5" x14ac:dyDescent="0.35">
      <c r="D462" s="26"/>
      <c r="E462" s="26"/>
    </row>
    <row r="463" spans="4:5" x14ac:dyDescent="0.35">
      <c r="D463" s="26"/>
      <c r="E463" s="26"/>
    </row>
    <row r="464" spans="4:5" x14ac:dyDescent="0.35">
      <c r="D464" s="26"/>
      <c r="E464" s="26"/>
    </row>
    <row r="465" spans="4:5" x14ac:dyDescent="0.35">
      <c r="D465" s="26"/>
      <c r="E465" s="26"/>
    </row>
    <row r="466" spans="4:5" x14ac:dyDescent="0.35">
      <c r="D466" s="26"/>
      <c r="E466" s="26"/>
    </row>
    <row r="467" spans="4:5" x14ac:dyDescent="0.35">
      <c r="D467" s="26"/>
      <c r="E467" s="26"/>
    </row>
    <row r="468" spans="4:5" x14ac:dyDescent="0.35">
      <c r="D468" s="26"/>
      <c r="E468" s="26"/>
    </row>
    <row r="469" spans="4:5" x14ac:dyDescent="0.35">
      <c r="D469" s="26"/>
      <c r="E469" s="26"/>
    </row>
    <row r="470" spans="4:5" x14ac:dyDescent="0.35">
      <c r="D470" s="26"/>
      <c r="E470" s="26"/>
    </row>
    <row r="471" spans="4:5" x14ac:dyDescent="0.35">
      <c r="D471" s="26"/>
      <c r="E471" s="26"/>
    </row>
    <row r="472" spans="4:5" x14ac:dyDescent="0.35">
      <c r="D472" s="26"/>
      <c r="E472" s="26"/>
    </row>
    <row r="473" spans="4:5" x14ac:dyDescent="0.35">
      <c r="D473" s="26"/>
      <c r="E473" s="26"/>
    </row>
    <row r="474" spans="4:5" x14ac:dyDescent="0.35">
      <c r="D474" s="26"/>
      <c r="E474" s="26"/>
    </row>
    <row r="475" spans="4:5" x14ac:dyDescent="0.35">
      <c r="D475" s="26"/>
      <c r="E475" s="26"/>
    </row>
    <row r="476" spans="4:5" x14ac:dyDescent="0.35">
      <c r="D476" s="26"/>
      <c r="E476" s="26"/>
    </row>
    <row r="477" spans="4:5" x14ac:dyDescent="0.35">
      <c r="D477" s="26"/>
      <c r="E477" s="26"/>
    </row>
    <row r="478" spans="4:5" x14ac:dyDescent="0.35">
      <c r="D478" s="26"/>
      <c r="E478" s="26"/>
    </row>
    <row r="479" spans="4:5" x14ac:dyDescent="0.35">
      <c r="D479" s="26"/>
      <c r="E479" s="26"/>
    </row>
    <row r="480" spans="4:5" x14ac:dyDescent="0.35">
      <c r="D480" s="26"/>
      <c r="E480" s="26"/>
    </row>
    <row r="481" spans="4:5" x14ac:dyDescent="0.35">
      <c r="D481" s="26"/>
      <c r="E481" s="26"/>
    </row>
    <row r="482" spans="4:5" x14ac:dyDescent="0.35">
      <c r="D482" s="26"/>
      <c r="E482" s="26"/>
    </row>
    <row r="483" spans="4:5" x14ac:dyDescent="0.35">
      <c r="D483" s="26"/>
      <c r="E483" s="26"/>
    </row>
    <row r="484" spans="4:5" x14ac:dyDescent="0.35">
      <c r="D484" s="26"/>
      <c r="E484" s="26"/>
    </row>
    <row r="485" spans="4:5" x14ac:dyDescent="0.35">
      <c r="D485" s="26"/>
      <c r="E485" s="26"/>
    </row>
    <row r="486" spans="4:5" x14ac:dyDescent="0.35">
      <c r="D486" s="26"/>
      <c r="E486" s="26"/>
    </row>
    <row r="487" spans="4:5" x14ac:dyDescent="0.35">
      <c r="D487" s="26"/>
      <c r="E487" s="26"/>
    </row>
    <row r="488" spans="4:5" x14ac:dyDescent="0.35">
      <c r="D488" s="26"/>
      <c r="E488" s="26"/>
    </row>
    <row r="489" spans="4:5" x14ac:dyDescent="0.35">
      <c r="D489" s="26"/>
      <c r="E489" s="26"/>
    </row>
    <row r="490" spans="4:5" x14ac:dyDescent="0.35">
      <c r="D490" s="26"/>
      <c r="E490" s="26"/>
    </row>
    <row r="491" spans="4:5" x14ac:dyDescent="0.35">
      <c r="D491" s="26"/>
      <c r="E491" s="26"/>
    </row>
    <row r="492" spans="4:5" x14ac:dyDescent="0.35">
      <c r="D492" s="26"/>
      <c r="E492" s="26"/>
    </row>
    <row r="493" spans="4:5" x14ac:dyDescent="0.35">
      <c r="D493" s="26"/>
      <c r="E493" s="26"/>
    </row>
    <row r="494" spans="4:5" x14ac:dyDescent="0.35">
      <c r="D494" s="26"/>
      <c r="E494" s="26"/>
    </row>
    <row r="495" spans="4:5" x14ac:dyDescent="0.35">
      <c r="D495" s="26"/>
      <c r="E495" s="26"/>
    </row>
    <row r="496" spans="4:5" x14ac:dyDescent="0.35">
      <c r="D496" s="26"/>
      <c r="E496" s="26"/>
    </row>
    <row r="497" spans="4:5" x14ac:dyDescent="0.35">
      <c r="D497" s="26"/>
      <c r="E497" s="26"/>
    </row>
    <row r="498" spans="4:5" x14ac:dyDescent="0.35">
      <c r="D498" s="26"/>
      <c r="E498" s="26"/>
    </row>
    <row r="499" spans="4:5" x14ac:dyDescent="0.35">
      <c r="D499" s="26"/>
      <c r="E499" s="26"/>
    </row>
    <row r="500" spans="4:5" x14ac:dyDescent="0.35">
      <c r="D500" s="26"/>
      <c r="E500" s="26"/>
    </row>
    <row r="501" spans="4:5" x14ac:dyDescent="0.35">
      <c r="D501" s="26"/>
      <c r="E501" s="26"/>
    </row>
    <row r="502" spans="4:5" x14ac:dyDescent="0.35">
      <c r="D502" s="26"/>
      <c r="E502" s="26"/>
    </row>
    <row r="503" spans="4:5" x14ac:dyDescent="0.35">
      <c r="D503" s="26"/>
      <c r="E503" s="26"/>
    </row>
    <row r="504" spans="4:5" x14ac:dyDescent="0.35">
      <c r="D504" s="26"/>
      <c r="E504" s="26"/>
    </row>
    <row r="505" spans="4:5" x14ac:dyDescent="0.35">
      <c r="D505" s="26"/>
      <c r="E505" s="26"/>
    </row>
    <row r="506" spans="4:5" x14ac:dyDescent="0.35">
      <c r="D506" s="26"/>
      <c r="E506" s="26"/>
    </row>
    <row r="507" spans="4:5" x14ac:dyDescent="0.35">
      <c r="D507" s="26"/>
      <c r="E507" s="26"/>
    </row>
    <row r="508" spans="4:5" x14ac:dyDescent="0.35">
      <c r="D508" s="26"/>
      <c r="E508" s="26"/>
    </row>
    <row r="509" spans="4:5" x14ac:dyDescent="0.35">
      <c r="D509" s="26"/>
      <c r="E509" s="26"/>
    </row>
    <row r="510" spans="4:5" x14ac:dyDescent="0.35">
      <c r="D510" s="26"/>
      <c r="E510" s="26"/>
    </row>
    <row r="511" spans="4:5" x14ac:dyDescent="0.35">
      <c r="D511" s="26"/>
      <c r="E511" s="26"/>
    </row>
    <row r="512" spans="4:5" x14ac:dyDescent="0.35">
      <c r="D512" s="26"/>
      <c r="E512" s="26"/>
    </row>
    <row r="513" spans="4:5" x14ac:dyDescent="0.35">
      <c r="D513" s="26"/>
      <c r="E513" s="26"/>
    </row>
    <row r="514" spans="4:5" x14ac:dyDescent="0.35">
      <c r="D514" s="26"/>
      <c r="E514" s="26"/>
    </row>
    <row r="515" spans="4:5" x14ac:dyDescent="0.35">
      <c r="D515" s="26"/>
      <c r="E515" s="26"/>
    </row>
    <row r="516" spans="4:5" x14ac:dyDescent="0.35">
      <c r="D516" s="26"/>
      <c r="E516" s="26"/>
    </row>
    <row r="517" spans="4:5" x14ac:dyDescent="0.35">
      <c r="D517" s="26"/>
      <c r="E517" s="26"/>
    </row>
    <row r="518" spans="4:5" x14ac:dyDescent="0.35">
      <c r="D518" s="26"/>
      <c r="E518" s="26"/>
    </row>
    <row r="519" spans="4:5" x14ac:dyDescent="0.35">
      <c r="D519" s="26"/>
      <c r="E519" s="26"/>
    </row>
    <row r="520" spans="4:5" x14ac:dyDescent="0.35">
      <c r="D520" s="26"/>
      <c r="E520" s="26"/>
    </row>
    <row r="521" spans="4:5" x14ac:dyDescent="0.35">
      <c r="D521" s="26"/>
      <c r="E521" s="26"/>
    </row>
    <row r="522" spans="4:5" x14ac:dyDescent="0.35">
      <c r="D522" s="26"/>
      <c r="E522" s="26"/>
    </row>
    <row r="523" spans="4:5" x14ac:dyDescent="0.35">
      <c r="D523" s="26"/>
      <c r="E523" s="26"/>
    </row>
    <row r="524" spans="4:5" x14ac:dyDescent="0.35">
      <c r="D524" s="26"/>
      <c r="E524" s="26"/>
    </row>
    <row r="525" spans="4:5" x14ac:dyDescent="0.35">
      <c r="D525" s="26"/>
      <c r="E525" s="26"/>
    </row>
    <row r="526" spans="4:5" x14ac:dyDescent="0.35">
      <c r="D526" s="26"/>
      <c r="E526" s="26"/>
    </row>
    <row r="527" spans="4:5" x14ac:dyDescent="0.35">
      <c r="D527" s="26"/>
      <c r="E527" s="26"/>
    </row>
    <row r="528" spans="4:5" x14ac:dyDescent="0.35">
      <c r="D528" s="26"/>
      <c r="E528" s="26"/>
    </row>
    <row r="529" spans="4:5" x14ac:dyDescent="0.35">
      <c r="D529" s="26"/>
      <c r="E529" s="26"/>
    </row>
    <row r="530" spans="4:5" x14ac:dyDescent="0.35">
      <c r="D530" s="26"/>
      <c r="E530" s="26"/>
    </row>
    <row r="531" spans="4:5" x14ac:dyDescent="0.35">
      <c r="D531" s="26"/>
      <c r="E531" s="26"/>
    </row>
    <row r="532" spans="4:5" x14ac:dyDescent="0.35">
      <c r="D532" s="26"/>
      <c r="E532" s="26"/>
    </row>
    <row r="533" spans="4:5" x14ac:dyDescent="0.35">
      <c r="D533" s="26"/>
      <c r="E533" s="26"/>
    </row>
    <row r="534" spans="4:5" x14ac:dyDescent="0.35">
      <c r="D534" s="26"/>
      <c r="E534" s="26"/>
    </row>
    <row r="535" spans="4:5" x14ac:dyDescent="0.35">
      <c r="D535" s="26"/>
      <c r="E535" s="26"/>
    </row>
    <row r="536" spans="4:5" x14ac:dyDescent="0.35">
      <c r="D536" s="26"/>
      <c r="E536" s="26"/>
    </row>
    <row r="537" spans="4:5" x14ac:dyDescent="0.35">
      <c r="D537" s="26"/>
      <c r="E537" s="26"/>
    </row>
    <row r="538" spans="4:5" x14ac:dyDescent="0.35">
      <c r="D538" s="26"/>
      <c r="E538" s="26"/>
    </row>
    <row r="539" spans="4:5" x14ac:dyDescent="0.35">
      <c r="D539" s="26"/>
      <c r="E539" s="26"/>
    </row>
    <row r="540" spans="4:5" x14ac:dyDescent="0.35">
      <c r="D540" s="26"/>
      <c r="E540" s="26"/>
    </row>
    <row r="541" spans="4:5" x14ac:dyDescent="0.35">
      <c r="D541" s="26"/>
      <c r="E541" s="26"/>
    </row>
    <row r="542" spans="4:5" x14ac:dyDescent="0.35">
      <c r="D542" s="26"/>
      <c r="E542" s="26"/>
    </row>
    <row r="543" spans="4:5" x14ac:dyDescent="0.35">
      <c r="D543" s="26"/>
      <c r="E543" s="26"/>
    </row>
    <row r="544" spans="4:5" x14ac:dyDescent="0.35">
      <c r="D544" s="26"/>
      <c r="E544" s="26"/>
    </row>
    <row r="545" spans="4:5" x14ac:dyDescent="0.35">
      <c r="D545" s="26"/>
      <c r="E545" s="26"/>
    </row>
    <row r="546" spans="4:5" x14ac:dyDescent="0.35">
      <c r="D546" s="26"/>
      <c r="E546" s="26"/>
    </row>
    <row r="547" spans="4:5" x14ac:dyDescent="0.35">
      <c r="D547" s="26"/>
      <c r="E547" s="26"/>
    </row>
    <row r="548" spans="4:5" x14ac:dyDescent="0.35">
      <c r="D548" s="26"/>
      <c r="E548" s="26"/>
    </row>
    <row r="549" spans="4:5" x14ac:dyDescent="0.35">
      <c r="D549" s="26"/>
      <c r="E549" s="26"/>
    </row>
    <row r="550" spans="4:5" x14ac:dyDescent="0.35">
      <c r="D550" s="26"/>
      <c r="E550" s="26"/>
    </row>
    <row r="551" spans="4:5" x14ac:dyDescent="0.35">
      <c r="D551" s="26"/>
      <c r="E551" s="26"/>
    </row>
    <row r="552" spans="4:5" x14ac:dyDescent="0.35">
      <c r="D552" s="26"/>
      <c r="E552" s="26"/>
    </row>
    <row r="553" spans="4:5" x14ac:dyDescent="0.35">
      <c r="D553" s="26"/>
      <c r="E553" s="26"/>
    </row>
    <row r="554" spans="4:5" x14ac:dyDescent="0.35">
      <c r="D554" s="26"/>
      <c r="E554" s="26"/>
    </row>
    <row r="555" spans="4:5" x14ac:dyDescent="0.35">
      <c r="D555" s="26"/>
      <c r="E555" s="26"/>
    </row>
    <row r="556" spans="4:5" x14ac:dyDescent="0.35">
      <c r="D556" s="26"/>
      <c r="E556" s="26"/>
    </row>
    <row r="557" spans="4:5" x14ac:dyDescent="0.35">
      <c r="D557" s="26"/>
      <c r="E557" s="26"/>
    </row>
    <row r="558" spans="4:5" x14ac:dyDescent="0.35">
      <c r="D558" s="26"/>
      <c r="E558" s="26"/>
    </row>
    <row r="559" spans="4:5" x14ac:dyDescent="0.35">
      <c r="D559" s="26"/>
      <c r="E559" s="26"/>
    </row>
    <row r="560" spans="4:5" x14ac:dyDescent="0.35">
      <c r="D560" s="26"/>
      <c r="E560" s="26"/>
    </row>
    <row r="561" spans="4:5" x14ac:dyDescent="0.35">
      <c r="D561" s="26"/>
      <c r="E561" s="26"/>
    </row>
    <row r="562" spans="4:5" x14ac:dyDescent="0.35">
      <c r="D562" s="26"/>
      <c r="E562" s="26"/>
    </row>
    <row r="563" spans="4:5" x14ac:dyDescent="0.35">
      <c r="D563" s="26"/>
      <c r="E563" s="26"/>
    </row>
    <row r="564" spans="4:5" x14ac:dyDescent="0.35">
      <c r="D564" s="26"/>
      <c r="E564" s="26"/>
    </row>
    <row r="565" spans="4:5" x14ac:dyDescent="0.35">
      <c r="D565" s="26"/>
      <c r="E565" s="26"/>
    </row>
    <row r="566" spans="4:5" x14ac:dyDescent="0.35">
      <c r="D566" s="26"/>
      <c r="E566" s="26"/>
    </row>
    <row r="567" spans="4:5" x14ac:dyDescent="0.35">
      <c r="D567" s="26"/>
      <c r="E567" s="26"/>
    </row>
    <row r="568" spans="4:5" x14ac:dyDescent="0.35">
      <c r="D568" s="26"/>
      <c r="E568" s="26"/>
    </row>
    <row r="569" spans="4:5" x14ac:dyDescent="0.35">
      <c r="D569" s="26"/>
      <c r="E569" s="26"/>
    </row>
    <row r="570" spans="4:5" x14ac:dyDescent="0.35">
      <c r="D570" s="26"/>
      <c r="E570" s="26"/>
    </row>
    <row r="571" spans="4:5" x14ac:dyDescent="0.35">
      <c r="D571" s="26"/>
      <c r="E571" s="26"/>
    </row>
    <row r="572" spans="4:5" x14ac:dyDescent="0.35">
      <c r="D572" s="26"/>
      <c r="E572" s="26"/>
    </row>
    <row r="573" spans="4:5" x14ac:dyDescent="0.35">
      <c r="D573" s="26"/>
      <c r="E573" s="26"/>
    </row>
    <row r="574" spans="4:5" x14ac:dyDescent="0.35">
      <c r="D574" s="26"/>
      <c r="E574" s="26"/>
    </row>
    <row r="575" spans="4:5" x14ac:dyDescent="0.35">
      <c r="D575" s="26"/>
      <c r="E575" s="26"/>
    </row>
    <row r="576" spans="4:5" x14ac:dyDescent="0.35">
      <c r="D576" s="26"/>
      <c r="E576" s="26"/>
    </row>
    <row r="577" spans="4:5" x14ac:dyDescent="0.35">
      <c r="D577" s="26"/>
      <c r="E577" s="26"/>
    </row>
    <row r="578" spans="4:5" x14ac:dyDescent="0.35">
      <c r="D578" s="26"/>
      <c r="E578" s="26"/>
    </row>
    <row r="579" spans="4:5" x14ac:dyDescent="0.35">
      <c r="D579" s="26"/>
      <c r="E579" s="26"/>
    </row>
    <row r="580" spans="4:5" x14ac:dyDescent="0.35">
      <c r="D580" s="26"/>
      <c r="E580" s="26"/>
    </row>
    <row r="581" spans="4:5" x14ac:dyDescent="0.35">
      <c r="D581" s="26"/>
      <c r="E581" s="26"/>
    </row>
    <row r="582" spans="4:5" x14ac:dyDescent="0.35">
      <c r="D582" s="26"/>
      <c r="E582" s="26"/>
    </row>
    <row r="583" spans="4:5" x14ac:dyDescent="0.35">
      <c r="D583" s="26"/>
      <c r="E583" s="26"/>
    </row>
    <row r="584" spans="4:5" x14ac:dyDescent="0.35">
      <c r="D584" s="26"/>
      <c r="E584" s="26"/>
    </row>
    <row r="585" spans="4:5" x14ac:dyDescent="0.35">
      <c r="D585" s="26"/>
      <c r="E585" s="26"/>
    </row>
    <row r="586" spans="4:5" x14ac:dyDescent="0.35">
      <c r="D586" s="26"/>
      <c r="E586" s="26"/>
    </row>
    <row r="587" spans="4:5" x14ac:dyDescent="0.35">
      <c r="D587" s="26"/>
      <c r="E587" s="26"/>
    </row>
    <row r="588" spans="4:5" x14ac:dyDescent="0.35">
      <c r="D588" s="26"/>
      <c r="E588" s="26"/>
    </row>
    <row r="589" spans="4:5" x14ac:dyDescent="0.35">
      <c r="D589" s="26"/>
      <c r="E589" s="26"/>
    </row>
    <row r="590" spans="4:5" x14ac:dyDescent="0.35">
      <c r="D590" s="26"/>
      <c r="E590" s="26"/>
    </row>
    <row r="591" spans="4:5" x14ac:dyDescent="0.35">
      <c r="D591" s="26"/>
      <c r="E591" s="26"/>
    </row>
    <row r="592" spans="4:5" x14ac:dyDescent="0.35">
      <c r="D592" s="26"/>
      <c r="E592" s="26"/>
    </row>
    <row r="593" spans="4:5" x14ac:dyDescent="0.35">
      <c r="D593" s="26"/>
      <c r="E593" s="26"/>
    </row>
    <row r="594" spans="4:5" x14ac:dyDescent="0.35">
      <c r="D594" s="26"/>
      <c r="E594" s="26"/>
    </row>
    <row r="595" spans="4:5" x14ac:dyDescent="0.35">
      <c r="D595" s="26"/>
      <c r="E595" s="26"/>
    </row>
    <row r="596" spans="4:5" x14ac:dyDescent="0.35">
      <c r="D596" s="26"/>
      <c r="E596" s="26"/>
    </row>
    <row r="597" spans="4:5" x14ac:dyDescent="0.35">
      <c r="D597" s="26"/>
      <c r="E597" s="26"/>
    </row>
    <row r="598" spans="4:5" x14ac:dyDescent="0.35">
      <c r="D598" s="26"/>
      <c r="E598" s="26"/>
    </row>
    <row r="599" spans="4:5" x14ac:dyDescent="0.35">
      <c r="D599" s="26"/>
      <c r="E599" s="26"/>
    </row>
    <row r="600" spans="4:5" x14ac:dyDescent="0.35">
      <c r="D600" s="26"/>
      <c r="E600" s="26"/>
    </row>
    <row r="601" spans="4:5" x14ac:dyDescent="0.35">
      <c r="D601" s="26"/>
      <c r="E601" s="26"/>
    </row>
    <row r="602" spans="4:5" x14ac:dyDescent="0.35">
      <c r="D602" s="26"/>
      <c r="E602" s="26"/>
    </row>
    <row r="603" spans="4:5" x14ac:dyDescent="0.35">
      <c r="D603" s="26"/>
      <c r="E603" s="26"/>
    </row>
    <row r="604" spans="4:5" x14ac:dyDescent="0.35">
      <c r="D604" s="26"/>
      <c r="E604" s="26"/>
    </row>
    <row r="605" spans="4:5" x14ac:dyDescent="0.35">
      <c r="D605" s="26"/>
      <c r="E605" s="26"/>
    </row>
    <row r="606" spans="4:5" x14ac:dyDescent="0.35">
      <c r="D606" s="26"/>
      <c r="E606" s="26"/>
    </row>
    <row r="607" spans="4:5" x14ac:dyDescent="0.35">
      <c r="D607" s="26"/>
      <c r="E607" s="26"/>
    </row>
    <row r="608" spans="4:5" x14ac:dyDescent="0.35">
      <c r="D608" s="26"/>
      <c r="E608" s="26"/>
    </row>
    <row r="609" spans="4:5" x14ac:dyDescent="0.35">
      <c r="D609" s="26"/>
      <c r="E609" s="26"/>
    </row>
    <row r="610" spans="4:5" x14ac:dyDescent="0.35">
      <c r="D610" s="26"/>
      <c r="E610" s="26"/>
    </row>
    <row r="611" spans="4:5" x14ac:dyDescent="0.35">
      <c r="D611" s="26"/>
      <c r="E611" s="26"/>
    </row>
    <row r="612" spans="4:5" x14ac:dyDescent="0.35">
      <c r="D612" s="26"/>
      <c r="E612" s="26"/>
    </row>
    <row r="613" spans="4:5" x14ac:dyDescent="0.35">
      <c r="D613" s="26"/>
      <c r="E613" s="26"/>
    </row>
    <row r="614" spans="4:5" x14ac:dyDescent="0.35">
      <c r="D614" s="26"/>
      <c r="E614" s="26"/>
    </row>
    <row r="615" spans="4:5" x14ac:dyDescent="0.35">
      <c r="D615" s="26"/>
      <c r="E615" s="26"/>
    </row>
    <row r="616" spans="4:5" x14ac:dyDescent="0.35">
      <c r="D616" s="26"/>
      <c r="E616" s="26"/>
    </row>
    <row r="617" spans="4:5" x14ac:dyDescent="0.35">
      <c r="D617" s="26"/>
      <c r="E617" s="26"/>
    </row>
    <row r="618" spans="4:5" x14ac:dyDescent="0.35">
      <c r="D618" s="26"/>
      <c r="E618" s="26"/>
    </row>
    <row r="619" spans="4:5" x14ac:dyDescent="0.35">
      <c r="D619" s="26"/>
      <c r="E619" s="26"/>
    </row>
    <row r="620" spans="4:5" x14ac:dyDescent="0.35">
      <c r="D620" s="26"/>
      <c r="E620" s="26"/>
    </row>
    <row r="621" spans="4:5" x14ac:dyDescent="0.35">
      <c r="D621" s="26"/>
      <c r="E621" s="26"/>
    </row>
    <row r="622" spans="4:5" x14ac:dyDescent="0.35">
      <c r="D622" s="26"/>
      <c r="E622" s="26"/>
    </row>
    <row r="623" spans="4:5" x14ac:dyDescent="0.35">
      <c r="D623" s="26"/>
      <c r="E623" s="26"/>
    </row>
    <row r="624" spans="4:5" x14ac:dyDescent="0.35">
      <c r="D624" s="26"/>
      <c r="E624" s="26"/>
    </row>
    <row r="625" spans="4:5" x14ac:dyDescent="0.35">
      <c r="D625" s="26"/>
      <c r="E625" s="26"/>
    </row>
    <row r="626" spans="4:5" x14ac:dyDescent="0.35">
      <c r="D626" s="26"/>
      <c r="E626" s="26"/>
    </row>
    <row r="627" spans="4:5" x14ac:dyDescent="0.35">
      <c r="D627" s="26"/>
      <c r="E627" s="26"/>
    </row>
    <row r="628" spans="4:5" x14ac:dyDescent="0.35">
      <c r="D628" s="26"/>
      <c r="E628" s="26"/>
    </row>
    <row r="629" spans="4:5" x14ac:dyDescent="0.35">
      <c r="D629" s="26"/>
      <c r="E629" s="26"/>
    </row>
    <row r="630" spans="4:5" x14ac:dyDescent="0.35">
      <c r="D630" s="26"/>
      <c r="E630" s="26"/>
    </row>
    <row r="631" spans="4:5" x14ac:dyDescent="0.35">
      <c r="D631" s="26"/>
      <c r="E631" s="26"/>
    </row>
    <row r="632" spans="4:5" x14ac:dyDescent="0.35">
      <c r="D632" s="26"/>
      <c r="E632" s="26"/>
    </row>
    <row r="633" spans="4:5" x14ac:dyDescent="0.35">
      <c r="D633" s="26"/>
      <c r="E633" s="26"/>
    </row>
    <row r="634" spans="4:5" x14ac:dyDescent="0.35">
      <c r="D634" s="26"/>
      <c r="E634" s="26"/>
    </row>
    <row r="635" spans="4:5" x14ac:dyDescent="0.35">
      <c r="D635" s="26"/>
      <c r="E635" s="26"/>
    </row>
    <row r="636" spans="4:5" x14ac:dyDescent="0.35">
      <c r="D636" s="26"/>
      <c r="E636" s="26"/>
    </row>
    <row r="637" spans="4:5" x14ac:dyDescent="0.35">
      <c r="D637" s="26"/>
      <c r="E637" s="26"/>
    </row>
    <row r="638" spans="4:5" x14ac:dyDescent="0.35">
      <c r="D638" s="26"/>
      <c r="E638" s="26"/>
    </row>
    <row r="639" spans="4:5" x14ac:dyDescent="0.35">
      <c r="D639" s="26"/>
      <c r="E639" s="26"/>
    </row>
    <row r="640" spans="4:5" x14ac:dyDescent="0.35">
      <c r="D640" s="26"/>
      <c r="E640" s="26"/>
    </row>
    <row r="641" spans="4:5" x14ac:dyDescent="0.35">
      <c r="D641" s="26"/>
      <c r="E641" s="26"/>
    </row>
    <row r="642" spans="4:5" x14ac:dyDescent="0.35">
      <c r="D642" s="26"/>
      <c r="E642" s="26"/>
    </row>
    <row r="643" spans="4:5" x14ac:dyDescent="0.35">
      <c r="D643" s="26"/>
      <c r="E643" s="26"/>
    </row>
    <row r="644" spans="4:5" x14ac:dyDescent="0.35">
      <c r="D644" s="26"/>
      <c r="E644" s="26"/>
    </row>
    <row r="645" spans="4:5" x14ac:dyDescent="0.35">
      <c r="D645" s="26"/>
      <c r="E645" s="26"/>
    </row>
    <row r="646" spans="4:5" x14ac:dyDescent="0.35">
      <c r="D646" s="26"/>
      <c r="E646" s="26"/>
    </row>
    <row r="647" spans="4:5" x14ac:dyDescent="0.35">
      <c r="D647" s="26"/>
      <c r="E647" s="26"/>
    </row>
    <row r="648" spans="4:5" x14ac:dyDescent="0.35">
      <c r="D648" s="26"/>
      <c r="E648" s="26"/>
    </row>
    <row r="649" spans="4:5" x14ac:dyDescent="0.35">
      <c r="D649" s="26"/>
      <c r="E649" s="26"/>
    </row>
    <row r="650" spans="4:5" x14ac:dyDescent="0.35">
      <c r="D650" s="26"/>
      <c r="E650" s="26"/>
    </row>
    <row r="651" spans="4:5" x14ac:dyDescent="0.35">
      <c r="D651" s="26"/>
      <c r="E651" s="26"/>
    </row>
    <row r="652" spans="4:5" x14ac:dyDescent="0.35">
      <c r="D652" s="26"/>
      <c r="E652" s="26"/>
    </row>
    <row r="653" spans="4:5" x14ac:dyDescent="0.35">
      <c r="D653" s="26"/>
      <c r="E653" s="26"/>
    </row>
    <row r="654" spans="4:5" x14ac:dyDescent="0.35">
      <c r="D654" s="26"/>
      <c r="E654" s="26"/>
    </row>
    <row r="655" spans="4:5" x14ac:dyDescent="0.35">
      <c r="D655" s="26"/>
      <c r="E655" s="26"/>
    </row>
    <row r="656" spans="4:5" x14ac:dyDescent="0.35">
      <c r="D656" s="26"/>
      <c r="E656" s="26"/>
    </row>
    <row r="657" spans="4:5" x14ac:dyDescent="0.35">
      <c r="D657" s="26"/>
      <c r="E657" s="26"/>
    </row>
    <row r="658" spans="4:5" x14ac:dyDescent="0.35">
      <c r="D658" s="26"/>
      <c r="E658" s="26"/>
    </row>
    <row r="659" spans="4:5" x14ac:dyDescent="0.35">
      <c r="D659" s="26"/>
      <c r="E659" s="26"/>
    </row>
    <row r="660" spans="4:5" x14ac:dyDescent="0.35">
      <c r="D660" s="26"/>
      <c r="E660" s="26"/>
    </row>
    <row r="661" spans="4:5" x14ac:dyDescent="0.35">
      <c r="D661" s="26"/>
      <c r="E661" s="26"/>
    </row>
    <row r="662" spans="4:5" x14ac:dyDescent="0.35">
      <c r="D662" s="26"/>
      <c r="E662" s="26"/>
    </row>
    <row r="663" spans="4:5" x14ac:dyDescent="0.35">
      <c r="D663" s="26"/>
      <c r="E663" s="26"/>
    </row>
    <row r="664" spans="4:5" x14ac:dyDescent="0.35">
      <c r="D664" s="26"/>
      <c r="E664" s="26"/>
    </row>
    <row r="665" spans="4:5" x14ac:dyDescent="0.35">
      <c r="D665" s="26"/>
      <c r="E665" s="26"/>
    </row>
    <row r="666" spans="4:5" x14ac:dyDescent="0.35">
      <c r="D666" s="26"/>
      <c r="E666" s="26"/>
    </row>
    <row r="667" spans="4:5" x14ac:dyDescent="0.35">
      <c r="D667" s="26"/>
      <c r="E667" s="26"/>
    </row>
    <row r="668" spans="4:5" x14ac:dyDescent="0.35">
      <c r="D668" s="26"/>
      <c r="E668" s="26"/>
    </row>
    <row r="669" spans="4:5" x14ac:dyDescent="0.35">
      <c r="D669" s="26"/>
      <c r="E669" s="26"/>
    </row>
    <row r="670" spans="4:5" x14ac:dyDescent="0.35">
      <c r="D670" s="26"/>
      <c r="E670" s="26"/>
    </row>
    <row r="671" spans="4:5" x14ac:dyDescent="0.35">
      <c r="D671" s="26"/>
      <c r="E671" s="26"/>
    </row>
    <row r="672" spans="4:5" x14ac:dyDescent="0.35">
      <c r="D672" s="26"/>
      <c r="E672" s="26"/>
    </row>
    <row r="673" spans="4:5" x14ac:dyDescent="0.35">
      <c r="D673" s="26"/>
      <c r="E673" s="26"/>
    </row>
    <row r="674" spans="4:5" x14ac:dyDescent="0.35">
      <c r="D674" s="26"/>
      <c r="E674" s="26"/>
    </row>
    <row r="675" spans="4:5" x14ac:dyDescent="0.35">
      <c r="D675" s="26"/>
      <c r="E675" s="26"/>
    </row>
    <row r="676" spans="4:5" x14ac:dyDescent="0.35">
      <c r="D676" s="26"/>
      <c r="E676" s="26"/>
    </row>
    <row r="677" spans="4:5" x14ac:dyDescent="0.35">
      <c r="D677" s="26"/>
      <c r="E677" s="26"/>
    </row>
    <row r="678" spans="4:5" x14ac:dyDescent="0.35">
      <c r="D678" s="26"/>
      <c r="E678" s="26"/>
    </row>
    <row r="679" spans="4:5" x14ac:dyDescent="0.35">
      <c r="D679" s="26"/>
      <c r="E679" s="26"/>
    </row>
    <row r="680" spans="4:5" x14ac:dyDescent="0.35">
      <c r="D680" s="26"/>
      <c r="E680" s="26"/>
    </row>
    <row r="681" spans="4:5" x14ac:dyDescent="0.35">
      <c r="D681" s="26"/>
      <c r="E681" s="26"/>
    </row>
    <row r="682" spans="4:5" x14ac:dyDescent="0.35">
      <c r="D682" s="26"/>
      <c r="E682" s="26"/>
    </row>
    <row r="683" spans="4:5" x14ac:dyDescent="0.35">
      <c r="D683" s="26"/>
      <c r="E683" s="26"/>
    </row>
    <row r="684" spans="4:5" x14ac:dyDescent="0.35">
      <c r="D684" s="26"/>
      <c r="E684" s="26"/>
    </row>
    <row r="685" spans="4:5" x14ac:dyDescent="0.35">
      <c r="D685" s="26"/>
      <c r="E685" s="26"/>
    </row>
    <row r="686" spans="4:5" x14ac:dyDescent="0.35">
      <c r="D686" s="26"/>
      <c r="E686" s="26"/>
    </row>
    <row r="687" spans="4:5" x14ac:dyDescent="0.35">
      <c r="D687" s="26"/>
      <c r="E687" s="26"/>
    </row>
    <row r="688" spans="4:5" x14ac:dyDescent="0.35">
      <c r="D688" s="26"/>
      <c r="E688" s="26"/>
    </row>
    <row r="689" spans="4:5" x14ac:dyDescent="0.35">
      <c r="D689" s="26"/>
      <c r="E689" s="26"/>
    </row>
    <row r="690" spans="4:5" x14ac:dyDescent="0.35">
      <c r="D690" s="26"/>
      <c r="E690" s="26"/>
    </row>
    <row r="691" spans="4:5" x14ac:dyDescent="0.35">
      <c r="D691" s="26"/>
      <c r="E691" s="26"/>
    </row>
    <row r="692" spans="4:5" x14ac:dyDescent="0.35">
      <c r="D692" s="26"/>
      <c r="E692" s="26"/>
    </row>
    <row r="693" spans="4:5" x14ac:dyDescent="0.35">
      <c r="D693" s="26"/>
      <c r="E693" s="26"/>
    </row>
    <row r="694" spans="4:5" x14ac:dyDescent="0.35">
      <c r="D694" s="26"/>
      <c r="E694" s="26"/>
    </row>
    <row r="695" spans="4:5" x14ac:dyDescent="0.35">
      <c r="D695" s="26"/>
      <c r="E695" s="26"/>
    </row>
    <row r="696" spans="4:5" x14ac:dyDescent="0.35">
      <c r="D696" s="26"/>
      <c r="E696" s="26"/>
    </row>
    <row r="697" spans="4:5" x14ac:dyDescent="0.35">
      <c r="D697" s="26"/>
      <c r="E697" s="26"/>
    </row>
    <row r="698" spans="4:5" x14ac:dyDescent="0.35">
      <c r="D698" s="26"/>
      <c r="E698" s="26"/>
    </row>
    <row r="699" spans="4:5" x14ac:dyDescent="0.35">
      <c r="D699" s="26"/>
      <c r="E699" s="26"/>
    </row>
    <row r="700" spans="4:5" x14ac:dyDescent="0.35">
      <c r="D700" s="26"/>
      <c r="E700" s="26"/>
    </row>
    <row r="701" spans="4:5" x14ac:dyDescent="0.35">
      <c r="D701" s="26"/>
      <c r="E701" s="26"/>
    </row>
    <row r="702" spans="4:5" x14ac:dyDescent="0.35">
      <c r="D702" s="26"/>
      <c r="E702" s="26"/>
    </row>
    <row r="703" spans="4:5" x14ac:dyDescent="0.35">
      <c r="D703" s="26"/>
      <c r="E703" s="26"/>
    </row>
    <row r="704" spans="4:5" x14ac:dyDescent="0.35">
      <c r="D704" s="26"/>
      <c r="E704" s="26"/>
    </row>
    <row r="705" spans="4:5" x14ac:dyDescent="0.35">
      <c r="D705" s="26"/>
      <c r="E705" s="26"/>
    </row>
    <row r="706" spans="4:5" x14ac:dyDescent="0.35">
      <c r="D706" s="26"/>
      <c r="E706" s="26"/>
    </row>
    <row r="707" spans="4:5" x14ac:dyDescent="0.35">
      <c r="D707" s="26"/>
      <c r="E707" s="26"/>
    </row>
    <row r="708" spans="4:5" x14ac:dyDescent="0.35">
      <c r="D708" s="26"/>
      <c r="E708" s="26"/>
    </row>
    <row r="709" spans="4:5" x14ac:dyDescent="0.35">
      <c r="D709" s="26"/>
      <c r="E709" s="26"/>
    </row>
    <row r="710" spans="4:5" x14ac:dyDescent="0.35">
      <c r="D710" s="26"/>
      <c r="E710" s="26"/>
    </row>
    <row r="711" spans="4:5" x14ac:dyDescent="0.35">
      <c r="D711" s="26"/>
      <c r="E711" s="26"/>
    </row>
    <row r="712" spans="4:5" x14ac:dyDescent="0.35">
      <c r="D712" s="26"/>
      <c r="E712" s="26"/>
    </row>
    <row r="713" spans="4:5" x14ac:dyDescent="0.35">
      <c r="D713" s="26"/>
      <c r="E713" s="26"/>
    </row>
    <row r="714" spans="4:5" x14ac:dyDescent="0.35">
      <c r="D714" s="26"/>
      <c r="E714" s="26"/>
    </row>
    <row r="715" spans="4:5" x14ac:dyDescent="0.35">
      <c r="D715" s="26"/>
      <c r="E715" s="26"/>
    </row>
    <row r="716" spans="4:5" x14ac:dyDescent="0.35">
      <c r="D716" s="26"/>
      <c r="E716" s="26"/>
    </row>
    <row r="717" spans="4:5" x14ac:dyDescent="0.35">
      <c r="D717" s="26"/>
      <c r="E717" s="26"/>
    </row>
    <row r="718" spans="4:5" x14ac:dyDescent="0.35">
      <c r="D718" s="26"/>
      <c r="E718" s="26"/>
    </row>
    <row r="719" spans="4:5" x14ac:dyDescent="0.35">
      <c r="D719" s="26"/>
      <c r="E719" s="26"/>
    </row>
    <row r="720" spans="4:5" x14ac:dyDescent="0.35">
      <c r="D720" s="26"/>
      <c r="E720" s="26"/>
    </row>
    <row r="721" spans="4:5" x14ac:dyDescent="0.35">
      <c r="D721" s="26"/>
      <c r="E721" s="26"/>
    </row>
    <row r="722" spans="4:5" x14ac:dyDescent="0.35">
      <c r="D722" s="26"/>
      <c r="E722" s="26"/>
    </row>
    <row r="723" spans="4:5" x14ac:dyDescent="0.35">
      <c r="D723" s="26"/>
      <c r="E723" s="26"/>
    </row>
    <row r="724" spans="4:5" x14ac:dyDescent="0.35">
      <c r="D724" s="26"/>
      <c r="E724" s="26"/>
    </row>
    <row r="725" spans="4:5" x14ac:dyDescent="0.35">
      <c r="D725" s="26"/>
      <c r="E725" s="26"/>
    </row>
    <row r="726" spans="4:5" x14ac:dyDescent="0.35">
      <c r="D726" s="26"/>
      <c r="E726" s="26"/>
    </row>
    <row r="727" spans="4:5" x14ac:dyDescent="0.35">
      <c r="D727" s="26"/>
      <c r="E727" s="26"/>
    </row>
    <row r="728" spans="4:5" x14ac:dyDescent="0.35">
      <c r="D728" s="26"/>
      <c r="E728" s="26"/>
    </row>
    <row r="729" spans="4:5" x14ac:dyDescent="0.35">
      <c r="D729" s="26"/>
      <c r="E729" s="26"/>
    </row>
    <row r="730" spans="4:5" x14ac:dyDescent="0.35">
      <c r="D730" s="26"/>
      <c r="E730" s="26"/>
    </row>
    <row r="731" spans="4:5" x14ac:dyDescent="0.35">
      <c r="D731" s="26"/>
      <c r="E731" s="26"/>
    </row>
    <row r="732" spans="4:5" x14ac:dyDescent="0.35">
      <c r="D732" s="26"/>
      <c r="E732" s="26"/>
    </row>
    <row r="733" spans="4:5" x14ac:dyDescent="0.35">
      <c r="D733" s="26"/>
      <c r="E733" s="26"/>
    </row>
    <row r="734" spans="4:5" x14ac:dyDescent="0.35">
      <c r="D734" s="26"/>
      <c r="E734" s="26"/>
    </row>
    <row r="735" spans="4:5" x14ac:dyDescent="0.35">
      <c r="D735" s="26"/>
      <c r="E735" s="26"/>
    </row>
    <row r="736" spans="4:5" x14ac:dyDescent="0.35">
      <c r="D736" s="26"/>
      <c r="E736" s="26"/>
    </row>
    <row r="737" spans="4:5" x14ac:dyDescent="0.35">
      <c r="D737" s="26"/>
      <c r="E737" s="26"/>
    </row>
    <row r="738" spans="4:5" x14ac:dyDescent="0.35">
      <c r="D738" s="26"/>
      <c r="E738" s="26"/>
    </row>
    <row r="739" spans="4:5" x14ac:dyDescent="0.35">
      <c r="D739" s="26"/>
      <c r="E739" s="26"/>
    </row>
    <row r="740" spans="4:5" x14ac:dyDescent="0.35">
      <c r="D740" s="26"/>
      <c r="E740" s="26"/>
    </row>
    <row r="741" spans="4:5" x14ac:dyDescent="0.35">
      <c r="D741" s="26"/>
      <c r="E741" s="26"/>
    </row>
    <row r="742" spans="4:5" x14ac:dyDescent="0.35">
      <c r="D742" s="26"/>
      <c r="E742" s="26"/>
    </row>
    <row r="743" spans="4:5" x14ac:dyDescent="0.35">
      <c r="D743" s="26"/>
      <c r="E743" s="26"/>
    </row>
    <row r="744" spans="4:5" x14ac:dyDescent="0.35">
      <c r="D744" s="26"/>
      <c r="E744" s="26"/>
    </row>
    <row r="745" spans="4:5" x14ac:dyDescent="0.35">
      <c r="D745" s="26"/>
      <c r="E745" s="26"/>
    </row>
    <row r="746" spans="4:5" x14ac:dyDescent="0.35">
      <c r="D746" s="26"/>
      <c r="E746" s="26"/>
    </row>
    <row r="747" spans="4:5" x14ac:dyDescent="0.35">
      <c r="D747" s="26"/>
      <c r="E747" s="26"/>
    </row>
    <row r="748" spans="4:5" x14ac:dyDescent="0.35">
      <c r="D748" s="26"/>
      <c r="E748" s="26"/>
    </row>
    <row r="749" spans="4:5" x14ac:dyDescent="0.35">
      <c r="D749" s="26"/>
      <c r="E749" s="26"/>
    </row>
    <row r="750" spans="4:5" x14ac:dyDescent="0.35">
      <c r="D750" s="26"/>
      <c r="E750" s="26"/>
    </row>
    <row r="751" spans="4:5" x14ac:dyDescent="0.35">
      <c r="D751" s="26"/>
      <c r="E751" s="26"/>
    </row>
    <row r="752" spans="4:5" x14ac:dyDescent="0.35">
      <c r="D752" s="26"/>
      <c r="E752" s="26"/>
    </row>
    <row r="753" spans="4:5" x14ac:dyDescent="0.35">
      <c r="D753" s="26"/>
      <c r="E753" s="26"/>
    </row>
    <row r="754" spans="4:5" x14ac:dyDescent="0.35">
      <c r="D754" s="26"/>
      <c r="E754" s="26"/>
    </row>
    <row r="755" spans="4:5" x14ac:dyDescent="0.35">
      <c r="D755" s="26"/>
      <c r="E755" s="26"/>
    </row>
    <row r="756" spans="4:5" x14ac:dyDescent="0.35">
      <c r="D756" s="26"/>
      <c r="E756" s="26"/>
    </row>
    <row r="757" spans="4:5" x14ac:dyDescent="0.35">
      <c r="D757" s="26"/>
      <c r="E757" s="26"/>
    </row>
    <row r="758" spans="4:5" x14ac:dyDescent="0.35">
      <c r="D758" s="26"/>
      <c r="E758" s="26"/>
    </row>
    <row r="759" spans="4:5" x14ac:dyDescent="0.35">
      <c r="D759" s="26"/>
      <c r="E759" s="26"/>
    </row>
    <row r="760" spans="4:5" x14ac:dyDescent="0.35">
      <c r="D760" s="26"/>
      <c r="E760" s="26"/>
    </row>
    <row r="761" spans="4:5" x14ac:dyDescent="0.35">
      <c r="D761" s="26"/>
      <c r="E761" s="26"/>
    </row>
    <row r="762" spans="4:5" x14ac:dyDescent="0.35">
      <c r="D762" s="26"/>
      <c r="E762" s="26"/>
    </row>
    <row r="763" spans="4:5" x14ac:dyDescent="0.35">
      <c r="D763" s="26"/>
      <c r="E763" s="26"/>
    </row>
    <row r="764" spans="4:5" x14ac:dyDescent="0.35">
      <c r="D764" s="26"/>
      <c r="E764" s="26"/>
    </row>
    <row r="765" spans="4:5" x14ac:dyDescent="0.35">
      <c r="D765" s="26"/>
      <c r="E765" s="26"/>
    </row>
    <row r="766" spans="4:5" x14ac:dyDescent="0.35">
      <c r="D766" s="26"/>
      <c r="E766" s="26"/>
    </row>
    <row r="767" spans="4:5" x14ac:dyDescent="0.35">
      <c r="D767" s="26"/>
      <c r="E767" s="26"/>
    </row>
    <row r="768" spans="4:5" x14ac:dyDescent="0.35">
      <c r="D768" s="26"/>
      <c r="E768" s="26"/>
    </row>
    <row r="769" spans="4:5" x14ac:dyDescent="0.35">
      <c r="D769" s="26"/>
      <c r="E769" s="26"/>
    </row>
    <row r="770" spans="4:5" x14ac:dyDescent="0.35">
      <c r="D770" s="26"/>
      <c r="E770" s="26"/>
    </row>
    <row r="771" spans="4:5" x14ac:dyDescent="0.35">
      <c r="D771" s="26"/>
      <c r="E771" s="26"/>
    </row>
    <row r="772" spans="4:5" x14ac:dyDescent="0.35">
      <c r="D772" s="26"/>
      <c r="E772" s="26"/>
    </row>
    <row r="773" spans="4:5" x14ac:dyDescent="0.35">
      <c r="D773" s="26"/>
      <c r="E773" s="26"/>
    </row>
    <row r="774" spans="4:5" x14ac:dyDescent="0.35">
      <c r="D774" s="26"/>
      <c r="E774" s="26"/>
    </row>
    <row r="775" spans="4:5" x14ac:dyDescent="0.35">
      <c r="D775" s="26"/>
      <c r="E775" s="26"/>
    </row>
    <row r="776" spans="4:5" x14ac:dyDescent="0.35">
      <c r="D776" s="26"/>
      <c r="E776" s="26"/>
    </row>
    <row r="777" spans="4:5" x14ac:dyDescent="0.35">
      <c r="D777" s="26"/>
      <c r="E777" s="26"/>
    </row>
    <row r="778" spans="4:5" x14ac:dyDescent="0.35">
      <c r="D778" s="26"/>
      <c r="E778" s="26"/>
    </row>
    <row r="779" spans="4:5" x14ac:dyDescent="0.35">
      <c r="D779" s="26"/>
      <c r="E779" s="26"/>
    </row>
    <row r="780" spans="4:5" x14ac:dyDescent="0.35">
      <c r="D780" s="26"/>
      <c r="E780" s="26"/>
    </row>
    <row r="781" spans="4:5" x14ac:dyDescent="0.35">
      <c r="D781" s="26"/>
      <c r="E781" s="26"/>
    </row>
    <row r="782" spans="4:5" x14ac:dyDescent="0.35">
      <c r="D782" s="26"/>
      <c r="E782" s="26"/>
    </row>
    <row r="783" spans="4:5" x14ac:dyDescent="0.35">
      <c r="D783" s="26"/>
      <c r="E783" s="26"/>
    </row>
    <row r="784" spans="4:5" x14ac:dyDescent="0.35">
      <c r="D784" s="26"/>
      <c r="E784" s="26"/>
    </row>
    <row r="785" spans="4:5" x14ac:dyDescent="0.35">
      <c r="D785" s="26"/>
      <c r="E785" s="26"/>
    </row>
    <row r="786" spans="4:5" x14ac:dyDescent="0.35">
      <c r="D786" s="26"/>
      <c r="E786" s="26"/>
    </row>
    <row r="787" spans="4:5" x14ac:dyDescent="0.35">
      <c r="D787" s="26"/>
      <c r="E787" s="26"/>
    </row>
    <row r="788" spans="4:5" x14ac:dyDescent="0.35">
      <c r="D788" s="26"/>
      <c r="E788" s="26"/>
    </row>
    <row r="789" spans="4:5" x14ac:dyDescent="0.35">
      <c r="D789" s="26"/>
      <c r="E789" s="26"/>
    </row>
    <row r="790" spans="4:5" x14ac:dyDescent="0.35">
      <c r="D790" s="26"/>
      <c r="E790" s="26"/>
    </row>
    <row r="791" spans="4:5" x14ac:dyDescent="0.35">
      <c r="D791" s="26"/>
      <c r="E791" s="26"/>
    </row>
    <row r="792" spans="4:5" x14ac:dyDescent="0.35">
      <c r="D792" s="26"/>
      <c r="E792" s="26"/>
    </row>
    <row r="793" spans="4:5" x14ac:dyDescent="0.35">
      <c r="D793" s="26"/>
      <c r="E793" s="26"/>
    </row>
    <row r="794" spans="4:5" x14ac:dyDescent="0.35">
      <c r="D794" s="26"/>
      <c r="E794" s="26"/>
    </row>
    <row r="795" spans="4:5" x14ac:dyDescent="0.35">
      <c r="D795" s="26"/>
      <c r="E795" s="26"/>
    </row>
    <row r="796" spans="4:5" x14ac:dyDescent="0.35">
      <c r="D796" s="26"/>
      <c r="E796" s="26"/>
    </row>
    <row r="797" spans="4:5" x14ac:dyDescent="0.35">
      <c r="D797" s="26"/>
      <c r="E797" s="26"/>
    </row>
    <row r="798" spans="4:5" x14ac:dyDescent="0.35">
      <c r="D798" s="26"/>
      <c r="E798" s="26"/>
    </row>
    <row r="799" spans="4:5" x14ac:dyDescent="0.35">
      <c r="D799" s="26"/>
      <c r="E799" s="26"/>
    </row>
    <row r="800" spans="4:5" x14ac:dyDescent="0.35">
      <c r="D800" s="26"/>
      <c r="E800" s="26"/>
    </row>
    <row r="801" spans="4:5" x14ac:dyDescent="0.35">
      <c r="D801" s="26"/>
      <c r="E801" s="26"/>
    </row>
    <row r="802" spans="4:5" x14ac:dyDescent="0.35">
      <c r="D802" s="26"/>
      <c r="E802" s="26"/>
    </row>
    <row r="803" spans="4:5" x14ac:dyDescent="0.35">
      <c r="D803" s="26"/>
      <c r="E803" s="26"/>
    </row>
    <row r="804" spans="4:5" x14ac:dyDescent="0.35">
      <c r="D804" s="26"/>
      <c r="E804" s="26"/>
    </row>
    <row r="805" spans="4:5" x14ac:dyDescent="0.35">
      <c r="D805" s="26"/>
      <c r="E805" s="26"/>
    </row>
    <row r="806" spans="4:5" x14ac:dyDescent="0.35">
      <c r="D806" s="26"/>
      <c r="E806" s="26"/>
    </row>
    <row r="807" spans="4:5" x14ac:dyDescent="0.35">
      <c r="D807" s="26"/>
      <c r="E807" s="26"/>
    </row>
    <row r="808" spans="4:5" x14ac:dyDescent="0.35">
      <c r="D808" s="26"/>
      <c r="E808" s="26"/>
    </row>
    <row r="809" spans="4:5" x14ac:dyDescent="0.35">
      <c r="D809" s="26"/>
      <c r="E809" s="26"/>
    </row>
    <row r="810" spans="4:5" x14ac:dyDescent="0.35">
      <c r="D810" s="26"/>
      <c r="E810" s="26"/>
    </row>
    <row r="811" spans="4:5" x14ac:dyDescent="0.35">
      <c r="D811" s="26"/>
      <c r="E811" s="26"/>
    </row>
    <row r="812" spans="4:5" x14ac:dyDescent="0.35">
      <c r="D812" s="26"/>
      <c r="E812" s="26"/>
    </row>
    <row r="813" spans="4:5" x14ac:dyDescent="0.35">
      <c r="D813" s="26"/>
      <c r="E813" s="26"/>
    </row>
    <row r="814" spans="4:5" x14ac:dyDescent="0.35">
      <c r="D814" s="26"/>
      <c r="E814" s="26"/>
    </row>
    <row r="815" spans="4:5" x14ac:dyDescent="0.35">
      <c r="D815" s="26"/>
      <c r="E815" s="26"/>
    </row>
    <row r="816" spans="4:5" x14ac:dyDescent="0.35">
      <c r="D816" s="26"/>
      <c r="E816" s="26"/>
    </row>
    <row r="817" spans="4:5" x14ac:dyDescent="0.35">
      <c r="D817" s="26"/>
      <c r="E817" s="26"/>
    </row>
    <row r="818" spans="4:5" x14ac:dyDescent="0.35">
      <c r="D818" s="26"/>
      <c r="E818" s="26"/>
    </row>
    <row r="819" spans="4:5" x14ac:dyDescent="0.35">
      <c r="D819" s="26"/>
      <c r="E819" s="26"/>
    </row>
    <row r="820" spans="4:5" x14ac:dyDescent="0.35">
      <c r="D820" s="26"/>
      <c r="E820" s="26"/>
    </row>
    <row r="821" spans="4:5" x14ac:dyDescent="0.35">
      <c r="D821" s="26"/>
      <c r="E821" s="26"/>
    </row>
    <row r="822" spans="4:5" x14ac:dyDescent="0.35">
      <c r="D822" s="26"/>
      <c r="E822" s="26"/>
    </row>
    <row r="823" spans="4:5" x14ac:dyDescent="0.35">
      <c r="D823" s="26"/>
      <c r="E823" s="26"/>
    </row>
    <row r="824" spans="4:5" x14ac:dyDescent="0.35">
      <c r="D824" s="26"/>
      <c r="E824" s="26"/>
    </row>
    <row r="825" spans="4:5" x14ac:dyDescent="0.35">
      <c r="D825" s="26"/>
      <c r="E825" s="26"/>
    </row>
    <row r="826" spans="4:5" x14ac:dyDescent="0.35">
      <c r="D826" s="26"/>
      <c r="E826" s="26"/>
    </row>
    <row r="827" spans="4:5" x14ac:dyDescent="0.35">
      <c r="D827" s="26"/>
      <c r="E827" s="26"/>
    </row>
    <row r="828" spans="4:5" x14ac:dyDescent="0.35">
      <c r="D828" s="26"/>
      <c r="E828" s="26"/>
    </row>
    <row r="829" spans="4:5" x14ac:dyDescent="0.35">
      <c r="D829" s="26"/>
      <c r="E829" s="26"/>
    </row>
    <row r="830" spans="4:5" x14ac:dyDescent="0.35">
      <c r="D830" s="26"/>
      <c r="E830" s="26"/>
    </row>
    <row r="831" spans="4:5" x14ac:dyDescent="0.35">
      <c r="D831" s="26"/>
      <c r="E831" s="26"/>
    </row>
    <row r="832" spans="4:5" x14ac:dyDescent="0.35">
      <c r="D832" s="26"/>
      <c r="E832" s="26"/>
    </row>
    <row r="833" spans="4:5" x14ac:dyDescent="0.35">
      <c r="D833" s="26"/>
      <c r="E833" s="26"/>
    </row>
    <row r="834" spans="4:5" x14ac:dyDescent="0.35">
      <c r="D834" s="26"/>
      <c r="E834" s="26"/>
    </row>
    <row r="835" spans="4:5" x14ac:dyDescent="0.35">
      <c r="D835" s="26"/>
      <c r="E835" s="26"/>
    </row>
    <row r="836" spans="4:5" x14ac:dyDescent="0.35">
      <c r="D836" s="26"/>
      <c r="E836" s="26"/>
    </row>
    <row r="837" spans="4:5" x14ac:dyDescent="0.35">
      <c r="D837" s="26"/>
      <c r="E837" s="26"/>
    </row>
    <row r="838" spans="4:5" x14ac:dyDescent="0.35">
      <c r="D838" s="26"/>
      <c r="E838" s="26"/>
    </row>
    <row r="839" spans="4:5" x14ac:dyDescent="0.35">
      <c r="D839" s="26"/>
      <c r="E839" s="26"/>
    </row>
    <row r="840" spans="4:5" x14ac:dyDescent="0.35">
      <c r="D840" s="26"/>
      <c r="E840" s="26"/>
    </row>
    <row r="841" spans="4:5" x14ac:dyDescent="0.35">
      <c r="D841" s="26"/>
      <c r="E841" s="26"/>
    </row>
    <row r="842" spans="4:5" x14ac:dyDescent="0.35">
      <c r="D842" s="26"/>
      <c r="E842" s="26"/>
    </row>
    <row r="843" spans="4:5" x14ac:dyDescent="0.35">
      <c r="D843" s="26"/>
      <c r="E843" s="26"/>
    </row>
    <row r="844" spans="4:5" x14ac:dyDescent="0.35">
      <c r="D844" s="26"/>
      <c r="E844" s="26"/>
    </row>
    <row r="845" spans="4:5" x14ac:dyDescent="0.35">
      <c r="D845" s="26"/>
      <c r="E845" s="26"/>
    </row>
    <row r="846" spans="4:5" x14ac:dyDescent="0.35">
      <c r="D846" s="26"/>
      <c r="E846" s="26"/>
    </row>
    <row r="847" spans="4:5" x14ac:dyDescent="0.35">
      <c r="D847" s="26"/>
      <c r="E847" s="26"/>
    </row>
    <row r="848" spans="4:5" x14ac:dyDescent="0.35">
      <c r="D848" s="26"/>
      <c r="E848" s="26"/>
    </row>
    <row r="849" spans="4:5" x14ac:dyDescent="0.35">
      <c r="D849" s="26"/>
      <c r="E849" s="26"/>
    </row>
    <row r="850" spans="4:5" x14ac:dyDescent="0.35">
      <c r="D850" s="26"/>
      <c r="E850" s="26"/>
    </row>
    <row r="851" spans="4:5" x14ac:dyDescent="0.35">
      <c r="D851" s="26"/>
      <c r="E851" s="26"/>
    </row>
    <row r="852" spans="4:5" x14ac:dyDescent="0.35">
      <c r="D852" s="26"/>
      <c r="E852" s="26"/>
    </row>
    <row r="853" spans="4:5" x14ac:dyDescent="0.35">
      <c r="D853" s="26"/>
      <c r="E853" s="26"/>
    </row>
    <row r="854" spans="4:5" x14ac:dyDescent="0.35">
      <c r="D854" s="26"/>
      <c r="E854" s="26"/>
    </row>
    <row r="855" spans="4:5" x14ac:dyDescent="0.35">
      <c r="D855" s="26"/>
      <c r="E855" s="26"/>
    </row>
    <row r="856" spans="4:5" x14ac:dyDescent="0.35">
      <c r="D856" s="26"/>
      <c r="E856" s="26"/>
    </row>
    <row r="857" spans="4:5" x14ac:dyDescent="0.35">
      <c r="D857" s="26"/>
      <c r="E857" s="26"/>
    </row>
    <row r="858" spans="4:5" x14ac:dyDescent="0.35">
      <c r="D858" s="26"/>
      <c r="E858" s="26"/>
    </row>
    <row r="859" spans="4:5" x14ac:dyDescent="0.35">
      <c r="D859" s="26"/>
      <c r="E859" s="26"/>
    </row>
    <row r="860" spans="4:5" x14ac:dyDescent="0.35">
      <c r="D860" s="26"/>
      <c r="E860" s="26"/>
    </row>
    <row r="861" spans="4:5" x14ac:dyDescent="0.35">
      <c r="D861" s="26"/>
      <c r="E861" s="26"/>
    </row>
    <row r="862" spans="4:5" x14ac:dyDescent="0.35">
      <c r="D862" s="26"/>
      <c r="E862" s="26"/>
    </row>
    <row r="863" spans="4:5" x14ac:dyDescent="0.35">
      <c r="D863" s="26"/>
      <c r="E863" s="26"/>
    </row>
    <row r="864" spans="4:5" x14ac:dyDescent="0.35">
      <c r="D864" s="26"/>
      <c r="E864" s="26"/>
    </row>
    <row r="865" spans="4:5" x14ac:dyDescent="0.35">
      <c r="D865" s="26"/>
      <c r="E865" s="26"/>
    </row>
    <row r="866" spans="4:5" x14ac:dyDescent="0.35">
      <c r="D866" s="26"/>
      <c r="E866" s="26"/>
    </row>
    <row r="867" spans="4:5" x14ac:dyDescent="0.35">
      <c r="D867" s="26"/>
      <c r="E867" s="26"/>
    </row>
    <row r="868" spans="4:5" x14ac:dyDescent="0.35">
      <c r="D868" s="26"/>
      <c r="E868" s="26"/>
    </row>
    <row r="869" spans="4:5" x14ac:dyDescent="0.35">
      <c r="D869" s="26"/>
      <c r="E869" s="26"/>
    </row>
    <row r="870" spans="4:5" x14ac:dyDescent="0.35">
      <c r="D870" s="26"/>
      <c r="E870" s="26"/>
    </row>
    <row r="871" spans="4:5" x14ac:dyDescent="0.35">
      <c r="D871" s="26"/>
      <c r="E871" s="26"/>
    </row>
    <row r="872" spans="4:5" x14ac:dyDescent="0.35">
      <c r="D872" s="26"/>
      <c r="E872" s="26"/>
    </row>
    <row r="873" spans="4:5" x14ac:dyDescent="0.35">
      <c r="D873" s="26"/>
      <c r="E873" s="26"/>
    </row>
    <row r="874" spans="4:5" x14ac:dyDescent="0.35">
      <c r="D874" s="26"/>
      <c r="E874" s="26"/>
    </row>
    <row r="875" spans="4:5" x14ac:dyDescent="0.35">
      <c r="D875" s="26"/>
      <c r="E875" s="26"/>
    </row>
    <row r="876" spans="4:5" x14ac:dyDescent="0.35">
      <c r="D876" s="26"/>
      <c r="E876" s="26"/>
    </row>
    <row r="877" spans="4:5" x14ac:dyDescent="0.35">
      <c r="D877" s="26"/>
      <c r="E877" s="26"/>
    </row>
    <row r="878" spans="4:5" x14ac:dyDescent="0.35">
      <c r="D878" s="26"/>
      <c r="E878" s="26"/>
    </row>
    <row r="879" spans="4:5" x14ac:dyDescent="0.35">
      <c r="D879" s="26"/>
      <c r="E879" s="26"/>
    </row>
    <row r="880" spans="4:5" x14ac:dyDescent="0.35">
      <c r="D880" s="26"/>
      <c r="E880" s="26"/>
    </row>
    <row r="881" spans="4:5" x14ac:dyDescent="0.35">
      <c r="D881" s="26"/>
      <c r="E881" s="26"/>
    </row>
    <row r="882" spans="4:5" x14ac:dyDescent="0.35">
      <c r="D882" s="26"/>
      <c r="E882" s="26"/>
    </row>
    <row r="883" spans="4:5" x14ac:dyDescent="0.35">
      <c r="D883" s="26"/>
      <c r="E883" s="26"/>
    </row>
    <row r="884" spans="4:5" x14ac:dyDescent="0.35">
      <c r="D884" s="26"/>
      <c r="E884" s="26"/>
    </row>
    <row r="885" spans="4:5" x14ac:dyDescent="0.35">
      <c r="D885" s="26"/>
      <c r="E885" s="26"/>
    </row>
    <row r="886" spans="4:5" x14ac:dyDescent="0.35">
      <c r="D886" s="26"/>
      <c r="E886" s="26"/>
    </row>
    <row r="887" spans="4:5" x14ac:dyDescent="0.35">
      <c r="D887" s="26"/>
      <c r="E887" s="26"/>
    </row>
    <row r="888" spans="4:5" x14ac:dyDescent="0.35">
      <c r="D888" s="26"/>
      <c r="E888" s="26"/>
    </row>
    <row r="889" spans="4:5" x14ac:dyDescent="0.35">
      <c r="D889" s="26"/>
      <c r="E889" s="26"/>
    </row>
    <row r="890" spans="4:5" x14ac:dyDescent="0.35">
      <c r="D890" s="26"/>
      <c r="E890" s="26"/>
    </row>
    <row r="891" spans="4:5" x14ac:dyDescent="0.35">
      <c r="D891" s="26"/>
      <c r="E891" s="26"/>
    </row>
    <row r="892" spans="4:5" x14ac:dyDescent="0.35">
      <c r="D892" s="26"/>
      <c r="E892" s="26"/>
    </row>
    <row r="893" spans="4:5" x14ac:dyDescent="0.35">
      <c r="D893" s="26"/>
      <c r="E893" s="26"/>
    </row>
    <row r="894" spans="4:5" x14ac:dyDescent="0.35">
      <c r="D894" s="26"/>
      <c r="E894" s="26"/>
    </row>
    <row r="895" spans="4:5" x14ac:dyDescent="0.35">
      <c r="D895" s="26"/>
      <c r="E895" s="26"/>
    </row>
    <row r="896" spans="4:5" x14ac:dyDescent="0.35">
      <c r="D896" s="26"/>
      <c r="E896" s="26"/>
    </row>
    <row r="897" spans="4:5" x14ac:dyDescent="0.35">
      <c r="D897" s="26"/>
      <c r="E897" s="26"/>
    </row>
    <row r="898" spans="4:5" x14ac:dyDescent="0.35">
      <c r="D898" s="26"/>
      <c r="E898" s="26"/>
    </row>
    <row r="899" spans="4:5" x14ac:dyDescent="0.35">
      <c r="D899" s="26"/>
      <c r="E899" s="26"/>
    </row>
    <row r="900" spans="4:5" x14ac:dyDescent="0.35">
      <c r="D900" s="26"/>
      <c r="E900" s="26"/>
    </row>
    <row r="901" spans="4:5" x14ac:dyDescent="0.35">
      <c r="D901" s="26"/>
      <c r="E901" s="26"/>
    </row>
    <row r="902" spans="4:5" x14ac:dyDescent="0.35">
      <c r="D902" s="26"/>
      <c r="E902" s="26"/>
    </row>
    <row r="903" spans="4:5" x14ac:dyDescent="0.35">
      <c r="D903" s="26"/>
      <c r="E903" s="26"/>
    </row>
    <row r="904" spans="4:5" x14ac:dyDescent="0.35">
      <c r="D904" s="26"/>
      <c r="E904" s="26"/>
    </row>
    <row r="905" spans="4:5" x14ac:dyDescent="0.35">
      <c r="D905" s="26"/>
      <c r="E905" s="26"/>
    </row>
    <row r="906" spans="4:5" x14ac:dyDescent="0.35">
      <c r="D906" s="26"/>
      <c r="E906" s="26"/>
    </row>
    <row r="907" spans="4:5" x14ac:dyDescent="0.35">
      <c r="D907" s="26"/>
      <c r="E907" s="26"/>
    </row>
    <row r="908" spans="4:5" x14ac:dyDescent="0.35">
      <c r="D908" s="26"/>
      <c r="E908" s="26"/>
    </row>
    <row r="909" spans="4:5" x14ac:dyDescent="0.35">
      <c r="D909" s="26"/>
      <c r="E909" s="26"/>
    </row>
    <row r="910" spans="4:5" x14ac:dyDescent="0.35">
      <c r="D910" s="26"/>
      <c r="E910" s="26"/>
    </row>
    <row r="911" spans="4:5" x14ac:dyDescent="0.35">
      <c r="D911" s="26"/>
      <c r="E911" s="26"/>
    </row>
    <row r="912" spans="4:5" x14ac:dyDescent="0.35">
      <c r="D912" s="26"/>
      <c r="E912" s="26"/>
    </row>
    <row r="913" spans="4:5" x14ac:dyDescent="0.35">
      <c r="D913" s="26"/>
      <c r="E913" s="26"/>
    </row>
    <row r="914" spans="4:5" x14ac:dyDescent="0.35">
      <c r="D914" s="26"/>
      <c r="E914" s="26"/>
    </row>
    <row r="915" spans="4:5" x14ac:dyDescent="0.35">
      <c r="D915" s="26"/>
      <c r="E915" s="26"/>
    </row>
    <row r="916" spans="4:5" x14ac:dyDescent="0.35">
      <c r="D916" s="26"/>
      <c r="E916" s="26"/>
    </row>
    <row r="917" spans="4:5" x14ac:dyDescent="0.35">
      <c r="D917" s="26"/>
      <c r="E917" s="26"/>
    </row>
    <row r="918" spans="4:5" x14ac:dyDescent="0.35">
      <c r="D918" s="26"/>
      <c r="E918" s="26"/>
    </row>
    <row r="919" spans="4:5" x14ac:dyDescent="0.35">
      <c r="D919" s="26"/>
      <c r="E919" s="26"/>
    </row>
    <row r="920" spans="4:5" x14ac:dyDescent="0.35">
      <c r="D920" s="26"/>
      <c r="E920" s="26"/>
    </row>
    <row r="921" spans="4:5" x14ac:dyDescent="0.35">
      <c r="D921" s="26"/>
      <c r="E921" s="26"/>
    </row>
    <row r="922" spans="4:5" x14ac:dyDescent="0.35">
      <c r="D922" s="26"/>
      <c r="E922" s="26"/>
    </row>
    <row r="923" spans="4:5" x14ac:dyDescent="0.35">
      <c r="D923" s="26"/>
      <c r="E923" s="26"/>
    </row>
    <row r="924" spans="4:5" x14ac:dyDescent="0.35">
      <c r="D924" s="26"/>
      <c r="E924" s="26"/>
    </row>
    <row r="925" spans="4:5" x14ac:dyDescent="0.35">
      <c r="D925" s="26"/>
      <c r="E925" s="26"/>
    </row>
    <row r="926" spans="4:5" x14ac:dyDescent="0.35">
      <c r="D926" s="26"/>
      <c r="E926" s="26"/>
    </row>
    <row r="927" spans="4:5" x14ac:dyDescent="0.35">
      <c r="D927" s="26"/>
      <c r="E927" s="26"/>
    </row>
    <row r="928" spans="4:5" x14ac:dyDescent="0.35">
      <c r="D928" s="26"/>
      <c r="E928" s="26"/>
    </row>
    <row r="929" spans="4:5" x14ac:dyDescent="0.35">
      <c r="D929" s="26"/>
      <c r="E929" s="26"/>
    </row>
    <row r="930" spans="4:5" x14ac:dyDescent="0.35">
      <c r="D930" s="26"/>
      <c r="E930" s="26"/>
    </row>
    <row r="931" spans="4:5" x14ac:dyDescent="0.35">
      <c r="D931" s="26"/>
      <c r="E931" s="26"/>
    </row>
    <row r="932" spans="4:5" x14ac:dyDescent="0.35">
      <c r="D932" s="26"/>
      <c r="E932" s="26"/>
    </row>
    <row r="933" spans="4:5" x14ac:dyDescent="0.35">
      <c r="D933" s="26"/>
      <c r="E933" s="26"/>
    </row>
    <row r="934" spans="4:5" x14ac:dyDescent="0.35">
      <c r="D934" s="26"/>
      <c r="E934" s="26"/>
    </row>
    <row r="935" spans="4:5" x14ac:dyDescent="0.35">
      <c r="D935" s="26"/>
      <c r="E935" s="26"/>
    </row>
    <row r="936" spans="4:5" x14ac:dyDescent="0.35">
      <c r="D936" s="26"/>
      <c r="E936" s="26"/>
    </row>
    <row r="937" spans="4:5" x14ac:dyDescent="0.35">
      <c r="D937" s="26"/>
      <c r="E937" s="26"/>
    </row>
    <row r="938" spans="4:5" x14ac:dyDescent="0.35">
      <c r="D938" s="26"/>
      <c r="E938" s="26"/>
    </row>
    <row r="939" spans="4:5" x14ac:dyDescent="0.35">
      <c r="D939" s="26"/>
      <c r="E939" s="26"/>
    </row>
    <row r="940" spans="4:5" x14ac:dyDescent="0.35">
      <c r="D940" s="26"/>
      <c r="E940" s="26"/>
    </row>
    <row r="941" spans="4:5" x14ac:dyDescent="0.35">
      <c r="D941" s="26"/>
      <c r="E941" s="26"/>
    </row>
    <row r="942" spans="4:5" x14ac:dyDescent="0.35">
      <c r="D942" s="26"/>
      <c r="E942" s="26"/>
    </row>
    <row r="943" spans="4:5" x14ac:dyDescent="0.35">
      <c r="D943" s="26"/>
      <c r="E943" s="26"/>
    </row>
    <row r="944" spans="4:5" x14ac:dyDescent="0.35">
      <c r="D944" s="26"/>
      <c r="E944" s="26"/>
    </row>
    <row r="945" spans="4:5" x14ac:dyDescent="0.35">
      <c r="D945" s="26"/>
      <c r="E945" s="26"/>
    </row>
    <row r="946" spans="4:5" x14ac:dyDescent="0.35">
      <c r="D946" s="26"/>
      <c r="E946" s="26"/>
    </row>
    <row r="947" spans="4:5" x14ac:dyDescent="0.35">
      <c r="D947" s="26"/>
      <c r="E947" s="26"/>
    </row>
    <row r="948" spans="4:5" x14ac:dyDescent="0.35">
      <c r="D948" s="26"/>
      <c r="E948" s="26"/>
    </row>
    <row r="949" spans="4:5" x14ac:dyDescent="0.35">
      <c r="D949" s="26"/>
      <c r="E949" s="26"/>
    </row>
    <row r="950" spans="4:5" x14ac:dyDescent="0.35">
      <c r="D950" s="26"/>
      <c r="E950" s="26"/>
    </row>
    <row r="951" spans="4:5" x14ac:dyDescent="0.35">
      <c r="D951" s="26"/>
      <c r="E951" s="26"/>
    </row>
    <row r="952" spans="4:5" x14ac:dyDescent="0.35">
      <c r="D952" s="26"/>
      <c r="E952" s="26"/>
    </row>
    <row r="953" spans="4:5" x14ac:dyDescent="0.35">
      <c r="D953" s="26"/>
      <c r="E953" s="26"/>
    </row>
    <row r="954" spans="4:5" x14ac:dyDescent="0.35">
      <c r="D954" s="26"/>
      <c r="E954" s="26"/>
    </row>
    <row r="955" spans="4:5" x14ac:dyDescent="0.35">
      <c r="D955" s="26"/>
      <c r="E955" s="26"/>
    </row>
    <row r="956" spans="4:5" x14ac:dyDescent="0.35">
      <c r="D956" s="26"/>
      <c r="E956" s="26"/>
    </row>
    <row r="957" spans="4:5" x14ac:dyDescent="0.35">
      <c r="D957" s="26"/>
      <c r="E957" s="26"/>
    </row>
    <row r="958" spans="4:5" x14ac:dyDescent="0.35">
      <c r="D958" s="26"/>
      <c r="E958" s="26"/>
    </row>
    <row r="959" spans="4:5" x14ac:dyDescent="0.35">
      <c r="D959" s="26"/>
      <c r="E959" s="26"/>
    </row>
    <row r="960" spans="4:5" x14ac:dyDescent="0.35">
      <c r="D960" s="26"/>
      <c r="E960" s="26"/>
    </row>
    <row r="961" spans="4:5" x14ac:dyDescent="0.35">
      <c r="D961" s="26"/>
      <c r="E961" s="26"/>
    </row>
    <row r="962" spans="4:5" x14ac:dyDescent="0.35">
      <c r="D962" s="26"/>
      <c r="E962" s="26"/>
    </row>
    <row r="963" spans="4:5" x14ac:dyDescent="0.35">
      <c r="D963" s="26"/>
      <c r="E963" s="26"/>
    </row>
    <row r="964" spans="4:5" x14ac:dyDescent="0.35">
      <c r="D964" s="26"/>
      <c r="E964" s="26"/>
    </row>
    <row r="965" spans="4:5" x14ac:dyDescent="0.35">
      <c r="D965" s="26"/>
      <c r="E965" s="26"/>
    </row>
    <row r="966" spans="4:5" x14ac:dyDescent="0.35">
      <c r="D966" s="26"/>
      <c r="E966" s="26"/>
    </row>
    <row r="967" spans="4:5" x14ac:dyDescent="0.35">
      <c r="D967" s="26"/>
      <c r="E967" s="26"/>
    </row>
    <row r="968" spans="4:5" x14ac:dyDescent="0.35">
      <c r="D968" s="26"/>
      <c r="E968" s="26"/>
    </row>
    <row r="969" spans="4:5" x14ac:dyDescent="0.35">
      <c r="D969" s="26"/>
      <c r="E969" s="26"/>
    </row>
    <row r="970" spans="4:5" x14ac:dyDescent="0.35">
      <c r="D970" s="26"/>
      <c r="E970" s="26"/>
    </row>
    <row r="971" spans="4:5" x14ac:dyDescent="0.35">
      <c r="D971" s="26"/>
      <c r="E971" s="26"/>
    </row>
    <row r="972" spans="4:5" x14ac:dyDescent="0.35">
      <c r="D972" s="26"/>
      <c r="E972" s="26"/>
    </row>
    <row r="973" spans="4:5" x14ac:dyDescent="0.35">
      <c r="D973" s="26"/>
      <c r="E973" s="26"/>
    </row>
    <row r="974" spans="4:5" x14ac:dyDescent="0.35">
      <c r="D974" s="26"/>
      <c r="E974" s="26"/>
    </row>
    <row r="975" spans="4:5" x14ac:dyDescent="0.35">
      <c r="D975" s="26"/>
      <c r="E975" s="26"/>
    </row>
    <row r="976" spans="4:5" x14ac:dyDescent="0.35">
      <c r="D976" s="26"/>
      <c r="E976" s="26"/>
    </row>
    <row r="977" spans="4:5" x14ac:dyDescent="0.35">
      <c r="D977" s="26"/>
      <c r="E977" s="26"/>
    </row>
    <row r="978" spans="4:5" x14ac:dyDescent="0.35">
      <c r="D978" s="26"/>
      <c r="E978" s="26"/>
    </row>
    <row r="979" spans="4:5" x14ac:dyDescent="0.35">
      <c r="D979" s="26"/>
      <c r="E979" s="26"/>
    </row>
    <row r="980" spans="4:5" x14ac:dyDescent="0.35">
      <c r="D980" s="26"/>
      <c r="E980" s="26"/>
    </row>
    <row r="981" spans="4:5" x14ac:dyDescent="0.35">
      <c r="D981" s="26"/>
      <c r="E981" s="26"/>
    </row>
    <row r="982" spans="4:5" x14ac:dyDescent="0.35">
      <c r="D982" s="26"/>
      <c r="E982" s="26"/>
    </row>
    <row r="983" spans="4:5" x14ac:dyDescent="0.35">
      <c r="D983" s="26"/>
      <c r="E983" s="26"/>
    </row>
    <row r="984" spans="4:5" x14ac:dyDescent="0.35">
      <c r="D984" s="26"/>
      <c r="E984" s="26"/>
    </row>
    <row r="985" spans="4:5" x14ac:dyDescent="0.35">
      <c r="D985" s="26"/>
      <c r="E985" s="26"/>
    </row>
    <row r="986" spans="4:5" x14ac:dyDescent="0.35">
      <c r="D986" s="26"/>
      <c r="E986" s="26"/>
    </row>
    <row r="987" spans="4:5" x14ac:dyDescent="0.35">
      <c r="D987" s="26"/>
      <c r="E987" s="26"/>
    </row>
    <row r="988" spans="4:5" x14ac:dyDescent="0.35">
      <c r="D988" s="26"/>
      <c r="E988" s="26"/>
    </row>
    <row r="989" spans="4:5" x14ac:dyDescent="0.35">
      <c r="D989" s="26"/>
      <c r="E989" s="26"/>
    </row>
    <row r="990" spans="4:5" x14ac:dyDescent="0.35">
      <c r="D990" s="26"/>
      <c r="E990" s="26"/>
    </row>
    <row r="991" spans="4:5" x14ac:dyDescent="0.35">
      <c r="D991" s="26"/>
      <c r="E991" s="26"/>
    </row>
    <row r="992" spans="4:5" x14ac:dyDescent="0.35">
      <c r="D992" s="26"/>
      <c r="E992" s="26"/>
    </row>
    <row r="993" spans="4:5" x14ac:dyDescent="0.35">
      <c r="D993" s="26"/>
      <c r="E993" s="26"/>
    </row>
    <row r="994" spans="4:5" x14ac:dyDescent="0.35">
      <c r="D994" s="26"/>
      <c r="E994" s="26"/>
    </row>
    <row r="995" spans="4:5" x14ac:dyDescent="0.35">
      <c r="D995" s="26"/>
      <c r="E995" s="26"/>
    </row>
    <row r="996" spans="4:5" x14ac:dyDescent="0.35">
      <c r="D996" s="26"/>
      <c r="E996" s="26"/>
    </row>
    <row r="997" spans="4:5" x14ac:dyDescent="0.35">
      <c r="D997" s="26"/>
      <c r="E997" s="26"/>
    </row>
    <row r="998" spans="4:5" x14ac:dyDescent="0.35">
      <c r="D998" s="26"/>
      <c r="E998" s="26"/>
    </row>
    <row r="999" spans="4:5" x14ac:dyDescent="0.35">
      <c r="D999" s="26"/>
      <c r="E999" s="26"/>
    </row>
    <row r="1000" spans="4:5" x14ac:dyDescent="0.35">
      <c r="D1000" s="26"/>
      <c r="E1000" s="26"/>
    </row>
    <row r="1001" spans="4:5" x14ac:dyDescent="0.35">
      <c r="D1001" s="26"/>
      <c r="E100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034A-D2F1-467E-BD7A-69195801A40A}">
  <dimension ref="A1:F57"/>
  <sheetViews>
    <sheetView workbookViewId="0">
      <selection activeCell="D3" sqref="D3"/>
    </sheetView>
  </sheetViews>
  <sheetFormatPr defaultColWidth="10.90625" defaultRowHeight="14.5" x14ac:dyDescent="0.35"/>
  <cols>
    <col min="1" max="16384" width="10.90625" style="33"/>
  </cols>
  <sheetData>
    <row r="1" spans="1:6" x14ac:dyDescent="0.35">
      <c r="A1" s="33" t="s">
        <v>2</v>
      </c>
      <c r="B1" s="33" t="s">
        <v>1</v>
      </c>
      <c r="C1" s="33" t="s">
        <v>206</v>
      </c>
      <c r="D1" s="33" t="s">
        <v>207</v>
      </c>
      <c r="E1" s="33" t="s">
        <v>208</v>
      </c>
      <c r="F1" s="33" t="s">
        <v>209</v>
      </c>
    </row>
    <row r="2" spans="1:6" x14ac:dyDescent="0.35">
      <c r="A2" s="33">
        <v>6101</v>
      </c>
      <c r="B2" s="33">
        <v>61</v>
      </c>
      <c r="C2" s="33" t="s">
        <v>210</v>
      </c>
      <c r="D2" s="33">
        <v>7.69</v>
      </c>
      <c r="E2" s="33">
        <v>8.1706237540859696</v>
      </c>
      <c r="F2" s="33">
        <v>7.6784167203917599</v>
      </c>
    </row>
    <row r="3" spans="1:6" x14ac:dyDescent="0.35">
      <c r="A3" s="33">
        <v>6102</v>
      </c>
      <c r="B3" s="33">
        <v>61</v>
      </c>
      <c r="C3" s="33" t="s">
        <v>210</v>
      </c>
      <c r="D3" s="33">
        <v>6.69</v>
      </c>
      <c r="E3" s="33">
        <v>6.8579171454479502</v>
      </c>
      <c r="F3" s="33">
        <v>7.3771879916173502</v>
      </c>
    </row>
    <row r="4" spans="1:6" x14ac:dyDescent="0.35">
      <c r="A4" s="33">
        <v>6103</v>
      </c>
      <c r="B4" s="33">
        <v>61</v>
      </c>
      <c r="C4" s="33" t="s">
        <v>210</v>
      </c>
      <c r="D4" s="33">
        <v>7.72</v>
      </c>
      <c r="E4" s="33">
        <v>7.7383234126834504</v>
      </c>
      <c r="F4" s="33">
        <v>8.5887323715611092</v>
      </c>
    </row>
    <row r="5" spans="1:6" x14ac:dyDescent="0.35">
      <c r="A5" s="33">
        <v>6104</v>
      </c>
      <c r="B5" s="33">
        <v>61</v>
      </c>
      <c r="C5" s="33" t="s">
        <v>210</v>
      </c>
      <c r="D5" s="33">
        <v>6.23</v>
      </c>
      <c r="E5" s="33">
        <v>6.3284375963450703</v>
      </c>
      <c r="F5" s="33">
        <v>6.6317526172540804</v>
      </c>
    </row>
    <row r="6" spans="1:6" x14ac:dyDescent="0.35">
      <c r="A6" s="33">
        <v>6105</v>
      </c>
      <c r="B6" s="33">
        <v>61</v>
      </c>
      <c r="C6" s="33" t="s">
        <v>210</v>
      </c>
      <c r="D6" s="33">
        <v>11.98</v>
      </c>
      <c r="E6" s="33">
        <v>11.5127019247278</v>
      </c>
      <c r="F6" s="33">
        <v>10.9531639019472</v>
      </c>
    </row>
    <row r="7" spans="1:6" x14ac:dyDescent="0.35">
      <c r="A7" s="33">
        <v>6106</v>
      </c>
      <c r="B7" s="33">
        <v>61</v>
      </c>
      <c r="C7" s="33" t="s">
        <v>210</v>
      </c>
      <c r="D7" s="33">
        <v>8.8699999999999992</v>
      </c>
      <c r="E7" s="33">
        <v>8.9505925816055001</v>
      </c>
      <c r="F7" s="33">
        <v>8.9303052861027101</v>
      </c>
    </row>
    <row r="8" spans="1:6" x14ac:dyDescent="0.35">
      <c r="A8" s="33">
        <v>6107</v>
      </c>
      <c r="B8" s="33">
        <v>61</v>
      </c>
      <c r="C8" s="33" t="s">
        <v>210</v>
      </c>
      <c r="D8" s="33">
        <v>9.52</v>
      </c>
      <c r="E8" s="33">
        <v>9.5856023057168596</v>
      </c>
      <c r="F8" s="33">
        <v>9.5242656309545204</v>
      </c>
    </row>
    <row r="9" spans="1:6" x14ac:dyDescent="0.35">
      <c r="A9" s="33">
        <v>6108</v>
      </c>
      <c r="B9" s="33">
        <v>61</v>
      </c>
      <c r="C9" s="33" t="s">
        <v>210</v>
      </c>
      <c r="D9" s="33">
        <v>10.25</v>
      </c>
      <c r="E9" s="33">
        <v>10.218942908327101</v>
      </c>
      <c r="F9" s="33">
        <v>9.56370979744257</v>
      </c>
    </row>
    <row r="10" spans="1:6" x14ac:dyDescent="0.35">
      <c r="A10" s="33">
        <v>6109</v>
      </c>
      <c r="B10" s="33">
        <v>61</v>
      </c>
      <c r="C10" s="33" t="s">
        <v>210</v>
      </c>
      <c r="D10" s="33">
        <v>9.7799999999999994</v>
      </c>
      <c r="E10" s="33">
        <v>9.5223984049942398</v>
      </c>
      <c r="F10" s="33">
        <v>9.3185973984353101</v>
      </c>
    </row>
    <row r="11" spans="1:6" x14ac:dyDescent="0.35">
      <c r="A11" s="33">
        <v>6110</v>
      </c>
      <c r="B11" s="33">
        <v>61</v>
      </c>
      <c r="C11" s="33" t="s">
        <v>210</v>
      </c>
      <c r="D11" s="33">
        <v>10.029999999999999</v>
      </c>
      <c r="E11" s="33">
        <v>10.1825437287601</v>
      </c>
      <c r="F11" s="33">
        <v>9.7773016108455408</v>
      </c>
    </row>
    <row r="12" spans="1:6" x14ac:dyDescent="0.35">
      <c r="A12" s="33">
        <v>6111</v>
      </c>
      <c r="B12" s="33">
        <v>61</v>
      </c>
      <c r="C12" s="33" t="s">
        <v>210</v>
      </c>
      <c r="D12" s="33">
        <v>7.51</v>
      </c>
      <c r="E12" s="33">
        <v>7.4220020398553004</v>
      </c>
      <c r="F12" s="33">
        <v>7.3554446829474003</v>
      </c>
    </row>
    <row r="13" spans="1:6" x14ac:dyDescent="0.35">
      <c r="A13" s="33">
        <v>6112</v>
      </c>
      <c r="B13" s="33">
        <v>61</v>
      </c>
      <c r="C13" s="33" t="s">
        <v>210</v>
      </c>
      <c r="D13" s="33">
        <v>5.63</v>
      </c>
      <c r="E13" s="33">
        <v>5.8825524736187802</v>
      </c>
      <c r="F13" s="33">
        <v>6.3086234248095998</v>
      </c>
    </row>
    <row r="14" spans="1:6" x14ac:dyDescent="0.35">
      <c r="A14" s="33">
        <v>6171</v>
      </c>
      <c r="B14" s="33">
        <v>61</v>
      </c>
      <c r="C14" s="33" t="s">
        <v>210</v>
      </c>
      <c r="D14" s="33">
        <v>5.8</v>
      </c>
      <c r="E14" s="33">
        <v>5.8449154742694196</v>
      </c>
      <c r="F14" s="33">
        <v>5.4246950657691198</v>
      </c>
    </row>
    <row r="15" spans="1:6" x14ac:dyDescent="0.35">
      <c r="A15" s="33">
        <v>6172</v>
      </c>
      <c r="B15" s="33">
        <v>61</v>
      </c>
      <c r="C15" s="33" t="s">
        <v>210</v>
      </c>
      <c r="D15" s="33">
        <v>7.1</v>
      </c>
      <c r="E15" s="33">
        <v>7.0031154228503096</v>
      </c>
      <c r="F15" s="33">
        <v>6.6745803358424496</v>
      </c>
    </row>
    <row r="16" spans="1:6" x14ac:dyDescent="0.35">
      <c r="A16" s="33">
        <v>6201</v>
      </c>
      <c r="B16" s="33">
        <v>62</v>
      </c>
      <c r="C16" s="33" t="s">
        <v>211</v>
      </c>
      <c r="D16" s="33">
        <v>7.96</v>
      </c>
      <c r="E16" s="33">
        <v>7.5602716557850496</v>
      </c>
      <c r="F16" s="33">
        <v>7.1945824387664103</v>
      </c>
    </row>
    <row r="17" spans="1:6" x14ac:dyDescent="0.35">
      <c r="A17" s="33">
        <v>6202</v>
      </c>
      <c r="B17" s="33">
        <v>62</v>
      </c>
      <c r="C17" s="33" t="s">
        <v>211</v>
      </c>
      <c r="D17" s="33">
        <v>8.5399999999999991</v>
      </c>
      <c r="E17" s="33">
        <v>8.3711207973790795</v>
      </c>
      <c r="F17" s="33">
        <v>8.0765296155076403</v>
      </c>
    </row>
    <row r="18" spans="1:6" x14ac:dyDescent="0.35">
      <c r="A18" s="33">
        <v>6203</v>
      </c>
      <c r="B18" s="33">
        <v>62</v>
      </c>
      <c r="C18" s="33" t="s">
        <v>211</v>
      </c>
      <c r="D18" s="33">
        <v>7.15</v>
      </c>
      <c r="E18" s="33">
        <v>7.1274984420699399</v>
      </c>
      <c r="F18" s="33">
        <v>7.4460948636264801</v>
      </c>
    </row>
    <row r="19" spans="1:6" x14ac:dyDescent="0.35">
      <c r="A19" s="33">
        <v>6204</v>
      </c>
      <c r="B19" s="33">
        <v>62</v>
      </c>
      <c r="C19" s="33" t="s">
        <v>211</v>
      </c>
      <c r="D19" s="33">
        <v>5.18</v>
      </c>
      <c r="E19" s="33">
        <v>5.3930764046127502</v>
      </c>
      <c r="F19" s="33">
        <v>5.8955545917851397</v>
      </c>
    </row>
    <row r="20" spans="1:6" x14ac:dyDescent="0.35">
      <c r="A20" s="33">
        <v>6205</v>
      </c>
      <c r="B20" s="33">
        <v>62</v>
      </c>
      <c r="C20" s="33" t="s">
        <v>211</v>
      </c>
      <c r="D20" s="33">
        <v>4.54</v>
      </c>
      <c r="E20" s="33">
        <v>4.5878174935577496</v>
      </c>
      <c r="F20" s="33">
        <v>5.3263015666691196</v>
      </c>
    </row>
    <row r="21" spans="1:6" x14ac:dyDescent="0.35">
      <c r="A21" s="33">
        <v>6206</v>
      </c>
      <c r="B21" s="33">
        <v>62</v>
      </c>
      <c r="C21" s="33" t="s">
        <v>211</v>
      </c>
      <c r="D21" s="33">
        <v>6.38</v>
      </c>
      <c r="E21" s="33">
        <v>6.2606562871016802</v>
      </c>
      <c r="F21" s="33">
        <v>6.22191509301671</v>
      </c>
    </row>
    <row r="22" spans="1:6" x14ac:dyDescent="0.35">
      <c r="A22" s="33">
        <v>6207</v>
      </c>
      <c r="B22" s="33">
        <v>62</v>
      </c>
      <c r="C22" s="33" t="s">
        <v>211</v>
      </c>
      <c r="D22" s="33">
        <v>6.33</v>
      </c>
      <c r="E22" s="33">
        <v>6.1904552549049896</v>
      </c>
      <c r="F22" s="33">
        <v>6.6120341550006403</v>
      </c>
    </row>
    <row r="23" spans="1:6" x14ac:dyDescent="0.35">
      <c r="A23" s="33">
        <v>6208</v>
      </c>
      <c r="B23" s="33">
        <v>62</v>
      </c>
      <c r="C23" s="33" t="s">
        <v>211</v>
      </c>
      <c r="D23" s="33">
        <v>8.3699999999999992</v>
      </c>
      <c r="E23" s="33">
        <v>8.1515668398993792</v>
      </c>
      <c r="F23" s="33">
        <v>7.6995081524499298</v>
      </c>
    </row>
    <row r="24" spans="1:6" x14ac:dyDescent="0.35">
      <c r="A24" s="33">
        <v>6209</v>
      </c>
      <c r="B24" s="33">
        <v>62</v>
      </c>
      <c r="C24" s="33" t="s">
        <v>211</v>
      </c>
      <c r="D24" s="33">
        <v>5.17</v>
      </c>
      <c r="E24" s="33">
        <v>5.4886073189159399</v>
      </c>
      <c r="F24" s="33">
        <v>5.9361773455537099</v>
      </c>
    </row>
    <row r="25" spans="1:6" x14ac:dyDescent="0.35">
      <c r="A25" s="33">
        <v>6210</v>
      </c>
      <c r="B25" s="33">
        <v>62</v>
      </c>
      <c r="C25" s="33" t="s">
        <v>211</v>
      </c>
      <c r="D25" s="33">
        <v>7.49</v>
      </c>
      <c r="E25" s="33">
        <v>7.30190365348572</v>
      </c>
      <c r="F25" s="33">
        <v>7.34699521133353</v>
      </c>
    </row>
    <row r="26" spans="1:6" x14ac:dyDescent="0.35">
      <c r="A26" s="33">
        <v>6211</v>
      </c>
      <c r="B26" s="33">
        <v>62</v>
      </c>
      <c r="C26" s="33" t="s">
        <v>211</v>
      </c>
      <c r="D26" s="33">
        <v>9.5</v>
      </c>
      <c r="E26" s="33">
        <v>9.0745976315723897</v>
      </c>
      <c r="F26" s="33">
        <v>8.6836315069521497</v>
      </c>
    </row>
    <row r="27" spans="1:6" x14ac:dyDescent="0.35">
      <c r="A27" s="33">
        <v>6212</v>
      </c>
      <c r="B27" s="33">
        <v>62</v>
      </c>
      <c r="C27" s="33" t="s">
        <v>211</v>
      </c>
      <c r="D27" s="33">
        <v>4.93</v>
      </c>
      <c r="E27" s="33">
        <v>5.0971187068222203</v>
      </c>
      <c r="F27" s="33">
        <v>5.54788978323481</v>
      </c>
    </row>
    <row r="28" spans="1:6" x14ac:dyDescent="0.35">
      <c r="A28" s="33">
        <v>6213</v>
      </c>
      <c r="B28" s="33">
        <v>62</v>
      </c>
      <c r="C28" s="33" t="s">
        <v>211</v>
      </c>
      <c r="D28" s="33">
        <v>7.79</v>
      </c>
      <c r="E28" s="33">
        <v>7.8555800413174497</v>
      </c>
      <c r="F28" s="33">
        <v>7.6076486117600997</v>
      </c>
    </row>
    <row r="29" spans="1:6" x14ac:dyDescent="0.35">
      <c r="A29" s="33">
        <v>6271</v>
      </c>
      <c r="B29" s="33">
        <v>62</v>
      </c>
      <c r="C29" s="33" t="s">
        <v>211</v>
      </c>
      <c r="D29" s="33">
        <v>7.19</v>
      </c>
      <c r="E29" s="33">
        <v>6.9996882271431904</v>
      </c>
      <c r="F29" s="33">
        <v>6.6515305066287196</v>
      </c>
    </row>
    <row r="30" spans="1:6" x14ac:dyDescent="0.35">
      <c r="A30" s="33">
        <v>6301</v>
      </c>
      <c r="B30" s="33">
        <v>63</v>
      </c>
      <c r="C30" s="33" t="s">
        <v>212</v>
      </c>
      <c r="D30" s="33">
        <v>5.48</v>
      </c>
      <c r="E30" s="33">
        <v>5.59757932147172</v>
      </c>
      <c r="F30" s="33">
        <v>6.07022532338451</v>
      </c>
    </row>
    <row r="31" spans="1:6" x14ac:dyDescent="0.35">
      <c r="A31" s="33">
        <v>6302</v>
      </c>
      <c r="B31" s="33">
        <v>63</v>
      </c>
      <c r="C31" s="33" t="s">
        <v>212</v>
      </c>
      <c r="D31" s="33">
        <v>7.12</v>
      </c>
      <c r="E31" s="33">
        <v>7.1731297638746403</v>
      </c>
      <c r="F31" s="33">
        <v>6.9337019461095002</v>
      </c>
    </row>
    <row r="32" spans="1:6" x14ac:dyDescent="0.35">
      <c r="A32" s="33">
        <v>6303</v>
      </c>
      <c r="B32" s="33">
        <v>63</v>
      </c>
      <c r="C32" s="33" t="s">
        <v>212</v>
      </c>
      <c r="D32" s="33">
        <v>12.68</v>
      </c>
      <c r="E32" s="33">
        <v>12.1999101082791</v>
      </c>
      <c r="F32" s="33">
        <v>10.7485470485517</v>
      </c>
    </row>
    <row r="33" spans="1:6" x14ac:dyDescent="0.35">
      <c r="A33" s="33">
        <v>6304</v>
      </c>
      <c r="B33" s="33">
        <v>63</v>
      </c>
      <c r="C33" s="33" t="s">
        <v>212</v>
      </c>
      <c r="D33" s="33">
        <v>8.14</v>
      </c>
      <c r="E33" s="33">
        <v>8.1174540329044191</v>
      </c>
      <c r="F33" s="33">
        <v>7.9407472963318098</v>
      </c>
    </row>
    <row r="34" spans="1:6" x14ac:dyDescent="0.35">
      <c r="A34" s="33">
        <v>6305</v>
      </c>
      <c r="B34" s="33">
        <v>63</v>
      </c>
      <c r="C34" s="33" t="s">
        <v>212</v>
      </c>
      <c r="D34" s="33">
        <v>7.34</v>
      </c>
      <c r="E34" s="33">
        <v>7.2635888428770299</v>
      </c>
      <c r="F34" s="33">
        <v>7.1158167676885196</v>
      </c>
    </row>
    <row r="35" spans="1:6" x14ac:dyDescent="0.35">
      <c r="A35" s="33">
        <v>6306</v>
      </c>
      <c r="B35" s="33">
        <v>63</v>
      </c>
      <c r="C35" s="33" t="s">
        <v>212</v>
      </c>
      <c r="D35" s="33">
        <v>5.13</v>
      </c>
      <c r="E35" s="33">
        <v>5.3860313811084097</v>
      </c>
      <c r="F35" s="33">
        <v>5.9063601859462</v>
      </c>
    </row>
    <row r="36" spans="1:6" x14ac:dyDescent="0.35">
      <c r="A36" s="33">
        <v>6307</v>
      </c>
      <c r="B36" s="33">
        <v>63</v>
      </c>
      <c r="C36" s="33" t="s">
        <v>212</v>
      </c>
      <c r="D36" s="33">
        <v>8.5500000000000007</v>
      </c>
      <c r="E36" s="33">
        <v>8.1287192814876299</v>
      </c>
      <c r="F36" s="33">
        <v>8.1935523105658206</v>
      </c>
    </row>
    <row r="37" spans="1:6" x14ac:dyDescent="0.35">
      <c r="A37" s="33">
        <v>6308</v>
      </c>
      <c r="B37" s="33">
        <v>63</v>
      </c>
      <c r="C37" s="33" t="s">
        <v>212</v>
      </c>
      <c r="D37" s="33">
        <v>9.3000000000000007</v>
      </c>
      <c r="E37" s="33">
        <v>9.0714049646935209</v>
      </c>
      <c r="F37" s="33">
        <v>8.5388256662019693</v>
      </c>
    </row>
    <row r="38" spans="1:6" x14ac:dyDescent="0.35">
      <c r="A38" s="33">
        <v>6309</v>
      </c>
      <c r="B38" s="33">
        <v>63</v>
      </c>
      <c r="C38" s="33" t="s">
        <v>212</v>
      </c>
      <c r="D38" s="33">
        <v>2.98</v>
      </c>
      <c r="E38" s="33">
        <v>3.4903356120868798</v>
      </c>
      <c r="F38" s="33">
        <v>4.4728683128654998</v>
      </c>
    </row>
    <row r="39" spans="1:6" x14ac:dyDescent="0.35">
      <c r="A39" s="33">
        <v>6310</v>
      </c>
      <c r="B39" s="33">
        <v>63</v>
      </c>
      <c r="C39" s="33" t="s">
        <v>212</v>
      </c>
      <c r="D39" s="33">
        <v>6.12</v>
      </c>
      <c r="E39" s="33">
        <v>6.12075808260518</v>
      </c>
      <c r="F39" s="33">
        <v>6.1434740156998098</v>
      </c>
    </row>
    <row r="40" spans="1:6" x14ac:dyDescent="0.35">
      <c r="A40" s="33">
        <v>6311</v>
      </c>
      <c r="B40" s="33">
        <v>63</v>
      </c>
      <c r="C40" s="33" t="s">
        <v>212</v>
      </c>
      <c r="D40" s="33">
        <v>4.3600000000000003</v>
      </c>
      <c r="E40" s="33">
        <v>4.53799629623866</v>
      </c>
      <c r="F40" s="33">
        <v>4.9599506263778697</v>
      </c>
    </row>
    <row r="41" spans="1:6" x14ac:dyDescent="0.35">
      <c r="A41" s="33">
        <v>6371</v>
      </c>
      <c r="B41" s="33">
        <v>63</v>
      </c>
      <c r="C41" s="33" t="s">
        <v>212</v>
      </c>
      <c r="D41" s="33">
        <v>8.19</v>
      </c>
      <c r="E41" s="33">
        <v>7.3198505291857199</v>
      </c>
      <c r="F41" s="33">
        <v>6.81561445192738</v>
      </c>
    </row>
    <row r="42" spans="1:6" x14ac:dyDescent="0.35">
      <c r="A42" s="33">
        <v>6372</v>
      </c>
      <c r="B42" s="33">
        <v>63</v>
      </c>
      <c r="C42" s="33" t="s">
        <v>212</v>
      </c>
      <c r="D42" s="33">
        <v>2.8</v>
      </c>
      <c r="E42" s="33">
        <v>3.3055027209308201</v>
      </c>
      <c r="F42" s="33">
        <v>3.9967165586620399</v>
      </c>
    </row>
    <row r="43" spans="1:6" x14ac:dyDescent="0.35">
      <c r="A43" s="33">
        <v>6401</v>
      </c>
      <c r="B43" s="33">
        <v>64</v>
      </c>
      <c r="C43" s="33" t="s">
        <v>213</v>
      </c>
      <c r="D43" s="33">
        <v>5.07</v>
      </c>
      <c r="E43" s="33">
        <v>4.8568753484155298</v>
      </c>
      <c r="F43" s="33">
        <v>4.7591207725329001</v>
      </c>
    </row>
    <row r="44" spans="1:6" x14ac:dyDescent="0.35">
      <c r="A44" s="33">
        <v>6402</v>
      </c>
      <c r="B44" s="33">
        <v>64</v>
      </c>
      <c r="C44" s="33" t="s">
        <v>213</v>
      </c>
      <c r="D44" s="33">
        <v>4.76</v>
      </c>
      <c r="E44" s="33">
        <v>4.7094551243418001</v>
      </c>
      <c r="F44" s="33">
        <v>4.6365055743568702</v>
      </c>
    </row>
    <row r="45" spans="1:6" x14ac:dyDescent="0.35">
      <c r="A45" s="33">
        <v>6403</v>
      </c>
      <c r="B45" s="33">
        <v>64</v>
      </c>
      <c r="C45" s="33" t="s">
        <v>213</v>
      </c>
      <c r="D45" s="33">
        <v>2</v>
      </c>
      <c r="E45" s="33">
        <v>2.1562830860644602</v>
      </c>
      <c r="F45" s="33">
        <v>2.9620071482361401</v>
      </c>
    </row>
    <row r="46" spans="1:6" x14ac:dyDescent="0.35">
      <c r="A46" s="33">
        <v>6404</v>
      </c>
      <c r="B46" s="33">
        <v>64</v>
      </c>
      <c r="C46" s="33" t="s">
        <v>213</v>
      </c>
      <c r="D46" s="33">
        <v>3</v>
      </c>
      <c r="E46" s="33">
        <v>3.0576663029611901</v>
      </c>
      <c r="F46" s="33">
        <v>2.9281853490878502</v>
      </c>
    </row>
    <row r="47" spans="1:6" x14ac:dyDescent="0.35">
      <c r="A47" s="33">
        <v>6405</v>
      </c>
      <c r="B47" s="33">
        <v>64</v>
      </c>
      <c r="C47" s="33" t="s">
        <v>213</v>
      </c>
      <c r="D47" s="33">
        <v>3.72</v>
      </c>
      <c r="E47" s="33">
        <v>3.7215727765256399</v>
      </c>
      <c r="F47" s="33">
        <v>4.0767043748831302</v>
      </c>
    </row>
    <row r="48" spans="1:6" x14ac:dyDescent="0.35">
      <c r="A48" s="33">
        <v>6409</v>
      </c>
      <c r="B48" s="33">
        <v>64</v>
      </c>
      <c r="C48" s="33" t="s">
        <v>213</v>
      </c>
      <c r="D48" s="33">
        <v>1.88</v>
      </c>
      <c r="E48" s="33">
        <v>2.7502530579911499</v>
      </c>
      <c r="F48" s="33">
        <v>4.1241233167818701</v>
      </c>
    </row>
    <row r="49" spans="1:6" x14ac:dyDescent="0.35">
      <c r="A49" s="33">
        <v>6411</v>
      </c>
      <c r="B49" s="33">
        <v>64</v>
      </c>
      <c r="C49" s="33" t="s">
        <v>213</v>
      </c>
      <c r="D49" s="33">
        <v>5.41</v>
      </c>
      <c r="E49" s="33">
        <v>5.4760507968430403</v>
      </c>
      <c r="F49" s="33">
        <v>5.6623349864495696</v>
      </c>
    </row>
    <row r="50" spans="1:6" x14ac:dyDescent="0.35">
      <c r="A50" s="33">
        <v>6471</v>
      </c>
      <c r="B50" s="33">
        <v>64</v>
      </c>
      <c r="C50" s="33" t="s">
        <v>213</v>
      </c>
      <c r="D50" s="33">
        <v>1.79</v>
      </c>
      <c r="E50" s="33">
        <v>2.0445531715250902</v>
      </c>
      <c r="F50" s="33">
        <v>2.6035945898100699</v>
      </c>
    </row>
    <row r="51" spans="1:6" x14ac:dyDescent="0.35">
      <c r="A51" s="33">
        <v>6472</v>
      </c>
      <c r="B51" s="33">
        <v>64</v>
      </c>
      <c r="C51" s="33" t="s">
        <v>213</v>
      </c>
      <c r="D51" s="33">
        <v>2.82</v>
      </c>
      <c r="E51" s="33">
        <v>3.1333979974446899</v>
      </c>
      <c r="F51" s="33">
        <v>3.7246442832297899</v>
      </c>
    </row>
    <row r="52" spans="1:6" x14ac:dyDescent="0.35">
      <c r="A52" s="33">
        <v>6474</v>
      </c>
      <c r="B52" s="33">
        <v>64</v>
      </c>
      <c r="C52" s="33" t="s">
        <v>213</v>
      </c>
      <c r="D52" s="33">
        <v>2.7</v>
      </c>
      <c r="E52" s="33">
        <v>2.5702300598925598</v>
      </c>
      <c r="F52" s="33">
        <v>2.2028433730541601</v>
      </c>
    </row>
    <row r="53" spans="1:6" x14ac:dyDescent="0.35">
      <c r="A53" s="33">
        <v>6501</v>
      </c>
      <c r="B53" s="33">
        <v>65</v>
      </c>
      <c r="C53" s="33" t="s">
        <v>214</v>
      </c>
      <c r="D53" s="33">
        <v>3.64</v>
      </c>
      <c r="E53" s="33">
        <v>4.0125163816684104</v>
      </c>
      <c r="F53" s="33">
        <v>4.2623168031614203</v>
      </c>
    </row>
    <row r="54" spans="1:6" x14ac:dyDescent="0.35">
      <c r="A54" s="33">
        <v>6502</v>
      </c>
      <c r="B54" s="33">
        <v>65</v>
      </c>
      <c r="C54" s="33" t="s">
        <v>214</v>
      </c>
      <c r="D54" s="33">
        <v>5.3</v>
      </c>
      <c r="E54" s="33">
        <v>5.4822192045849203</v>
      </c>
      <c r="F54" s="33">
        <v>5.3086472995537504</v>
      </c>
    </row>
    <row r="55" spans="1:6" x14ac:dyDescent="0.35">
      <c r="A55" s="33">
        <v>6503</v>
      </c>
      <c r="B55" s="33">
        <v>65</v>
      </c>
      <c r="C55" s="33" t="s">
        <v>214</v>
      </c>
      <c r="D55" s="33">
        <v>7.63</v>
      </c>
      <c r="E55" s="33">
        <v>6.89007922505251</v>
      </c>
      <c r="F55" s="33">
        <v>5.3250731276628498</v>
      </c>
    </row>
    <row r="56" spans="1:6" x14ac:dyDescent="0.35">
      <c r="A56" s="33">
        <v>6504</v>
      </c>
      <c r="B56" s="33">
        <v>65</v>
      </c>
      <c r="C56" s="33" t="s">
        <v>214</v>
      </c>
      <c r="D56" s="33">
        <v>6.71</v>
      </c>
      <c r="E56" s="33">
        <v>6.8067750428209601</v>
      </c>
      <c r="F56" s="33">
        <v>6.3329313239603504</v>
      </c>
    </row>
    <row r="57" spans="1:6" x14ac:dyDescent="0.35">
      <c r="A57" s="33">
        <v>6571</v>
      </c>
      <c r="B57" s="33">
        <v>65</v>
      </c>
      <c r="C57" s="33" t="s">
        <v>214</v>
      </c>
      <c r="D57" s="33">
        <v>4.24</v>
      </c>
      <c r="E57" s="33">
        <v>4.1400795335870502</v>
      </c>
      <c r="F57" s="33">
        <v>3.98097185063114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23A1-8B7D-4D0E-8B8C-CE18389E3552}">
  <dimension ref="A1:C6"/>
  <sheetViews>
    <sheetView tabSelected="1" workbookViewId="0">
      <selection activeCell="G6" sqref="G6"/>
    </sheetView>
  </sheetViews>
  <sheetFormatPr defaultRowHeight="14.5" x14ac:dyDescent="0.35"/>
  <cols>
    <col min="1" max="1" width="15.08984375" style="33" bestFit="1" customWidth="1"/>
    <col min="2" max="16384" width="8.7265625" style="33"/>
  </cols>
  <sheetData>
    <row r="1" spans="1:3" x14ac:dyDescent="0.35">
      <c r="A1" s="33" t="s">
        <v>1</v>
      </c>
      <c r="B1" s="33" t="s">
        <v>215</v>
      </c>
      <c r="C1" s="33" t="s">
        <v>216</v>
      </c>
    </row>
    <row r="2" spans="1:3" x14ac:dyDescent="0.35">
      <c r="A2" s="34" t="s">
        <v>210</v>
      </c>
      <c r="B2" s="33">
        <v>61</v>
      </c>
      <c r="C2" s="35">
        <v>8.0261146017974614</v>
      </c>
    </row>
    <row r="3" spans="1:3" x14ac:dyDescent="0.35">
      <c r="A3" s="34" t="s">
        <v>211</v>
      </c>
      <c r="B3" s="33">
        <v>62</v>
      </c>
      <c r="C3" s="35">
        <v>7.2390744007486969</v>
      </c>
    </row>
    <row r="4" spans="1:3" x14ac:dyDescent="0.35">
      <c r="A4" s="34" t="s">
        <v>212</v>
      </c>
      <c r="B4" s="33">
        <v>63</v>
      </c>
      <c r="C4" s="35">
        <v>7.4286817998236829</v>
      </c>
    </row>
    <row r="5" spans="1:3" x14ac:dyDescent="0.35">
      <c r="A5" s="34" t="s">
        <v>213</v>
      </c>
      <c r="B5" s="33">
        <v>64</v>
      </c>
      <c r="C5" s="35">
        <v>2.7475603308688163</v>
      </c>
    </row>
    <row r="6" spans="1:3" x14ac:dyDescent="0.35">
      <c r="A6" s="34" t="s">
        <v>214</v>
      </c>
      <c r="B6" s="33">
        <v>65</v>
      </c>
      <c r="C6" s="35">
        <v>5.2461974705331231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Signifikan</vt:lpstr>
      <vt:lpstr>Variabel</vt:lpstr>
      <vt:lpstr>Sheet 1</vt:lpstr>
      <vt:lpstr>DIrectProv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Luthfio Febri</dc:creator>
  <cp:lastModifiedBy>USER</cp:lastModifiedBy>
  <dcterms:created xsi:type="dcterms:W3CDTF">2024-05-15T13:03:06Z</dcterms:created>
  <dcterms:modified xsi:type="dcterms:W3CDTF">2024-09-07T13:14:47Z</dcterms:modified>
</cp:coreProperties>
</file>