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آموزش\دوره ها\دوره جامع تربیت تحلیلگر داده\Excel\تمارین\تمرین 1\Git&amp;Linkedin\"/>
    </mc:Choice>
  </mc:AlternateContent>
  <xr:revisionPtr revIDLastSave="0" documentId="8_{9BBD6A8F-9F18-40E8-9C96-866B8B0884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dical cost" sheetId="1" r:id="rId1"/>
    <sheet name="1" sheetId="2" r:id="rId2"/>
    <sheet name="2" sheetId="4" r:id="rId3"/>
    <sheet name="3" sheetId="5" r:id="rId4"/>
    <sheet name="4" sheetId="6" r:id="rId5"/>
    <sheet name="5" sheetId="7" r:id="rId6"/>
  </sheets>
  <definedNames>
    <definedName name="ExternalData_1" localSheetId="1" hidden="1">'1'!$A$1:$I$1339</definedName>
    <definedName name="ExternalData_2" localSheetId="2" hidden="1">'2'!$A$1:$I$1339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2" i="4"/>
  <c r="H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O3" i="7" l="1"/>
  <c r="O3" i="6"/>
  <c r="O7" i="5"/>
  <c r="O5" i="5"/>
  <c r="O6" i="5"/>
  <c r="H2" i="5" a="1"/>
  <c r="H2" i="5" s="1"/>
  <c r="H3" i="5" a="1"/>
  <c r="H3" i="5"/>
  <c r="H4" i="5" a="1"/>
  <c r="H4" i="5"/>
  <c r="H5" i="5" a="1"/>
  <c r="H5" i="5"/>
  <c r="H6" i="5" a="1"/>
  <c r="H6" i="5"/>
  <c r="H7" i="5" a="1"/>
  <c r="H7" i="5"/>
  <c r="H8" i="5" a="1"/>
  <c r="H8" i="5" s="1"/>
  <c r="H9" i="5" a="1"/>
  <c r="H9" i="5"/>
  <c r="H10" i="5" a="1"/>
  <c r="H10" i="5" s="1"/>
  <c r="H11" i="5" a="1"/>
  <c r="H11" i="5"/>
  <c r="H12" i="5" a="1"/>
  <c r="H12" i="5"/>
  <c r="H13" i="5" a="1"/>
  <c r="H13" i="5" s="1"/>
  <c r="H14" i="5" a="1"/>
  <c r="H14" i="5" s="1"/>
  <c r="H15" i="5" a="1"/>
  <c r="H15" i="5"/>
  <c r="H16" i="5" a="1"/>
  <c r="H16" i="5"/>
  <c r="H17" i="5" a="1"/>
  <c r="H17" i="5"/>
  <c r="H18" i="5" a="1"/>
  <c r="H18" i="5"/>
  <c r="H19" i="5" a="1"/>
  <c r="H19" i="5"/>
  <c r="H20" i="5" a="1"/>
  <c r="H20" i="5" s="1"/>
  <c r="H21" i="5" a="1"/>
  <c r="H21" i="5"/>
  <c r="H22" i="5" a="1"/>
  <c r="H22" i="5"/>
  <c r="H23" i="5" a="1"/>
  <c r="H23" i="5" s="1"/>
  <c r="H24" i="5" a="1"/>
  <c r="H24" i="5"/>
  <c r="H25" i="5" a="1"/>
  <c r="H25" i="5"/>
  <c r="H26" i="5" a="1"/>
  <c r="H26" i="5" s="1"/>
  <c r="H27" i="5" a="1"/>
  <c r="H27" i="5"/>
  <c r="H28" i="5" a="1"/>
  <c r="H28" i="5" s="1"/>
  <c r="H29" i="5" a="1"/>
  <c r="H29" i="5"/>
  <c r="H30" i="5" a="1"/>
  <c r="H30" i="5"/>
  <c r="H31" i="5" a="1"/>
  <c r="H31" i="5"/>
  <c r="H32" i="5" a="1"/>
  <c r="H32" i="5" s="1"/>
  <c r="H33" i="5" a="1"/>
  <c r="H33" i="5"/>
  <c r="H34" i="5" a="1"/>
  <c r="H34" i="5"/>
  <c r="H35" i="5" a="1"/>
  <c r="H35" i="5"/>
  <c r="H36" i="5" a="1"/>
  <c r="H36" i="5" s="1"/>
  <c r="H37" i="5" a="1"/>
  <c r="H37" i="5"/>
  <c r="H38" i="5" a="1"/>
  <c r="H38" i="5" s="1"/>
  <c r="H39" i="5" a="1"/>
  <c r="H39" i="5"/>
  <c r="H40" i="5" a="1"/>
  <c r="H40" i="5"/>
  <c r="H41" i="5" a="1"/>
  <c r="H41" i="5" s="1"/>
  <c r="H42" i="5" a="1"/>
  <c r="H42" i="5"/>
  <c r="H43" i="5" a="1"/>
  <c r="H43" i="5"/>
  <c r="H44" i="5" a="1"/>
  <c r="H44" i="5" s="1"/>
  <c r="H45" i="5" a="1"/>
  <c r="H45" i="5" s="1"/>
  <c r="H46" i="5" a="1"/>
  <c r="H46" i="5"/>
  <c r="H47" i="5" a="1"/>
  <c r="H47" i="5"/>
  <c r="H48" i="5" a="1"/>
  <c r="H48" i="5" s="1"/>
  <c r="H49" i="5" a="1"/>
  <c r="H49" i="5"/>
  <c r="H50" i="5" a="1"/>
  <c r="H50" i="5" s="1"/>
  <c r="H51" i="5" a="1"/>
  <c r="H51" i="5"/>
  <c r="H52" i="5" a="1"/>
  <c r="H52" i="5" s="1"/>
  <c r="H53" i="5" a="1"/>
  <c r="H53" i="5" s="1"/>
  <c r="H54" i="5" a="1"/>
  <c r="H54" i="5" s="1"/>
  <c r="H55" i="5" a="1"/>
  <c r="H55" i="5"/>
  <c r="H56" i="5" a="1"/>
  <c r="H56" i="5" s="1"/>
  <c r="H57" i="5" a="1"/>
  <c r="H57" i="5"/>
  <c r="H58" i="5" a="1"/>
  <c r="H58" i="5"/>
  <c r="H59" i="5" a="1"/>
  <c r="H59" i="5"/>
  <c r="H60" i="5" a="1"/>
  <c r="H60" i="5"/>
  <c r="H61" i="5" a="1"/>
  <c r="H61" i="5" s="1"/>
  <c r="H62" i="5" a="1"/>
  <c r="H62" i="5" s="1"/>
  <c r="H63" i="5" a="1"/>
  <c r="H63" i="5" s="1"/>
  <c r="H64" i="5" a="1"/>
  <c r="H64" i="5"/>
  <c r="H65" i="5" a="1"/>
  <c r="H65" i="5"/>
  <c r="H66" i="5" a="1"/>
  <c r="H66" i="5" s="1"/>
  <c r="H67" i="5" a="1"/>
  <c r="H67" i="5"/>
  <c r="H68" i="5" a="1"/>
  <c r="H68" i="5" s="1"/>
  <c r="H69" i="5" a="1"/>
  <c r="H69" i="5"/>
  <c r="H70" i="5" a="1"/>
  <c r="H70" i="5"/>
  <c r="H71" i="5" a="1"/>
  <c r="H71" i="5"/>
  <c r="H72" i="5" a="1"/>
  <c r="H72" i="5"/>
  <c r="H73" i="5" a="1"/>
  <c r="H73" i="5"/>
  <c r="H74" i="5" a="1"/>
  <c r="H74" i="5" s="1"/>
  <c r="H75" i="5" a="1"/>
  <c r="H75" i="5"/>
  <c r="H76" i="5" a="1"/>
  <c r="H76" i="5" s="1"/>
  <c r="H77" i="5" a="1"/>
  <c r="H77" i="5"/>
  <c r="H78" i="5" a="1"/>
  <c r="H78" i="5"/>
  <c r="H79" i="5" a="1"/>
  <c r="H79" i="5" s="1"/>
  <c r="H80" i="5" a="1"/>
  <c r="H80" i="5" s="1"/>
  <c r="H81" i="5" a="1"/>
  <c r="H81" i="5" s="1"/>
  <c r="H82" i="5" a="1"/>
  <c r="H82" i="5"/>
  <c r="H83" i="5" a="1"/>
  <c r="H83" i="5"/>
  <c r="H84" i="5" a="1"/>
  <c r="H84" i="5"/>
  <c r="H85" i="5" a="1"/>
  <c r="H85" i="5"/>
  <c r="H86" i="5" a="1"/>
  <c r="H86" i="5" s="1"/>
  <c r="H87" i="5" a="1"/>
  <c r="H87" i="5"/>
  <c r="H88" i="5" a="1"/>
  <c r="H88" i="5"/>
  <c r="H89" i="5" a="1"/>
  <c r="H89" i="5" s="1"/>
  <c r="H90" i="5" a="1"/>
  <c r="H90" i="5"/>
  <c r="H91" i="5" a="1"/>
  <c r="H91" i="5"/>
  <c r="H92" i="5" a="1"/>
  <c r="H92" i="5" s="1"/>
  <c r="H93" i="5" a="1"/>
  <c r="H93" i="5"/>
  <c r="H94" i="5" a="1"/>
  <c r="H94" i="5" s="1"/>
  <c r="H95" i="5" a="1"/>
  <c r="H95" i="5"/>
  <c r="H96" i="5" a="1"/>
  <c r="H96" i="5"/>
  <c r="H97" i="5" a="1"/>
  <c r="H97" i="5"/>
  <c r="H98" i="5" a="1"/>
  <c r="H98" i="5" s="1"/>
  <c r="H99" i="5" a="1"/>
  <c r="H99" i="5" s="1"/>
  <c r="H100" i="5" a="1"/>
  <c r="H100" i="5" s="1"/>
  <c r="H101" i="5" a="1"/>
  <c r="H101" i="5"/>
  <c r="H102" i="5" a="1"/>
  <c r="H102" i="5" s="1"/>
  <c r="H103" i="5" a="1"/>
  <c r="H103" i="5"/>
  <c r="H104" i="5" a="1"/>
  <c r="H104" i="5" s="1"/>
  <c r="H105" i="5" a="1"/>
  <c r="H105" i="5"/>
  <c r="H106" i="5" a="1"/>
  <c r="H106" i="5"/>
  <c r="H107" i="5" a="1"/>
  <c r="H107" i="5" s="1"/>
  <c r="H108" i="5" a="1"/>
  <c r="H108" i="5"/>
  <c r="H109" i="5" a="1"/>
  <c r="H109" i="5"/>
  <c r="H110" i="5" a="1"/>
  <c r="H110" i="5" s="1"/>
  <c r="H111" i="5" a="1"/>
  <c r="H111" i="5" s="1"/>
  <c r="H112" i="5" a="1"/>
  <c r="H112" i="5" s="1"/>
  <c r="H113" i="5" a="1"/>
  <c r="H113" i="5" s="1"/>
  <c r="H114" i="5" a="1"/>
  <c r="H114" i="5"/>
  <c r="H115" i="5" a="1"/>
  <c r="H115" i="5" s="1"/>
  <c r="H116" i="5" a="1"/>
  <c r="H116" i="5" s="1"/>
  <c r="H117" i="5" a="1"/>
  <c r="H117" i="5"/>
  <c r="H118" i="5" a="1"/>
  <c r="H118" i="5"/>
  <c r="H119" i="5" a="1"/>
  <c r="H119" i="5"/>
  <c r="H120" i="5" a="1"/>
  <c r="H120" i="5" s="1"/>
  <c r="H121" i="5" a="1"/>
  <c r="H121" i="5"/>
  <c r="H122" i="5" a="1"/>
  <c r="H122" i="5" s="1"/>
  <c r="H123" i="5" a="1"/>
  <c r="H123" i="5"/>
  <c r="H124" i="5" a="1"/>
  <c r="H124" i="5" s="1"/>
  <c r="H125" i="5" a="1"/>
  <c r="H125" i="5" s="1"/>
  <c r="H126" i="5" a="1"/>
  <c r="H126" i="5" s="1"/>
  <c r="H127" i="5" a="1"/>
  <c r="H127" i="5"/>
  <c r="H128" i="5" a="1"/>
  <c r="H128" i="5" s="1"/>
  <c r="H129" i="5" a="1"/>
  <c r="H129" i="5"/>
  <c r="H130" i="5" a="1"/>
  <c r="H130" i="5"/>
  <c r="H131" i="5" a="1"/>
  <c r="H131" i="5"/>
  <c r="H132" i="5" a="1"/>
  <c r="H132" i="5"/>
  <c r="H133" i="5" a="1"/>
  <c r="H133" i="5" s="1"/>
  <c r="H134" i="5" a="1"/>
  <c r="H134" i="5" s="1"/>
  <c r="H135" i="5" a="1"/>
  <c r="H135" i="5" s="1"/>
  <c r="H136" i="5" a="1"/>
  <c r="H136" i="5"/>
  <c r="H137" i="5" a="1"/>
  <c r="H137" i="5" s="1"/>
  <c r="H138" i="5" a="1"/>
  <c r="H138" i="5" s="1"/>
  <c r="H139" i="5" a="1"/>
  <c r="H139" i="5" s="1"/>
  <c r="H140" i="5" a="1"/>
  <c r="H140" i="5" s="1"/>
  <c r="H141" i="5" a="1"/>
  <c r="H141" i="5"/>
  <c r="H142" i="5" a="1"/>
  <c r="H142" i="5"/>
  <c r="H143" i="5" a="1"/>
  <c r="H143" i="5"/>
  <c r="H144" i="5" a="1"/>
  <c r="H144" i="5"/>
  <c r="H145" i="5" a="1"/>
  <c r="H145" i="5"/>
  <c r="H146" i="5" a="1"/>
  <c r="H146" i="5" s="1"/>
  <c r="H147" i="5" a="1"/>
  <c r="H147" i="5"/>
  <c r="H148" i="5" a="1"/>
  <c r="H148" i="5" s="1"/>
  <c r="H149" i="5" a="1"/>
  <c r="H149" i="5"/>
  <c r="H150" i="5" a="1"/>
  <c r="H150" i="5" s="1"/>
  <c r="H151" i="5" a="1"/>
  <c r="H151" i="5" s="1"/>
  <c r="H152" i="5" a="1"/>
  <c r="H152" i="5" s="1"/>
  <c r="H153" i="5" a="1"/>
  <c r="H153" i="5" s="1"/>
  <c r="H154" i="5" a="1"/>
  <c r="H154" i="5"/>
  <c r="H155" i="5" a="1"/>
  <c r="H155" i="5"/>
  <c r="H156" i="5" a="1"/>
  <c r="H156" i="5"/>
  <c r="H157" i="5" a="1"/>
  <c r="H157" i="5"/>
  <c r="H158" i="5" a="1"/>
  <c r="H158" i="5" s="1"/>
  <c r="H159" i="5" a="1"/>
  <c r="H159" i="5" s="1"/>
  <c r="H160" i="5" a="1"/>
  <c r="H160" i="5"/>
  <c r="H161" i="5" a="1"/>
  <c r="H161" i="5" s="1"/>
  <c r="H162" i="5" a="1"/>
  <c r="H162" i="5"/>
  <c r="H163" i="5" a="1"/>
  <c r="H163" i="5" s="1"/>
  <c r="H164" i="5" a="1"/>
  <c r="H164" i="5" s="1"/>
  <c r="H165" i="5" a="1"/>
  <c r="H165" i="5"/>
  <c r="H166" i="5" a="1"/>
  <c r="H166" i="5" s="1"/>
  <c r="H167" i="5" a="1"/>
  <c r="H167" i="5"/>
  <c r="H168" i="5" a="1"/>
  <c r="H168" i="5"/>
  <c r="H169" i="5" a="1"/>
  <c r="H169" i="5"/>
  <c r="H170" i="5" a="1"/>
  <c r="H170" i="5" s="1"/>
  <c r="H171" i="5" a="1"/>
  <c r="H171" i="5" s="1"/>
  <c r="H172" i="5" a="1"/>
  <c r="H172" i="5" s="1"/>
  <c r="H173" i="5" a="1"/>
  <c r="H173" i="5"/>
  <c r="H174" i="5" a="1"/>
  <c r="H174" i="5" s="1"/>
  <c r="H175" i="5" a="1"/>
  <c r="H175" i="5"/>
  <c r="H176" i="5" a="1"/>
  <c r="H176" i="5" s="1"/>
  <c r="H177" i="5" a="1"/>
  <c r="H177" i="5"/>
  <c r="H178" i="5" a="1"/>
  <c r="H178" i="5"/>
  <c r="H179" i="5" a="1"/>
  <c r="H179" i="5" s="1"/>
  <c r="H180" i="5" a="1"/>
  <c r="H180" i="5"/>
  <c r="H181" i="5" a="1"/>
  <c r="H181" i="5"/>
  <c r="H182" i="5" a="1"/>
  <c r="H182" i="5" s="1"/>
  <c r="H183" i="5" a="1"/>
  <c r="H183" i="5" s="1"/>
  <c r="H184" i="5" a="1"/>
  <c r="H184" i="5" s="1"/>
  <c r="H185" i="5" a="1"/>
  <c r="H185" i="5" s="1"/>
  <c r="H186" i="5" a="1"/>
  <c r="H186" i="5"/>
  <c r="H187" i="5" a="1"/>
  <c r="H187" i="5" s="1"/>
  <c r="H188" i="5" a="1"/>
  <c r="H188" i="5" s="1"/>
  <c r="H189" i="5" a="1"/>
  <c r="H189" i="5"/>
  <c r="H190" i="5" a="1"/>
  <c r="H190" i="5"/>
  <c r="H191" i="5" a="1"/>
  <c r="H191" i="5"/>
  <c r="H192" i="5" a="1"/>
  <c r="H192" i="5" s="1"/>
  <c r="H193" i="5" a="1"/>
  <c r="H193" i="5"/>
  <c r="H194" i="5" a="1"/>
  <c r="H194" i="5" s="1"/>
  <c r="H195" i="5" a="1"/>
  <c r="H195" i="5"/>
  <c r="H196" i="5" a="1"/>
  <c r="H196" i="5" s="1"/>
  <c r="H197" i="5" a="1"/>
  <c r="H197" i="5" s="1"/>
  <c r="H198" i="5" a="1"/>
  <c r="H198" i="5" s="1"/>
  <c r="H199" i="5" a="1"/>
  <c r="H199" i="5"/>
  <c r="H200" i="5" a="1"/>
  <c r="H200" i="5" s="1"/>
  <c r="H201" i="5" a="1"/>
  <c r="H201" i="5"/>
  <c r="H202" i="5" a="1"/>
  <c r="H202" i="5"/>
  <c r="H203" i="5" a="1"/>
  <c r="H203" i="5"/>
  <c r="H204" i="5" a="1"/>
  <c r="H204" i="5"/>
  <c r="H205" i="5" a="1"/>
  <c r="H205" i="5" s="1"/>
  <c r="H206" i="5" a="1"/>
  <c r="H206" i="5" s="1"/>
  <c r="H207" i="5" a="1"/>
  <c r="H207" i="5" s="1"/>
  <c r="H208" i="5" a="1"/>
  <c r="H208" i="5"/>
  <c r="H209" i="5" a="1"/>
  <c r="H209" i="5" s="1"/>
  <c r="H210" i="5" a="1"/>
  <c r="H210" i="5" s="1"/>
  <c r="H211" i="5" a="1"/>
  <c r="H211" i="5" s="1"/>
  <c r="H212" i="5" a="1"/>
  <c r="H212" i="5" s="1"/>
  <c r="H213" i="5" a="1"/>
  <c r="H213" i="5"/>
  <c r="H214" i="5" a="1"/>
  <c r="H214" i="5"/>
  <c r="H215" i="5" a="1"/>
  <c r="H215" i="5"/>
  <c r="H216" i="5" a="1"/>
  <c r="H216" i="5"/>
  <c r="H217" i="5" a="1"/>
  <c r="H217" i="5"/>
  <c r="H218" i="5" a="1"/>
  <c r="H218" i="5" s="1"/>
  <c r="H219" i="5" a="1"/>
  <c r="H219" i="5"/>
  <c r="H220" i="5" a="1"/>
  <c r="H220" i="5" s="1"/>
  <c r="H221" i="5" a="1"/>
  <c r="H221" i="5"/>
  <c r="H222" i="5" a="1"/>
  <c r="H222" i="5" s="1"/>
  <c r="H223" i="5" a="1"/>
  <c r="H223" i="5" s="1"/>
  <c r="H224" i="5" a="1"/>
  <c r="H224" i="5" s="1"/>
  <c r="H225" i="5" a="1"/>
  <c r="H225" i="5" s="1"/>
  <c r="H226" i="5" a="1"/>
  <c r="H226" i="5"/>
  <c r="H227" i="5" a="1"/>
  <c r="H227" i="5"/>
  <c r="H228" i="5" a="1"/>
  <c r="H228" i="5"/>
  <c r="H229" i="5" a="1"/>
  <c r="H229" i="5"/>
  <c r="H230" i="5" a="1"/>
  <c r="H230" i="5" s="1"/>
  <c r="H231" i="5" a="1"/>
  <c r="H231" i="5" s="1"/>
  <c r="H232" i="5" a="1"/>
  <c r="H232" i="5"/>
  <c r="H233" i="5" a="1"/>
  <c r="H233" i="5" s="1"/>
  <c r="H234" i="5" a="1"/>
  <c r="H234" i="5"/>
  <c r="H235" i="5" a="1"/>
  <c r="H235" i="5" s="1"/>
  <c r="H236" i="5" a="1"/>
  <c r="H236" i="5" s="1"/>
  <c r="H237" i="5" a="1"/>
  <c r="H237" i="5"/>
  <c r="H238" i="5" a="1"/>
  <c r="H238" i="5" s="1"/>
  <c r="H239" i="5" a="1"/>
  <c r="H239" i="5"/>
  <c r="H240" i="5" a="1"/>
  <c r="H240" i="5"/>
  <c r="H241" i="5" a="1"/>
  <c r="H241" i="5"/>
  <c r="H242" i="5" a="1"/>
  <c r="H242" i="5" s="1"/>
  <c r="H243" i="5" a="1"/>
  <c r="H243" i="5" s="1"/>
  <c r="H244" i="5" a="1"/>
  <c r="H244" i="5" s="1"/>
  <c r="H245" i="5" a="1"/>
  <c r="H245" i="5"/>
  <c r="H246" i="5" a="1"/>
  <c r="H246" i="5" s="1"/>
  <c r="H247" i="5" a="1"/>
  <c r="H247" i="5"/>
  <c r="H248" i="5" a="1"/>
  <c r="H248" i="5" s="1"/>
  <c r="H249" i="5" a="1"/>
  <c r="H249" i="5"/>
  <c r="H250" i="5" a="1"/>
  <c r="H250" i="5"/>
  <c r="H251" i="5" a="1"/>
  <c r="H251" i="5" s="1"/>
  <c r="H252" i="5" a="1"/>
  <c r="H252" i="5"/>
  <c r="H253" i="5" a="1"/>
  <c r="H253" i="5"/>
  <c r="H254" i="5" a="1"/>
  <c r="H254" i="5" s="1"/>
  <c r="H255" i="5" a="1"/>
  <c r="H255" i="5" s="1"/>
  <c r="H256" i="5" a="1"/>
  <c r="H256" i="5" s="1"/>
  <c r="H257" i="5" a="1"/>
  <c r="H257" i="5" s="1"/>
  <c r="H258" i="5" a="1"/>
  <c r="H258" i="5"/>
  <c r="H259" i="5" a="1"/>
  <c r="H259" i="5" s="1"/>
  <c r="H260" i="5" a="1"/>
  <c r="H260" i="5" s="1"/>
  <c r="H261" i="5" a="1"/>
  <c r="H261" i="5"/>
  <c r="H262" i="5" a="1"/>
  <c r="H262" i="5"/>
  <c r="H263" i="5" a="1"/>
  <c r="H263" i="5"/>
  <c r="H264" i="5" a="1"/>
  <c r="H264" i="5" s="1"/>
  <c r="H265" i="5" a="1"/>
  <c r="H265" i="5"/>
  <c r="H266" i="5" a="1"/>
  <c r="H266" i="5" s="1"/>
  <c r="H267" i="5" a="1"/>
  <c r="H267" i="5"/>
  <c r="H268" i="5" a="1"/>
  <c r="H268" i="5" s="1"/>
  <c r="H269" i="5" a="1"/>
  <c r="H269" i="5" s="1"/>
  <c r="H270" i="5" a="1"/>
  <c r="H270" i="5" s="1"/>
  <c r="H271" i="5" a="1"/>
  <c r="H271" i="5"/>
  <c r="H272" i="5" a="1"/>
  <c r="H272" i="5" s="1"/>
  <c r="H273" i="5" a="1"/>
  <c r="H273" i="5"/>
  <c r="H274" i="5" a="1"/>
  <c r="H274" i="5"/>
  <c r="H275" i="5" a="1"/>
  <c r="H275" i="5"/>
  <c r="H276" i="5" a="1"/>
  <c r="H276" i="5"/>
  <c r="H277" i="5" a="1"/>
  <c r="H277" i="5" s="1"/>
  <c r="H278" i="5" a="1"/>
  <c r="H278" i="5" s="1"/>
  <c r="H279" i="5" a="1"/>
  <c r="H279" i="5" s="1"/>
  <c r="H280" i="5" a="1"/>
  <c r="H280" i="5"/>
  <c r="H281" i="5" a="1"/>
  <c r="H281" i="5" s="1"/>
  <c r="H282" i="5" a="1"/>
  <c r="H282" i="5" s="1"/>
  <c r="H283" i="5" a="1"/>
  <c r="H283" i="5" s="1"/>
  <c r="H284" i="5" a="1"/>
  <c r="H284" i="5" s="1"/>
  <c r="H285" i="5" a="1"/>
  <c r="H285" i="5"/>
  <c r="H286" i="5" a="1"/>
  <c r="H286" i="5"/>
  <c r="H287" i="5" a="1"/>
  <c r="H287" i="5"/>
  <c r="H288" i="5" a="1"/>
  <c r="H288" i="5"/>
  <c r="H289" i="5" a="1"/>
  <c r="H289" i="5"/>
  <c r="H290" i="5" a="1"/>
  <c r="H290" i="5" s="1"/>
  <c r="H291" i="5" a="1"/>
  <c r="H291" i="5"/>
  <c r="H292" i="5" a="1"/>
  <c r="H292" i="5" s="1"/>
  <c r="H293" i="5" a="1"/>
  <c r="H293" i="5"/>
  <c r="H294" i="5" a="1"/>
  <c r="H294" i="5" s="1"/>
  <c r="H295" i="5" a="1"/>
  <c r="H295" i="5" s="1"/>
  <c r="H296" i="5" a="1"/>
  <c r="H296" i="5" s="1"/>
  <c r="H297" i="5" a="1"/>
  <c r="H297" i="5" s="1"/>
  <c r="H298" i="5" a="1"/>
  <c r="H298" i="5"/>
  <c r="H299" i="5" a="1"/>
  <c r="H299" i="5"/>
  <c r="H300" i="5" a="1"/>
  <c r="H300" i="5"/>
  <c r="H301" i="5" a="1"/>
  <c r="H301" i="5"/>
  <c r="H302" i="5" a="1"/>
  <c r="H302" i="5" s="1"/>
  <c r="H303" i="5" a="1"/>
  <c r="H303" i="5" s="1"/>
  <c r="H304" i="5" a="1"/>
  <c r="H304" i="5"/>
  <c r="H305" i="5" a="1"/>
  <c r="H305" i="5" s="1"/>
  <c r="H306" i="5" a="1"/>
  <c r="H306" i="5"/>
  <c r="H307" i="5" a="1"/>
  <c r="H307" i="5" s="1"/>
  <c r="H308" i="5" a="1"/>
  <c r="H308" i="5" s="1"/>
  <c r="H309" i="5" a="1"/>
  <c r="H309" i="5"/>
  <c r="H310" i="5" a="1"/>
  <c r="H310" i="5" s="1"/>
  <c r="H311" i="5" a="1"/>
  <c r="H311" i="5"/>
  <c r="H312" i="5" a="1"/>
  <c r="H312" i="5"/>
  <c r="H313" i="5" a="1"/>
  <c r="H313" i="5"/>
  <c r="H314" i="5" a="1"/>
  <c r="H314" i="5" s="1"/>
  <c r="H315" i="5" a="1"/>
  <c r="H315" i="5" s="1"/>
  <c r="H316" i="5" a="1"/>
  <c r="H316" i="5" s="1"/>
  <c r="H317" i="5" a="1"/>
  <c r="H317" i="5"/>
  <c r="H318" i="5" a="1"/>
  <c r="H318" i="5" s="1"/>
  <c r="H319" i="5" a="1"/>
  <c r="H319" i="5"/>
  <c r="H320" i="5" a="1"/>
  <c r="H320" i="5" s="1"/>
  <c r="H321" i="5" a="1"/>
  <c r="H321" i="5"/>
  <c r="H322" i="5" a="1"/>
  <c r="H322" i="5"/>
  <c r="H323" i="5" a="1"/>
  <c r="H323" i="5" s="1"/>
  <c r="H324" i="5" a="1"/>
  <c r="H324" i="5"/>
  <c r="H325" i="5" a="1"/>
  <c r="H325" i="5"/>
  <c r="H326" i="5" a="1"/>
  <c r="H326" i="5" s="1"/>
  <c r="H327" i="5" a="1"/>
  <c r="H327" i="5" s="1"/>
  <c r="H328" i="5" a="1"/>
  <c r="H328" i="5" s="1"/>
  <c r="H329" i="5" a="1"/>
  <c r="H329" i="5" s="1"/>
  <c r="H330" i="5" a="1"/>
  <c r="H330" i="5"/>
  <c r="H331" i="5" a="1"/>
  <c r="H331" i="5" s="1"/>
  <c r="H332" i="5" a="1"/>
  <c r="H332" i="5" s="1"/>
  <c r="H333" i="5" a="1"/>
  <c r="H333" i="5" s="1"/>
  <c r="H334" i="5" a="1"/>
  <c r="H334" i="5"/>
  <c r="H335" i="5" a="1"/>
  <c r="H335" i="5"/>
  <c r="H336" i="5" a="1"/>
  <c r="H336" i="5" s="1"/>
  <c r="H337" i="5" a="1"/>
  <c r="H337" i="5"/>
  <c r="H338" i="5" a="1"/>
  <c r="H338" i="5" s="1"/>
  <c r="H339" i="5" a="1"/>
  <c r="H339" i="5"/>
  <c r="H340" i="5" a="1"/>
  <c r="H340" i="5" s="1"/>
  <c r="H341" i="5" a="1"/>
  <c r="H341" i="5" s="1"/>
  <c r="H342" i="5" a="1"/>
  <c r="H342" i="5"/>
  <c r="H343" i="5" a="1"/>
  <c r="H343" i="5"/>
  <c r="H344" i="5" a="1"/>
  <c r="H344" i="5" s="1"/>
  <c r="H345" i="5" a="1"/>
  <c r="H345" i="5"/>
  <c r="H346" i="5" a="1"/>
  <c r="H346" i="5" s="1"/>
  <c r="H347" i="5" a="1"/>
  <c r="H347" i="5"/>
  <c r="H348" i="5" a="1"/>
  <c r="H348" i="5"/>
  <c r="H349" i="5" a="1"/>
  <c r="H349" i="5" s="1"/>
  <c r="H350" i="5" a="1"/>
  <c r="H350" i="5" s="1"/>
  <c r="H351" i="5" a="1"/>
  <c r="H351" i="5" s="1"/>
  <c r="H352" i="5" a="1"/>
  <c r="H352" i="5"/>
  <c r="H353" i="5" a="1"/>
  <c r="H353" i="5" s="1"/>
  <c r="H354" i="5" a="1"/>
  <c r="H354" i="5" s="1"/>
  <c r="H355" i="5" a="1"/>
  <c r="H355" i="5"/>
  <c r="H356" i="5" a="1"/>
  <c r="H356" i="5" s="1"/>
  <c r="H357" i="5" a="1"/>
  <c r="H357" i="5"/>
  <c r="H358" i="5" a="1"/>
  <c r="H358" i="5"/>
  <c r="H359" i="5" a="1"/>
  <c r="H359" i="5" s="1"/>
  <c r="H360" i="5" a="1"/>
  <c r="H360" i="5"/>
  <c r="H361" i="5" a="1"/>
  <c r="H361" i="5"/>
  <c r="H362" i="5" a="1"/>
  <c r="H362" i="5" s="1"/>
  <c r="H363" i="5" a="1"/>
  <c r="H363" i="5"/>
  <c r="H364" i="5" a="1"/>
  <c r="H364" i="5" s="1"/>
  <c r="H365" i="5" a="1"/>
  <c r="H365" i="5"/>
  <c r="H366" i="5" a="1"/>
  <c r="H366" i="5" s="1"/>
  <c r="H367" i="5" a="1"/>
  <c r="H367" i="5" s="1"/>
  <c r="H368" i="5" a="1"/>
  <c r="H368" i="5" s="1"/>
  <c r="H369" i="5" a="1"/>
  <c r="H369" i="5" s="1"/>
  <c r="H370" i="5" a="1"/>
  <c r="H370" i="5"/>
  <c r="H371" i="5" a="1"/>
  <c r="H371" i="5"/>
  <c r="H372" i="5" a="1"/>
  <c r="H372" i="5" s="1"/>
  <c r="H373" i="5" a="1"/>
  <c r="H373" i="5"/>
  <c r="H374" i="5" a="1"/>
  <c r="H374" i="5" s="1"/>
  <c r="H375" i="5" a="1"/>
  <c r="H375" i="5" s="1"/>
  <c r="H376" i="5" a="1"/>
  <c r="H376" i="5"/>
  <c r="H377" i="5" a="1"/>
  <c r="H377" i="5" s="1"/>
  <c r="H378" i="5" a="1"/>
  <c r="H378" i="5"/>
  <c r="H379" i="5" a="1"/>
  <c r="H379" i="5" s="1"/>
  <c r="H380" i="5" a="1"/>
  <c r="H380" i="5" s="1"/>
  <c r="H381" i="5" a="1"/>
  <c r="H381" i="5"/>
  <c r="H382" i="5" a="1"/>
  <c r="H382" i="5" s="1"/>
  <c r="H383" i="5" a="1"/>
  <c r="H383" i="5"/>
  <c r="H384" i="5" a="1"/>
  <c r="H384" i="5"/>
  <c r="H385" i="5" a="1"/>
  <c r="H385" i="5" s="1"/>
  <c r="H386" i="5" a="1"/>
  <c r="H386" i="5" s="1"/>
  <c r="H387" i="5" a="1"/>
  <c r="H387" i="5" s="1"/>
  <c r="H388" i="5" a="1"/>
  <c r="H388" i="5" s="1"/>
  <c r="H389" i="5" a="1"/>
  <c r="H389" i="5"/>
  <c r="H390" i="5" a="1"/>
  <c r="H390" i="5" s="1"/>
  <c r="H391" i="5" a="1"/>
  <c r="H391" i="5"/>
  <c r="H392" i="5" a="1"/>
  <c r="H392" i="5" s="1"/>
  <c r="H393" i="5" a="1"/>
  <c r="H393" i="5" s="1"/>
  <c r="H394" i="5" a="1"/>
  <c r="H394" i="5"/>
  <c r="H395" i="5" a="1"/>
  <c r="H395" i="5" s="1"/>
  <c r="H396" i="5" a="1"/>
  <c r="H396" i="5"/>
  <c r="H397" i="5" a="1"/>
  <c r="H397" i="5"/>
  <c r="H398" i="5" a="1"/>
  <c r="H398" i="5" s="1"/>
  <c r="H399" i="5" a="1"/>
  <c r="H399" i="5"/>
  <c r="H400" i="5" a="1"/>
  <c r="H400" i="5" s="1"/>
  <c r="H401" i="5" a="1"/>
  <c r="H401" i="5" s="1"/>
  <c r="H402" i="5" a="1"/>
  <c r="H402" i="5"/>
  <c r="H403" i="5" a="1"/>
  <c r="H403" i="5" s="1"/>
  <c r="H404" i="5" a="1"/>
  <c r="H404" i="5" s="1"/>
  <c r="H405" i="5" a="1"/>
  <c r="H405" i="5" s="1"/>
  <c r="H406" i="5" a="1"/>
  <c r="H406" i="5"/>
  <c r="H407" i="5" a="1"/>
  <c r="H407" i="5"/>
  <c r="H408" i="5" a="1"/>
  <c r="H408" i="5" s="1"/>
  <c r="H409" i="5" a="1"/>
  <c r="H409" i="5"/>
  <c r="H410" i="5" a="1"/>
  <c r="H410" i="5" s="1"/>
  <c r="H411" i="5" a="1"/>
  <c r="H411" i="5"/>
  <c r="H412" i="5" a="1"/>
  <c r="H412" i="5" s="1"/>
  <c r="H413" i="5" a="1"/>
  <c r="H413" i="5" s="1"/>
  <c r="H414" i="5" a="1"/>
  <c r="H414" i="5" s="1"/>
  <c r="H415" i="5" a="1"/>
  <c r="H415" i="5"/>
  <c r="H416" i="5" a="1"/>
  <c r="H416" i="5" s="1"/>
  <c r="H417" i="5" a="1"/>
  <c r="H417" i="5"/>
  <c r="H418" i="5" a="1"/>
  <c r="H418" i="5" s="1"/>
  <c r="H419" i="5" a="1"/>
  <c r="H419" i="5"/>
  <c r="H420" i="5" a="1"/>
  <c r="H420" i="5"/>
  <c r="H421" i="5" a="1"/>
  <c r="H421" i="5" s="1"/>
  <c r="H422" i="5" a="1"/>
  <c r="H422" i="5" s="1"/>
  <c r="H423" i="5" a="1"/>
  <c r="H423" i="5" s="1"/>
  <c r="H424" i="5" a="1"/>
  <c r="H424" i="5"/>
  <c r="H425" i="5" a="1"/>
  <c r="H425" i="5" s="1"/>
  <c r="H426" i="5" a="1"/>
  <c r="H426" i="5" s="1"/>
  <c r="H427" i="5" a="1"/>
  <c r="H427" i="5" s="1"/>
  <c r="H428" i="5" a="1"/>
  <c r="H428" i="5" s="1"/>
  <c r="H429" i="5" a="1"/>
  <c r="H429" i="5"/>
  <c r="H430" i="5" a="1"/>
  <c r="H430" i="5"/>
  <c r="H431" i="5" a="1"/>
  <c r="H431" i="5"/>
  <c r="H432" i="5" a="1"/>
  <c r="H432" i="5" s="1"/>
  <c r="H433" i="5" a="1"/>
  <c r="H433" i="5"/>
  <c r="H434" i="5" a="1"/>
  <c r="H434" i="5" s="1"/>
  <c r="H435" i="5" a="1"/>
  <c r="H435" i="5"/>
  <c r="H436" i="5" a="1"/>
  <c r="H436" i="5" s="1"/>
  <c r="H437" i="5" a="1"/>
  <c r="H437" i="5"/>
  <c r="H438" i="5" a="1"/>
  <c r="H438" i="5"/>
  <c r="H439" i="5" a="1"/>
  <c r="H439" i="5" s="1"/>
  <c r="H440" i="5" a="1"/>
  <c r="H440" i="5" s="1"/>
  <c r="H441" i="5" a="1"/>
  <c r="H441" i="5" s="1"/>
  <c r="H442" i="5" a="1"/>
  <c r="H442" i="5"/>
  <c r="H443" i="5" a="1"/>
  <c r="H443" i="5"/>
  <c r="H444" i="5" a="1"/>
  <c r="H444" i="5" s="1"/>
  <c r="H445" i="5" a="1"/>
  <c r="H445" i="5" s="1"/>
  <c r="H446" i="5" a="1"/>
  <c r="H446" i="5" s="1"/>
  <c r="H447" i="5" a="1"/>
  <c r="H447" i="5" s="1"/>
  <c r="H448" i="5" a="1"/>
  <c r="H448" i="5"/>
  <c r="H449" i="5" a="1"/>
  <c r="H449" i="5" s="1"/>
  <c r="H450" i="5" a="1"/>
  <c r="H450" i="5"/>
  <c r="H451" i="5" a="1"/>
  <c r="H451" i="5" s="1"/>
  <c r="H452" i="5" a="1"/>
  <c r="H452" i="5" s="1"/>
  <c r="H453" i="5" a="1"/>
  <c r="H453" i="5"/>
  <c r="H454" i="5" a="1"/>
  <c r="H454" i="5" s="1"/>
  <c r="H455" i="5" a="1"/>
  <c r="H455" i="5"/>
  <c r="H456" i="5" a="1"/>
  <c r="H456" i="5"/>
  <c r="H457" i="5" a="1"/>
  <c r="H457" i="5"/>
  <c r="H458" i="5" a="1"/>
  <c r="H458" i="5" s="1"/>
  <c r="H459" i="5" a="1"/>
  <c r="H459" i="5" s="1"/>
  <c r="H460" i="5" a="1"/>
  <c r="H460" i="5" s="1"/>
  <c r="H461" i="5" a="1"/>
  <c r="H461" i="5"/>
  <c r="H462" i="5" a="1"/>
  <c r="H462" i="5" s="1"/>
  <c r="H463" i="5" a="1"/>
  <c r="H463" i="5"/>
  <c r="H464" i="5" a="1"/>
  <c r="H464" i="5" s="1"/>
  <c r="H465" i="5" a="1"/>
  <c r="H465" i="5"/>
  <c r="H466" i="5" a="1"/>
  <c r="H466" i="5"/>
  <c r="H467" i="5" a="1"/>
  <c r="H467" i="5" s="1"/>
  <c r="H468" i="5" a="1"/>
  <c r="H468" i="5"/>
  <c r="H469" i="5" a="1"/>
  <c r="H469" i="5"/>
  <c r="H470" i="5" a="1"/>
  <c r="H470" i="5" s="1"/>
  <c r="H471" i="5" a="1"/>
  <c r="H471" i="5"/>
  <c r="H472" i="5" a="1"/>
  <c r="H472" i="5" s="1"/>
  <c r="H473" i="5" a="1"/>
  <c r="H473" i="5" s="1"/>
  <c r="H474" i="5" a="1"/>
  <c r="H474" i="5"/>
  <c r="H475" i="5" a="1"/>
  <c r="H475" i="5" s="1"/>
  <c r="H476" i="5" a="1"/>
  <c r="H476" i="5" s="1"/>
  <c r="H477" i="5" a="1"/>
  <c r="H477" i="5" s="1"/>
  <c r="H478" i="5" a="1"/>
  <c r="H478" i="5"/>
  <c r="H479" i="5" a="1"/>
  <c r="H479" i="5"/>
  <c r="H480" i="5" a="1"/>
  <c r="H480" i="5" s="1"/>
  <c r="H481" i="5" a="1"/>
  <c r="H481" i="5"/>
  <c r="H482" i="5" a="1"/>
  <c r="H482" i="5" s="1"/>
  <c r="H483" i="5" a="1"/>
  <c r="H483" i="5"/>
  <c r="H484" i="5" a="1"/>
  <c r="H484" i="5" s="1"/>
  <c r="H485" i="5" a="1"/>
  <c r="H485" i="5" s="1"/>
  <c r="H486" i="5" a="1"/>
  <c r="H486" i="5"/>
  <c r="H487" i="5" a="1"/>
  <c r="H487" i="5"/>
  <c r="H488" i="5" a="1"/>
  <c r="H488" i="5" s="1"/>
  <c r="H489" i="5" a="1"/>
  <c r="H489" i="5"/>
  <c r="H490" i="5" a="1"/>
  <c r="H490" i="5"/>
  <c r="H491" i="5" a="1"/>
  <c r="H491" i="5" s="1"/>
  <c r="H492" i="5" a="1"/>
  <c r="H492" i="5"/>
  <c r="H493" i="5" a="1"/>
  <c r="H493" i="5" s="1"/>
  <c r="H494" i="5" a="1"/>
  <c r="H494" i="5" s="1"/>
  <c r="H495" i="5" a="1"/>
  <c r="H495" i="5" s="1"/>
  <c r="H496" i="5" a="1"/>
  <c r="H496" i="5"/>
  <c r="H497" i="5" a="1"/>
  <c r="H497" i="5" s="1"/>
  <c r="H498" i="5" a="1"/>
  <c r="H498" i="5" s="1"/>
  <c r="H499" i="5" a="1"/>
  <c r="H499" i="5" s="1"/>
  <c r="H500" i="5" a="1"/>
  <c r="H500" i="5" s="1"/>
  <c r="H501" i="5" a="1"/>
  <c r="H501" i="5"/>
  <c r="H502" i="5" a="1"/>
  <c r="H502" i="5"/>
  <c r="H503" i="5" a="1"/>
  <c r="H503" i="5" s="1"/>
  <c r="H504" i="5" a="1"/>
  <c r="H504" i="5" s="1"/>
  <c r="H505" i="5" a="1"/>
  <c r="H505" i="5"/>
  <c r="H506" i="5" a="1"/>
  <c r="H506" i="5" s="1"/>
  <c r="H507" i="5" a="1"/>
  <c r="H507" i="5"/>
  <c r="H508" i="5" a="1"/>
  <c r="H508" i="5" s="1"/>
  <c r="H509" i="5" a="1"/>
  <c r="H509" i="5"/>
  <c r="H510" i="5" a="1"/>
  <c r="H510" i="5" s="1"/>
  <c r="H511" i="5" a="1"/>
  <c r="H511" i="5" s="1"/>
  <c r="H512" i="5" a="1"/>
  <c r="H512" i="5"/>
  <c r="H513" i="5" a="1"/>
  <c r="H513" i="5"/>
  <c r="H514" i="5" a="1"/>
  <c r="H514" i="5" s="1"/>
  <c r="H515" i="5" a="1"/>
  <c r="H515" i="5"/>
  <c r="H516" i="5" a="1"/>
  <c r="H516" i="5"/>
  <c r="H517" i="5" a="1"/>
  <c r="H517" i="5" s="1"/>
  <c r="H518" i="5" a="1"/>
  <c r="H518" i="5" s="1"/>
  <c r="H519" i="5" a="1"/>
  <c r="H519" i="5"/>
  <c r="H520" i="5" a="1"/>
  <c r="H520" i="5" s="1"/>
  <c r="H521" i="5" a="1"/>
  <c r="H521" i="5"/>
  <c r="H522" i="5" a="1"/>
  <c r="H522" i="5" s="1"/>
  <c r="H523" i="5" a="1"/>
  <c r="H523" i="5" s="1"/>
  <c r="H524" i="5" a="1"/>
  <c r="H524" i="5" s="1"/>
  <c r="H525" i="5" a="1"/>
  <c r="H525" i="5"/>
  <c r="H526" i="5" a="1"/>
  <c r="H526" i="5" s="1"/>
  <c r="H527" i="5" a="1"/>
  <c r="H527" i="5"/>
  <c r="H528" i="5" a="1"/>
  <c r="H528" i="5"/>
  <c r="H529" i="5" a="1"/>
  <c r="H529" i="5" s="1"/>
  <c r="H530" i="5" a="1"/>
  <c r="H530" i="5" s="1"/>
  <c r="H531" i="5" a="1"/>
  <c r="H531" i="5"/>
  <c r="H532" i="5" a="1"/>
  <c r="H532" i="5" s="1"/>
  <c r="H533" i="5" a="1"/>
  <c r="H533" i="5" s="1"/>
  <c r="H534" i="5" a="1"/>
  <c r="H534" i="5"/>
  <c r="H535" i="5" a="1"/>
  <c r="H535" i="5" s="1"/>
  <c r="H536" i="5" a="1"/>
  <c r="H536" i="5"/>
  <c r="H537" i="5" a="1"/>
  <c r="H537" i="5"/>
  <c r="H538" i="5" a="1"/>
  <c r="H538" i="5" s="1"/>
  <c r="H539" i="5" a="1"/>
  <c r="H539" i="5" s="1"/>
  <c r="H540" i="5" a="1"/>
  <c r="H540" i="5" s="1"/>
  <c r="H541" i="5" a="1"/>
  <c r="H541" i="5" s="1"/>
  <c r="H542" i="5" a="1"/>
  <c r="H542" i="5" s="1"/>
  <c r="H543" i="5" a="1"/>
  <c r="H543" i="5"/>
  <c r="H544" i="5" a="1"/>
  <c r="H544" i="5" s="1"/>
  <c r="H545" i="5" a="1"/>
  <c r="H545" i="5"/>
  <c r="H546" i="5" a="1"/>
  <c r="H546" i="5" s="1"/>
  <c r="H547" i="5" a="1"/>
  <c r="H547" i="5" s="1"/>
  <c r="H548" i="5" a="1"/>
  <c r="H548" i="5"/>
  <c r="H549" i="5" a="1"/>
  <c r="H549" i="5"/>
  <c r="H550" i="5" a="1"/>
  <c r="H550" i="5" s="1"/>
  <c r="H551" i="5" a="1"/>
  <c r="H551" i="5"/>
  <c r="H552" i="5" a="1"/>
  <c r="H552" i="5"/>
  <c r="H553" i="5" a="1"/>
  <c r="H553" i="5" s="1"/>
  <c r="H554" i="5" a="1"/>
  <c r="H554" i="5"/>
  <c r="H555" i="5" a="1"/>
  <c r="H555" i="5"/>
  <c r="H556" i="5" a="1"/>
  <c r="H556" i="5" s="1"/>
  <c r="H557" i="5" a="1"/>
  <c r="H557" i="5" s="1"/>
  <c r="H558" i="5" a="1"/>
  <c r="H558" i="5" s="1"/>
  <c r="H559" i="5" a="1"/>
  <c r="H559" i="5" s="1"/>
  <c r="H560" i="5" a="1"/>
  <c r="H560" i="5" s="1"/>
  <c r="H561" i="5" a="1"/>
  <c r="H561" i="5" s="1"/>
  <c r="H562" i="5" a="1"/>
  <c r="H562" i="5" s="1"/>
  <c r="H563" i="5" a="1"/>
  <c r="H563" i="5"/>
  <c r="H564" i="5" a="1"/>
  <c r="H564" i="5" s="1"/>
  <c r="H565" i="5" a="1"/>
  <c r="H565" i="5"/>
  <c r="H566" i="5" a="1"/>
  <c r="H566" i="5" s="1"/>
  <c r="H567" i="5" a="1"/>
  <c r="H567" i="5" s="1"/>
  <c r="H568" i="5" a="1"/>
  <c r="H568" i="5" s="1"/>
  <c r="H569" i="5" a="1"/>
  <c r="H569" i="5"/>
  <c r="H570" i="5" a="1"/>
  <c r="H570" i="5"/>
  <c r="H571" i="5" a="1"/>
  <c r="H571" i="5" s="1"/>
  <c r="H572" i="5" a="1"/>
  <c r="H572" i="5"/>
  <c r="H573" i="5" a="1"/>
  <c r="H573" i="5" s="1"/>
  <c r="H574" i="5" a="1"/>
  <c r="H574" i="5" s="1"/>
  <c r="H575" i="5" a="1"/>
  <c r="H575" i="5" s="1"/>
  <c r="H576" i="5" a="1"/>
  <c r="H576" i="5"/>
  <c r="H577" i="5" a="1"/>
  <c r="H577" i="5"/>
  <c r="H578" i="5" a="1"/>
  <c r="H578" i="5" s="1"/>
  <c r="H579" i="5" a="1"/>
  <c r="H579" i="5" s="1"/>
  <c r="H580" i="5" a="1"/>
  <c r="H580" i="5" s="1"/>
  <c r="H581" i="5" a="1"/>
  <c r="H581" i="5" s="1"/>
  <c r="H582" i="5" a="1"/>
  <c r="H582" i="5" s="1"/>
  <c r="H583" i="5" a="1"/>
  <c r="H583" i="5" s="1"/>
  <c r="H584" i="5" a="1"/>
  <c r="H584" i="5"/>
  <c r="H585" i="5" a="1"/>
  <c r="H585" i="5" s="1"/>
  <c r="H586" i="5" a="1"/>
  <c r="H586" i="5" s="1"/>
  <c r="H587" i="5" a="1"/>
  <c r="H587" i="5"/>
  <c r="H588" i="5" a="1"/>
  <c r="H588" i="5" s="1"/>
  <c r="H589" i="5" a="1"/>
  <c r="H589" i="5"/>
  <c r="H590" i="5" a="1"/>
  <c r="H590" i="5" s="1"/>
  <c r="H591" i="5" a="1"/>
  <c r="H591" i="5" s="1"/>
  <c r="H592" i="5" a="1"/>
  <c r="H592" i="5" s="1"/>
  <c r="H593" i="5" a="1"/>
  <c r="H593" i="5" s="1"/>
  <c r="H594" i="5" a="1"/>
  <c r="H594" i="5"/>
  <c r="H595" i="5" a="1"/>
  <c r="H595" i="5" s="1"/>
  <c r="H596" i="5" a="1"/>
  <c r="H596" i="5"/>
  <c r="H597" i="5" a="1"/>
  <c r="H597" i="5" s="1"/>
  <c r="H598" i="5" a="1"/>
  <c r="H598" i="5" s="1"/>
  <c r="H599" i="5" a="1"/>
  <c r="H599" i="5"/>
  <c r="H600" i="5" a="1"/>
  <c r="H600" i="5" s="1"/>
  <c r="H601" i="5" a="1"/>
  <c r="H601" i="5"/>
  <c r="H602" i="5" a="1"/>
  <c r="H602" i="5" s="1"/>
  <c r="H603" i="5" a="1"/>
  <c r="H603" i="5" s="1"/>
  <c r="H604" i="5" a="1"/>
  <c r="H604" i="5" s="1"/>
  <c r="H605" i="5" a="1"/>
  <c r="H605" i="5" s="1"/>
  <c r="H606" i="5" a="1"/>
  <c r="H606" i="5" s="1"/>
  <c r="H607" i="5" a="1"/>
  <c r="H607" i="5" s="1"/>
  <c r="H608" i="5" a="1"/>
  <c r="H608" i="5"/>
  <c r="H609" i="5" a="1"/>
  <c r="H609" i="5" s="1"/>
  <c r="H610" i="5" a="1"/>
  <c r="H610" i="5" s="1"/>
  <c r="H611" i="5" a="1"/>
  <c r="H611" i="5" s="1"/>
  <c r="H612" i="5" a="1"/>
  <c r="H612" i="5" s="1"/>
  <c r="H613" i="5" a="1"/>
  <c r="H613" i="5" s="1"/>
  <c r="H614" i="5" a="1"/>
  <c r="H614" i="5" s="1"/>
  <c r="H615" i="5" a="1"/>
  <c r="H615" i="5" s="1"/>
  <c r="H616" i="5" a="1"/>
  <c r="H616" i="5" s="1"/>
  <c r="H617" i="5" a="1"/>
  <c r="H617" i="5" s="1"/>
  <c r="H618" i="5" a="1"/>
  <c r="H618" i="5"/>
  <c r="H619" i="5" a="1"/>
  <c r="H619" i="5" s="1"/>
  <c r="H620" i="5" a="1"/>
  <c r="H620" i="5" s="1"/>
  <c r="H621" i="5" a="1"/>
  <c r="H621" i="5" s="1"/>
  <c r="H622" i="5" a="1"/>
  <c r="H622" i="5" s="1"/>
  <c r="H623" i="5" a="1"/>
  <c r="H623" i="5"/>
  <c r="H624" i="5" a="1"/>
  <c r="H624" i="5" s="1"/>
  <c r="H625" i="5" a="1"/>
  <c r="H625" i="5"/>
  <c r="H626" i="5" a="1"/>
  <c r="H626" i="5" s="1"/>
  <c r="H627" i="5" a="1"/>
  <c r="H627" i="5" s="1"/>
  <c r="H628" i="5" a="1"/>
  <c r="H628" i="5" s="1"/>
  <c r="H629" i="5" a="1"/>
  <c r="H629" i="5" s="1"/>
  <c r="H630" i="5" a="1"/>
  <c r="H630" i="5"/>
  <c r="H631" i="5" a="1"/>
  <c r="H631" i="5" s="1"/>
  <c r="H632" i="5" a="1"/>
  <c r="H632" i="5"/>
  <c r="H633" i="5" a="1"/>
  <c r="H633" i="5" s="1"/>
  <c r="H634" i="5" a="1"/>
  <c r="H634" i="5" s="1"/>
  <c r="H635" i="5" a="1"/>
  <c r="H635" i="5" s="1"/>
  <c r="H636" i="5" a="1"/>
  <c r="H636" i="5" s="1"/>
  <c r="H637" i="5" a="1"/>
  <c r="H637" i="5"/>
  <c r="H638" i="5" a="1"/>
  <c r="H638" i="5" s="1"/>
  <c r="H639" i="5" a="1"/>
  <c r="H639" i="5" s="1"/>
  <c r="H640" i="5" a="1"/>
  <c r="H640" i="5" s="1"/>
  <c r="H641" i="5" a="1"/>
  <c r="H641" i="5" s="1"/>
  <c r="H642" i="5" a="1"/>
  <c r="H642" i="5" s="1"/>
  <c r="H643" i="5" a="1"/>
  <c r="H643" i="5" s="1"/>
  <c r="H644" i="5" a="1"/>
  <c r="H644" i="5"/>
  <c r="H645" i="5" a="1"/>
  <c r="H645" i="5" s="1"/>
  <c r="H646" i="5" a="1"/>
  <c r="H646" i="5" s="1"/>
  <c r="H647" i="5" a="1"/>
  <c r="H647" i="5"/>
  <c r="H648" i="5" a="1"/>
  <c r="H648" i="5" s="1"/>
  <c r="H649" i="5" a="1"/>
  <c r="H649" i="5" s="1"/>
  <c r="H650" i="5" a="1"/>
  <c r="H650" i="5" s="1"/>
  <c r="H651" i="5" a="1"/>
  <c r="H651" i="5" s="1"/>
  <c r="H652" i="5" a="1"/>
  <c r="H652" i="5" s="1"/>
  <c r="H653" i="5" a="1"/>
  <c r="H653" i="5" s="1"/>
  <c r="H654" i="5" a="1"/>
  <c r="H654" i="5"/>
  <c r="H655" i="5" a="1"/>
  <c r="H655" i="5" s="1"/>
  <c r="H656" i="5" a="1"/>
  <c r="H656" i="5" s="1"/>
  <c r="H657" i="5" a="1"/>
  <c r="H657" i="5" s="1"/>
  <c r="H658" i="5" a="1"/>
  <c r="H658" i="5" s="1"/>
  <c r="H659" i="5" a="1"/>
  <c r="H659" i="5"/>
  <c r="H660" i="5" a="1"/>
  <c r="H660" i="5" s="1"/>
  <c r="H661" i="5" a="1"/>
  <c r="H661" i="5"/>
  <c r="H662" i="5" a="1"/>
  <c r="H662" i="5" s="1"/>
  <c r="H663" i="5" a="1"/>
  <c r="H663" i="5" s="1"/>
  <c r="H664" i="5" a="1"/>
  <c r="H664" i="5" s="1"/>
  <c r="H665" i="5" a="1"/>
  <c r="H665" i="5" s="1"/>
  <c r="H666" i="5" a="1"/>
  <c r="H666" i="5"/>
  <c r="H667" i="5" a="1"/>
  <c r="H667" i="5" s="1"/>
  <c r="H668" i="5" a="1"/>
  <c r="H668" i="5" s="1"/>
  <c r="H669" i="5" a="1"/>
  <c r="H669" i="5" s="1"/>
  <c r="H670" i="5" a="1"/>
  <c r="H670" i="5" s="1"/>
  <c r="H671" i="5" a="1"/>
  <c r="H671" i="5" s="1"/>
  <c r="H672" i="5" a="1"/>
  <c r="H672" i="5" s="1"/>
  <c r="H673" i="5" a="1"/>
  <c r="H673" i="5"/>
  <c r="H674" i="5" a="1"/>
  <c r="H674" i="5" s="1"/>
  <c r="H675" i="5" a="1"/>
  <c r="H675" i="5" s="1"/>
  <c r="H676" i="5" a="1"/>
  <c r="H676" i="5" s="1"/>
  <c r="H677" i="5" a="1"/>
  <c r="H677" i="5" s="1"/>
  <c r="H678" i="5" a="1"/>
  <c r="H678" i="5" s="1"/>
  <c r="H679" i="5" a="1"/>
  <c r="H679" i="5" s="1"/>
  <c r="H680" i="5" a="1"/>
  <c r="H680" i="5"/>
  <c r="H681" i="5" a="1"/>
  <c r="H681" i="5" s="1"/>
  <c r="H682" i="5" a="1"/>
  <c r="H682" i="5" s="1"/>
  <c r="H683" i="5" a="1"/>
  <c r="H683" i="5" s="1"/>
  <c r="H684" i="5" a="1"/>
  <c r="H684" i="5" s="1"/>
  <c r="H685" i="5" a="1"/>
  <c r="H685" i="5" s="1"/>
  <c r="H686" i="5" a="1"/>
  <c r="H686" i="5" s="1"/>
  <c r="H687" i="5" a="1"/>
  <c r="H687" i="5" s="1"/>
  <c r="H688" i="5" a="1"/>
  <c r="H688" i="5" s="1"/>
  <c r="H689" i="5" a="1"/>
  <c r="H689" i="5" s="1"/>
  <c r="H690" i="5" a="1"/>
  <c r="H690" i="5" s="1"/>
  <c r="H691" i="5" a="1"/>
  <c r="H691" i="5" s="1"/>
  <c r="H692" i="5" a="1"/>
  <c r="H692" i="5" s="1"/>
  <c r="H693" i="5" a="1"/>
  <c r="H693" i="5" s="1"/>
  <c r="H694" i="5" a="1"/>
  <c r="H694" i="5" s="1"/>
  <c r="H695" i="5" a="1"/>
  <c r="H695" i="5"/>
  <c r="H696" i="5" a="1"/>
  <c r="H696" i="5"/>
  <c r="H697" i="5" a="1"/>
  <c r="H697" i="5" s="1"/>
  <c r="H698" i="5" a="1"/>
  <c r="H698" i="5" s="1"/>
  <c r="H699" i="5" a="1"/>
  <c r="H699" i="5" s="1"/>
  <c r="H700" i="5" a="1"/>
  <c r="H700" i="5" s="1"/>
  <c r="H701" i="5" a="1"/>
  <c r="H701" i="5" s="1"/>
  <c r="H702" i="5" a="1"/>
  <c r="H702" i="5" s="1"/>
  <c r="H703" i="5" a="1"/>
  <c r="H703" i="5"/>
  <c r="H704" i="5" a="1"/>
  <c r="H704" i="5"/>
  <c r="H705" i="5" a="1"/>
  <c r="H705" i="5" s="1"/>
  <c r="H706" i="5" a="1"/>
  <c r="H706" i="5" s="1"/>
  <c r="H707" i="5" a="1"/>
  <c r="H707" i="5" s="1"/>
  <c r="H708" i="5" a="1"/>
  <c r="H708" i="5" s="1"/>
  <c r="H709" i="5" a="1"/>
  <c r="H709" i="5"/>
  <c r="H710" i="5" a="1"/>
  <c r="H710" i="5" s="1"/>
  <c r="H711" i="5" a="1"/>
  <c r="H711" i="5" s="1"/>
  <c r="H712" i="5" a="1"/>
  <c r="H712" i="5" s="1"/>
  <c r="H713" i="5" a="1"/>
  <c r="H713" i="5" s="1"/>
  <c r="H714" i="5" a="1"/>
  <c r="H714" i="5" s="1"/>
  <c r="H715" i="5" a="1"/>
  <c r="H715" i="5" s="1"/>
  <c r="H716" i="5" a="1"/>
  <c r="H716" i="5"/>
  <c r="H717" i="5" a="1"/>
  <c r="H717" i="5" s="1"/>
  <c r="H718" i="5" a="1"/>
  <c r="H718" i="5" s="1"/>
  <c r="H719" i="5" a="1"/>
  <c r="H719" i="5" s="1"/>
  <c r="H720" i="5" a="1"/>
  <c r="H720" i="5" s="1"/>
  <c r="H721" i="5" a="1"/>
  <c r="H721" i="5" s="1"/>
  <c r="H722" i="5" a="1"/>
  <c r="H722" i="5" s="1"/>
  <c r="H723" i="5" a="1"/>
  <c r="H723" i="5" s="1"/>
  <c r="H724" i="5" a="1"/>
  <c r="H724" i="5" s="1"/>
  <c r="H725" i="5" a="1"/>
  <c r="H725" i="5" s="1"/>
  <c r="H726" i="5" a="1"/>
  <c r="H726" i="5" s="1"/>
  <c r="H727" i="5" a="1"/>
  <c r="H727" i="5" s="1"/>
  <c r="H728" i="5" a="1"/>
  <c r="H728" i="5" s="1"/>
  <c r="H729" i="5" a="1"/>
  <c r="H729" i="5" s="1"/>
  <c r="H730" i="5" a="1"/>
  <c r="H730" i="5" s="1"/>
  <c r="H731" i="5" a="1"/>
  <c r="H731" i="5"/>
  <c r="H732" i="5" a="1"/>
  <c r="H732" i="5"/>
  <c r="H733" i="5" a="1"/>
  <c r="H733" i="5" s="1"/>
  <c r="H734" i="5" a="1"/>
  <c r="H734" i="5" s="1"/>
  <c r="H735" i="5" a="1"/>
  <c r="H735" i="5" s="1"/>
  <c r="H736" i="5" a="1"/>
  <c r="H736" i="5" s="1"/>
  <c r="H737" i="5" a="1"/>
  <c r="H737" i="5" s="1"/>
  <c r="H738" i="5" a="1"/>
  <c r="H738" i="5" s="1"/>
  <c r="H739" i="5" a="1"/>
  <c r="H739" i="5"/>
  <c r="H740" i="5" a="1"/>
  <c r="H740" i="5"/>
  <c r="H741" i="5" a="1"/>
  <c r="H741" i="5" s="1"/>
  <c r="H742" i="5" a="1"/>
  <c r="H742" i="5" s="1"/>
  <c r="H743" i="5" a="1"/>
  <c r="H743" i="5" s="1"/>
  <c r="H744" i="5" a="1"/>
  <c r="H744" i="5" s="1"/>
  <c r="H745" i="5" a="1"/>
  <c r="H745" i="5"/>
  <c r="H746" i="5" a="1"/>
  <c r="H746" i="5" s="1"/>
  <c r="H747" i="5" a="1"/>
  <c r="H747" i="5" s="1"/>
  <c r="H748" i="5" a="1"/>
  <c r="H748" i="5" s="1"/>
  <c r="H749" i="5" a="1"/>
  <c r="H749" i="5" s="1"/>
  <c r="H750" i="5" a="1"/>
  <c r="H750" i="5" s="1"/>
  <c r="H751" i="5" a="1"/>
  <c r="H751" i="5" s="1"/>
  <c r="H752" i="5" a="1"/>
  <c r="H752" i="5"/>
  <c r="H753" i="5" a="1"/>
  <c r="H753" i="5" s="1"/>
  <c r="H754" i="5" a="1"/>
  <c r="H754" i="5" s="1"/>
  <c r="H755" i="5" a="1"/>
  <c r="H755" i="5" s="1"/>
  <c r="H756" i="5" a="1"/>
  <c r="H756" i="5" s="1"/>
  <c r="H757" i="5" a="1"/>
  <c r="H757" i="5" s="1"/>
  <c r="H758" i="5" a="1"/>
  <c r="H758" i="5" s="1"/>
  <c r="H759" i="5" a="1"/>
  <c r="H759" i="5" s="1"/>
  <c r="H760" i="5" a="1"/>
  <c r="H760" i="5" s="1"/>
  <c r="H761" i="5" a="1"/>
  <c r="H761" i="5" s="1"/>
  <c r="H762" i="5" a="1"/>
  <c r="H762" i="5" s="1"/>
  <c r="H763" i="5" a="1"/>
  <c r="H763" i="5" s="1"/>
  <c r="H764" i="5" a="1"/>
  <c r="H764" i="5" s="1"/>
  <c r="H765" i="5" a="1"/>
  <c r="H765" i="5" s="1"/>
  <c r="H766" i="5" a="1"/>
  <c r="H766" i="5" s="1"/>
  <c r="H767" i="5" a="1"/>
  <c r="H767" i="5"/>
  <c r="H768" i="5" a="1"/>
  <c r="H768" i="5"/>
  <c r="H769" i="5" a="1"/>
  <c r="H769" i="5" s="1"/>
  <c r="H770" i="5" a="1"/>
  <c r="H770" i="5" s="1"/>
  <c r="H771" i="5" a="1"/>
  <c r="H771" i="5" s="1"/>
  <c r="H772" i="5" a="1"/>
  <c r="H772" i="5" s="1"/>
  <c r="H773" i="5" a="1"/>
  <c r="H773" i="5" s="1"/>
  <c r="H774" i="5" a="1"/>
  <c r="H774" i="5" s="1"/>
  <c r="H775" i="5" a="1"/>
  <c r="H775" i="5"/>
  <c r="H776" i="5" a="1"/>
  <c r="H776" i="5"/>
  <c r="H777" i="5" a="1"/>
  <c r="H777" i="5" s="1"/>
  <c r="H778" i="5" a="1"/>
  <c r="H778" i="5" s="1"/>
  <c r="H779" i="5" a="1"/>
  <c r="H779" i="5" s="1"/>
  <c r="H780" i="5" a="1"/>
  <c r="H780" i="5" s="1"/>
  <c r="H781" i="5" a="1"/>
  <c r="H781" i="5"/>
  <c r="H782" i="5" a="1"/>
  <c r="H782" i="5" s="1"/>
  <c r="H783" i="5" a="1"/>
  <c r="H783" i="5" s="1"/>
  <c r="H784" i="5" a="1"/>
  <c r="H784" i="5" s="1"/>
  <c r="H785" i="5" a="1"/>
  <c r="H785" i="5" s="1"/>
  <c r="H786" i="5" a="1"/>
  <c r="H786" i="5" s="1"/>
  <c r="H787" i="5" a="1"/>
  <c r="H787" i="5" s="1"/>
  <c r="H788" i="5" a="1"/>
  <c r="H788" i="5"/>
  <c r="H789" i="5" a="1"/>
  <c r="H789" i="5" s="1"/>
  <c r="H790" i="5" a="1"/>
  <c r="H790" i="5" s="1"/>
  <c r="H791" i="5" a="1"/>
  <c r="H791" i="5" s="1"/>
  <c r="H792" i="5" a="1"/>
  <c r="H792" i="5" s="1"/>
  <c r="H793" i="5" a="1"/>
  <c r="H793" i="5" s="1"/>
  <c r="H794" i="5" a="1"/>
  <c r="H794" i="5" s="1"/>
  <c r="H795" i="5" a="1"/>
  <c r="H795" i="5" s="1"/>
  <c r="H796" i="5" a="1"/>
  <c r="H796" i="5" s="1"/>
  <c r="H797" i="5" a="1"/>
  <c r="H797" i="5" s="1"/>
  <c r="H798" i="5" a="1"/>
  <c r="H798" i="5" s="1"/>
  <c r="H799" i="5" a="1"/>
  <c r="H799" i="5" s="1"/>
  <c r="H800" i="5" a="1"/>
  <c r="H800" i="5" s="1"/>
  <c r="H801" i="5" a="1"/>
  <c r="H801" i="5" s="1"/>
  <c r="H802" i="5" a="1"/>
  <c r="H802" i="5" s="1"/>
  <c r="H803" i="5" a="1"/>
  <c r="H803" i="5"/>
  <c r="H804" i="5" a="1"/>
  <c r="H804" i="5"/>
  <c r="H805" i="5" a="1"/>
  <c r="H805" i="5" s="1"/>
  <c r="H806" i="5" a="1"/>
  <c r="H806" i="5"/>
  <c r="H807" i="5" a="1"/>
  <c r="H807" i="5"/>
  <c r="H808" i="5" a="1"/>
  <c r="H808" i="5" s="1"/>
  <c r="H809" i="5" a="1"/>
  <c r="H809" i="5" s="1"/>
  <c r="H810" i="5" a="1"/>
  <c r="H810" i="5"/>
  <c r="H811" i="5" a="1"/>
  <c r="H811" i="5"/>
  <c r="H812" i="5" a="1"/>
  <c r="H812" i="5" s="1"/>
  <c r="H813" i="5" a="1"/>
  <c r="H813" i="5" s="1"/>
  <c r="H814" i="5" a="1"/>
  <c r="H814" i="5" s="1"/>
  <c r="H815" i="5" a="1"/>
  <c r="H815" i="5"/>
  <c r="H816" i="5" a="1"/>
  <c r="H816" i="5" s="1"/>
  <c r="H817" i="5" a="1"/>
  <c r="H817" i="5"/>
  <c r="H818" i="5" a="1"/>
  <c r="H818" i="5" s="1"/>
  <c r="H819" i="5" a="1"/>
  <c r="H819" i="5" s="1"/>
  <c r="H820" i="5" a="1"/>
  <c r="H820" i="5" s="1"/>
  <c r="H821" i="5" a="1"/>
  <c r="H821" i="5" s="1"/>
  <c r="H822" i="5" a="1"/>
  <c r="H822" i="5" s="1"/>
  <c r="H823" i="5" a="1"/>
  <c r="H823" i="5"/>
  <c r="H824" i="5" a="1"/>
  <c r="H824" i="5" s="1"/>
  <c r="H825" i="5" a="1"/>
  <c r="H825" i="5" s="1"/>
  <c r="H826" i="5" a="1"/>
  <c r="H826" i="5" s="1"/>
  <c r="H827" i="5" a="1"/>
  <c r="H827" i="5"/>
  <c r="H828" i="5" a="1"/>
  <c r="H828" i="5" s="1"/>
  <c r="H829" i="5" a="1"/>
  <c r="H829" i="5"/>
  <c r="H830" i="5" a="1"/>
  <c r="H830" i="5" s="1"/>
  <c r="H831" i="5" a="1"/>
  <c r="H831" i="5" s="1"/>
  <c r="H832" i="5" a="1"/>
  <c r="H832" i="5" s="1"/>
  <c r="H833" i="5" a="1"/>
  <c r="H833" i="5" s="1"/>
  <c r="H834" i="5" a="1"/>
  <c r="H834" i="5"/>
  <c r="H835" i="5" a="1"/>
  <c r="H835" i="5"/>
  <c r="H836" i="5" a="1"/>
  <c r="H836" i="5" s="1"/>
  <c r="H837" i="5" a="1"/>
  <c r="H837" i="5" s="1"/>
  <c r="H838" i="5" a="1"/>
  <c r="H838" i="5" s="1"/>
  <c r="H839" i="5" a="1"/>
  <c r="H839" i="5"/>
  <c r="H840" i="5" a="1"/>
  <c r="H840" i="5" s="1"/>
  <c r="H841" i="5" a="1"/>
  <c r="H841" i="5"/>
  <c r="H842" i="5" a="1"/>
  <c r="H842" i="5" s="1"/>
  <c r="H843" i="5" a="1"/>
  <c r="H843" i="5" s="1"/>
  <c r="H844" i="5" a="1"/>
  <c r="H844" i="5" s="1"/>
  <c r="H845" i="5" a="1"/>
  <c r="H845" i="5" s="1"/>
  <c r="H846" i="5" a="1"/>
  <c r="H846" i="5" s="1"/>
  <c r="H847" i="5" a="1"/>
  <c r="H847" i="5"/>
  <c r="H848" i="5" a="1"/>
  <c r="H848" i="5" s="1"/>
  <c r="H849" i="5" a="1"/>
  <c r="H849" i="5" s="1"/>
  <c r="H850" i="5" a="1"/>
  <c r="H850" i="5" s="1"/>
  <c r="H851" i="5" a="1"/>
  <c r="H851" i="5"/>
  <c r="H852" i="5" a="1"/>
  <c r="H852" i="5" s="1"/>
  <c r="H853" i="5" a="1"/>
  <c r="H853" i="5"/>
  <c r="H854" i="5" a="1"/>
  <c r="H854" i="5" s="1"/>
  <c r="H855" i="5" a="1"/>
  <c r="H855" i="5" s="1"/>
  <c r="H856" i="5" a="1"/>
  <c r="H856" i="5" s="1"/>
  <c r="H857" i="5" a="1"/>
  <c r="H857" i="5" s="1"/>
  <c r="H858" i="5" a="1"/>
  <c r="H858" i="5"/>
  <c r="H859" i="5" a="1"/>
  <c r="H859" i="5"/>
  <c r="H860" i="5" a="1"/>
  <c r="H860" i="5" s="1"/>
  <c r="H861" i="5" a="1"/>
  <c r="H861" i="5" s="1"/>
  <c r="H862" i="5" a="1"/>
  <c r="H862" i="5" s="1"/>
  <c r="H863" i="5" a="1"/>
  <c r="H863" i="5"/>
  <c r="H864" i="5" a="1"/>
  <c r="H864" i="5" s="1"/>
  <c r="H865" i="5" a="1"/>
  <c r="H865" i="5"/>
  <c r="H866" i="5" a="1"/>
  <c r="H866" i="5" s="1"/>
  <c r="H867" i="5" a="1"/>
  <c r="H867" i="5" s="1"/>
  <c r="H868" i="5" a="1"/>
  <c r="H868" i="5" s="1"/>
  <c r="H869" i="5" a="1"/>
  <c r="H869" i="5" s="1"/>
  <c r="H870" i="5" a="1"/>
  <c r="H870" i="5" s="1"/>
  <c r="H871" i="5" a="1"/>
  <c r="H871" i="5"/>
  <c r="H872" i="5" a="1"/>
  <c r="H872" i="5" s="1"/>
  <c r="H873" i="5" a="1"/>
  <c r="H873" i="5" s="1"/>
  <c r="H874" i="5" a="1"/>
  <c r="H874" i="5" s="1"/>
  <c r="H875" i="5" a="1"/>
  <c r="H875" i="5"/>
  <c r="H876" i="5" a="1"/>
  <c r="H876" i="5" s="1"/>
  <c r="H877" i="5" a="1"/>
  <c r="H877" i="5"/>
  <c r="H878" i="5" a="1"/>
  <c r="H878" i="5" s="1"/>
  <c r="H879" i="5" a="1"/>
  <c r="H879" i="5" s="1"/>
  <c r="H880" i="5" a="1"/>
  <c r="H880" i="5" s="1"/>
  <c r="H881" i="5" a="1"/>
  <c r="H881" i="5" s="1"/>
  <c r="H882" i="5" a="1"/>
  <c r="H882" i="5"/>
  <c r="H883" i="5" a="1"/>
  <c r="H883" i="5"/>
  <c r="H884" i="5" a="1"/>
  <c r="H884" i="5" s="1"/>
  <c r="H885" i="5" a="1"/>
  <c r="H885" i="5" s="1"/>
  <c r="H886" i="5" a="1"/>
  <c r="H886" i="5" s="1"/>
  <c r="H887" i="5" a="1"/>
  <c r="H887" i="5"/>
  <c r="H888" i="5" a="1"/>
  <c r="H888" i="5" s="1"/>
  <c r="H889" i="5" a="1"/>
  <c r="H889" i="5"/>
  <c r="H890" i="5" a="1"/>
  <c r="H890" i="5" s="1"/>
  <c r="H891" i="5" a="1"/>
  <c r="H891" i="5" s="1"/>
  <c r="H892" i="5" a="1"/>
  <c r="H892" i="5" s="1"/>
  <c r="H893" i="5" a="1"/>
  <c r="H893" i="5" s="1"/>
  <c r="H894" i="5" a="1"/>
  <c r="H894" i="5" s="1"/>
  <c r="H895" i="5" a="1"/>
  <c r="H895" i="5"/>
  <c r="H896" i="5" a="1"/>
  <c r="H896" i="5" s="1"/>
  <c r="H897" i="5" a="1"/>
  <c r="H897" i="5" s="1"/>
  <c r="H898" i="5" a="1"/>
  <c r="H898" i="5" s="1"/>
  <c r="H899" i="5" a="1"/>
  <c r="H899" i="5"/>
  <c r="H900" i="5" a="1"/>
  <c r="H900" i="5" s="1"/>
  <c r="H901" i="5" a="1"/>
  <c r="H901" i="5"/>
  <c r="H902" i="5" a="1"/>
  <c r="H902" i="5" s="1"/>
  <c r="H903" i="5" a="1"/>
  <c r="H903" i="5" s="1"/>
  <c r="H904" i="5" a="1"/>
  <c r="H904" i="5" s="1"/>
  <c r="H905" i="5" a="1"/>
  <c r="H905" i="5" s="1"/>
  <c r="H906" i="5" a="1"/>
  <c r="H906" i="5"/>
  <c r="H907" i="5" a="1"/>
  <c r="H907" i="5"/>
  <c r="H908" i="5" a="1"/>
  <c r="H908" i="5" s="1"/>
  <c r="H909" i="5" a="1"/>
  <c r="H909" i="5" s="1"/>
  <c r="H910" i="5" a="1"/>
  <c r="H910" i="5" s="1"/>
  <c r="H911" i="5" a="1"/>
  <c r="H911" i="5"/>
  <c r="H912" i="5" a="1"/>
  <c r="H912" i="5" s="1"/>
  <c r="H913" i="5" a="1"/>
  <c r="H913" i="5"/>
  <c r="H914" i="5" a="1"/>
  <c r="H914" i="5" s="1"/>
  <c r="H915" i="5" a="1"/>
  <c r="H915" i="5" s="1"/>
  <c r="H916" i="5" a="1"/>
  <c r="H916" i="5" s="1"/>
  <c r="H917" i="5" a="1"/>
  <c r="H917" i="5" s="1"/>
  <c r="H918" i="5" a="1"/>
  <c r="H918" i="5" s="1"/>
  <c r="H919" i="5" a="1"/>
  <c r="H919" i="5"/>
  <c r="H920" i="5" a="1"/>
  <c r="H920" i="5" s="1"/>
  <c r="H921" i="5" a="1"/>
  <c r="H921" i="5" s="1"/>
  <c r="H922" i="5" a="1"/>
  <c r="H922" i="5" s="1"/>
  <c r="H923" i="5" a="1"/>
  <c r="H923" i="5"/>
  <c r="H924" i="5" a="1"/>
  <c r="H924" i="5" s="1"/>
  <c r="H925" i="5" a="1"/>
  <c r="H925" i="5"/>
  <c r="H926" i="5" a="1"/>
  <c r="H926" i="5" s="1"/>
  <c r="H927" i="5" a="1"/>
  <c r="H927" i="5" s="1"/>
  <c r="H928" i="5" a="1"/>
  <c r="H928" i="5" s="1"/>
  <c r="H929" i="5" a="1"/>
  <c r="H929" i="5" s="1"/>
  <c r="H930" i="5" a="1"/>
  <c r="H930" i="5"/>
  <c r="H931" i="5" a="1"/>
  <c r="H931" i="5"/>
  <c r="H932" i="5" a="1"/>
  <c r="H932" i="5" s="1"/>
  <c r="H933" i="5" a="1"/>
  <c r="H933" i="5" s="1"/>
  <c r="H934" i="5" a="1"/>
  <c r="H934" i="5" s="1"/>
  <c r="H935" i="5" a="1"/>
  <c r="H935" i="5"/>
  <c r="H936" i="5" a="1"/>
  <c r="H936" i="5" s="1"/>
  <c r="H937" i="5" a="1"/>
  <c r="H937" i="5"/>
  <c r="H938" i="5" a="1"/>
  <c r="H938" i="5" s="1"/>
  <c r="H939" i="5" a="1"/>
  <c r="H939" i="5" s="1"/>
  <c r="H940" i="5" a="1"/>
  <c r="H940" i="5" s="1"/>
  <c r="H941" i="5" a="1"/>
  <c r="H941" i="5" s="1"/>
  <c r="H942" i="5" a="1"/>
  <c r="H942" i="5" s="1"/>
  <c r="H943" i="5" a="1"/>
  <c r="H943" i="5"/>
  <c r="H944" i="5" a="1"/>
  <c r="H944" i="5" s="1"/>
  <c r="H945" i="5" a="1"/>
  <c r="H945" i="5" s="1"/>
  <c r="H946" i="5" a="1"/>
  <c r="H946" i="5" s="1"/>
  <c r="H947" i="5" a="1"/>
  <c r="H947" i="5"/>
  <c r="H948" i="5" a="1"/>
  <c r="H948" i="5" s="1"/>
  <c r="H949" i="5" a="1"/>
  <c r="H949" i="5"/>
  <c r="H950" i="5" a="1"/>
  <c r="H950" i="5" s="1"/>
  <c r="H951" i="5" a="1"/>
  <c r="H951" i="5" s="1"/>
  <c r="H952" i="5" a="1"/>
  <c r="H952" i="5" s="1"/>
  <c r="H953" i="5" a="1"/>
  <c r="H953" i="5" s="1"/>
  <c r="H954" i="5" a="1"/>
  <c r="H954" i="5"/>
  <c r="H955" i="5" a="1"/>
  <c r="H955" i="5"/>
  <c r="H956" i="5" a="1"/>
  <c r="H956" i="5" s="1"/>
  <c r="H957" i="5" a="1"/>
  <c r="H957" i="5" s="1"/>
  <c r="H958" i="5" a="1"/>
  <c r="H958" i="5" s="1"/>
  <c r="H959" i="5" a="1"/>
  <c r="H959" i="5"/>
  <c r="H960" i="5" a="1"/>
  <c r="H960" i="5" s="1"/>
  <c r="H961" i="5" a="1"/>
  <c r="H961" i="5"/>
  <c r="H962" i="5" a="1"/>
  <c r="H962" i="5" s="1"/>
  <c r="H963" i="5" a="1"/>
  <c r="H963" i="5" s="1"/>
  <c r="H964" i="5" a="1"/>
  <c r="H964" i="5" s="1"/>
  <c r="H965" i="5" a="1"/>
  <c r="H965" i="5" s="1"/>
  <c r="H966" i="5" a="1"/>
  <c r="H966" i="5" s="1"/>
  <c r="H967" i="5" a="1"/>
  <c r="H967" i="5"/>
  <c r="H968" i="5" a="1"/>
  <c r="H968" i="5" s="1"/>
  <c r="H969" i="5" a="1"/>
  <c r="H969" i="5" s="1"/>
  <c r="H970" i="5" a="1"/>
  <c r="H970" i="5" s="1"/>
  <c r="H971" i="5" a="1"/>
  <c r="H971" i="5"/>
  <c r="H972" i="5" a="1"/>
  <c r="H972" i="5" s="1"/>
  <c r="H973" i="5" a="1"/>
  <c r="H973" i="5"/>
  <c r="H974" i="5" a="1"/>
  <c r="H974" i="5" s="1"/>
  <c r="H975" i="5" a="1"/>
  <c r="H975" i="5" s="1"/>
  <c r="H976" i="5" a="1"/>
  <c r="H976" i="5" s="1"/>
  <c r="H977" i="5" a="1"/>
  <c r="H977" i="5" s="1"/>
  <c r="H978" i="5" a="1"/>
  <c r="H978" i="5"/>
  <c r="H979" i="5" a="1"/>
  <c r="H979" i="5"/>
  <c r="H980" i="5" a="1"/>
  <c r="H980" i="5" s="1"/>
  <c r="H981" i="5" a="1"/>
  <c r="H981" i="5" s="1"/>
  <c r="H982" i="5" a="1"/>
  <c r="H982" i="5" s="1"/>
  <c r="H983" i="5" a="1"/>
  <c r="H983" i="5"/>
  <c r="H984" i="5" a="1"/>
  <c r="H984" i="5" s="1"/>
  <c r="H985" i="5" a="1"/>
  <c r="H985" i="5"/>
  <c r="H986" i="5" a="1"/>
  <c r="H986" i="5" s="1"/>
  <c r="H987" i="5" a="1"/>
  <c r="H987" i="5" s="1"/>
  <c r="H988" i="5" a="1"/>
  <c r="H988" i="5" s="1"/>
  <c r="H989" i="5" a="1"/>
  <c r="H989" i="5" s="1"/>
  <c r="H990" i="5" a="1"/>
  <c r="H990" i="5" s="1"/>
  <c r="H991" i="5" a="1"/>
  <c r="H991" i="5"/>
  <c r="H992" i="5" a="1"/>
  <c r="H992" i="5" s="1"/>
  <c r="H993" i="5" a="1"/>
  <c r="H993" i="5" s="1"/>
  <c r="H994" i="5" a="1"/>
  <c r="H994" i="5" s="1"/>
  <c r="H995" i="5" a="1"/>
  <c r="H995" i="5"/>
  <c r="H996" i="5" a="1"/>
  <c r="H996" i="5" s="1"/>
  <c r="H997" i="5" a="1"/>
  <c r="H997" i="5"/>
  <c r="H998" i="5" a="1"/>
  <c r="H998" i="5" s="1"/>
  <c r="H999" i="5" a="1"/>
  <c r="H999" i="5" s="1"/>
  <c r="H1000" i="5" a="1"/>
  <c r="H1000" i="5" s="1"/>
  <c r="H1001" i="5" a="1"/>
  <c r="H1001" i="5" s="1"/>
  <c r="H1002" i="5" a="1"/>
  <c r="H1002" i="5"/>
  <c r="H1003" i="5" a="1"/>
  <c r="H1003" i="5"/>
  <c r="H1004" i="5" a="1"/>
  <c r="H1004" i="5" s="1"/>
  <c r="H1005" i="5" a="1"/>
  <c r="H1005" i="5" s="1"/>
  <c r="H1006" i="5" a="1"/>
  <c r="H1006" i="5" s="1"/>
  <c r="H1007" i="5" a="1"/>
  <c r="H1007" i="5"/>
  <c r="H1008" i="5" a="1"/>
  <c r="H1008" i="5" s="1"/>
  <c r="H1009" i="5" a="1"/>
  <c r="H1009" i="5"/>
  <c r="H1010" i="5" a="1"/>
  <c r="H1010" i="5" s="1"/>
  <c r="H1011" i="5" a="1"/>
  <c r="H1011" i="5" s="1"/>
  <c r="H1012" i="5" a="1"/>
  <c r="H1012" i="5" s="1"/>
  <c r="H1013" i="5" a="1"/>
  <c r="H1013" i="5" s="1"/>
  <c r="H1014" i="5" a="1"/>
  <c r="H1014" i="5" s="1"/>
  <c r="H1015" i="5" a="1"/>
  <c r="H1015" i="5"/>
  <c r="H1016" i="5" a="1"/>
  <c r="H1016" i="5" s="1"/>
  <c r="H1017" i="5" a="1"/>
  <c r="H1017" i="5" s="1"/>
  <c r="H1018" i="5" a="1"/>
  <c r="H1018" i="5" s="1"/>
  <c r="H1019" i="5" a="1"/>
  <c r="H1019" i="5"/>
  <c r="H1020" i="5" a="1"/>
  <c r="H1020" i="5" s="1"/>
  <c r="H1021" i="5" a="1"/>
  <c r="H1021" i="5"/>
  <c r="H1022" i="5" a="1"/>
  <c r="H1022" i="5" s="1"/>
  <c r="H1023" i="5" a="1"/>
  <c r="H1023" i="5" s="1"/>
  <c r="H1024" i="5" a="1"/>
  <c r="H1024" i="5" s="1"/>
  <c r="H1025" i="5" a="1"/>
  <c r="H1025" i="5" s="1"/>
  <c r="H1026" i="5" a="1"/>
  <c r="H1026" i="5"/>
  <c r="H1027" i="5" a="1"/>
  <c r="H1027" i="5"/>
  <c r="H1028" i="5" a="1"/>
  <c r="H1028" i="5" s="1"/>
  <c r="H1029" i="5" a="1"/>
  <c r="H1029" i="5" s="1"/>
  <c r="H1030" i="5" a="1"/>
  <c r="H1030" i="5" s="1"/>
  <c r="H1031" i="5" a="1"/>
  <c r="H1031" i="5"/>
  <c r="H1032" i="5" a="1"/>
  <c r="H1032" i="5" s="1"/>
  <c r="H1033" i="5" a="1"/>
  <c r="H1033" i="5"/>
  <c r="H1034" i="5" a="1"/>
  <c r="H1034" i="5" s="1"/>
  <c r="H1035" i="5" a="1"/>
  <c r="H1035" i="5" s="1"/>
  <c r="H1036" i="5" a="1"/>
  <c r="H1036" i="5" s="1"/>
  <c r="H1037" i="5" a="1"/>
  <c r="H1037" i="5" s="1"/>
  <c r="H1038" i="5" a="1"/>
  <c r="H1038" i="5" s="1"/>
  <c r="H1039" i="5" a="1"/>
  <c r="H1039" i="5"/>
  <c r="H1040" i="5" a="1"/>
  <c r="H1040" i="5" s="1"/>
  <c r="H1041" i="5" a="1"/>
  <c r="H1041" i="5" s="1"/>
  <c r="H1042" i="5" a="1"/>
  <c r="H1042" i="5" s="1"/>
  <c r="H1043" i="5" a="1"/>
  <c r="H1043" i="5"/>
  <c r="H1044" i="5" a="1"/>
  <c r="H1044" i="5" s="1"/>
  <c r="H1045" i="5" a="1"/>
  <c r="H1045" i="5"/>
  <c r="H1046" i="5" a="1"/>
  <c r="H1046" i="5" s="1"/>
  <c r="H1047" i="5" a="1"/>
  <c r="H1047" i="5" s="1"/>
  <c r="H1048" i="5" a="1"/>
  <c r="H1048" i="5" s="1"/>
  <c r="H1049" i="5" a="1"/>
  <c r="H1049" i="5" s="1"/>
  <c r="H1050" i="5" a="1"/>
  <c r="H1050" i="5"/>
  <c r="H1051" i="5" a="1"/>
  <c r="H1051" i="5"/>
  <c r="H1052" i="5" a="1"/>
  <c r="H1052" i="5" s="1"/>
  <c r="H1053" i="5" a="1"/>
  <c r="H1053" i="5" s="1"/>
  <c r="H1054" i="5" a="1"/>
  <c r="H1054" i="5" s="1"/>
  <c r="H1055" i="5" a="1"/>
  <c r="H1055" i="5"/>
  <c r="H1056" i="5" a="1"/>
  <c r="H1056" i="5" s="1"/>
  <c r="H1057" i="5" a="1"/>
  <c r="H1057" i="5"/>
  <c r="H1058" i="5" a="1"/>
  <c r="H1058" i="5" s="1"/>
  <c r="H1059" i="5" a="1"/>
  <c r="H1059" i="5" s="1"/>
  <c r="H1060" i="5" a="1"/>
  <c r="H1060" i="5" s="1"/>
  <c r="H1061" i="5" a="1"/>
  <c r="H1061" i="5" s="1"/>
  <c r="H1062" i="5" a="1"/>
  <c r="H1062" i="5" s="1"/>
  <c r="H1063" i="5" a="1"/>
  <c r="H1063" i="5"/>
  <c r="H1064" i="5" a="1"/>
  <c r="H1064" i="5" s="1"/>
  <c r="H1065" i="5" a="1"/>
  <c r="H1065" i="5" s="1"/>
  <c r="H1066" i="5" a="1"/>
  <c r="H1066" i="5"/>
  <c r="H1067" i="5" a="1"/>
  <c r="H1067" i="5"/>
  <c r="H1068" i="5" a="1"/>
  <c r="H1068" i="5" s="1"/>
  <c r="H1069" i="5" a="1"/>
  <c r="H1069" i="5" s="1"/>
  <c r="H1070" i="5" a="1"/>
  <c r="H1070" i="5" s="1"/>
  <c r="H1071" i="5" a="1"/>
  <c r="H1071" i="5" s="1"/>
  <c r="H1072" i="5" a="1"/>
  <c r="H1072" i="5" s="1"/>
  <c r="H1073" i="5" a="1"/>
  <c r="H1073" i="5" s="1"/>
  <c r="H1074" i="5" a="1"/>
  <c r="H1074" i="5"/>
  <c r="H1075" i="5" a="1"/>
  <c r="H1075" i="5" s="1"/>
  <c r="H1076" i="5" a="1"/>
  <c r="H1076" i="5" s="1"/>
  <c r="H1077" i="5" a="1"/>
  <c r="H1077" i="5" s="1"/>
  <c r="H1078" i="5" a="1"/>
  <c r="H1078" i="5"/>
  <c r="H1079" i="5" a="1"/>
  <c r="H1079" i="5" s="1"/>
  <c r="H1080" i="5" a="1"/>
  <c r="H1080" i="5"/>
  <c r="H1081" i="5" a="1"/>
  <c r="H1081" i="5"/>
  <c r="H1082" i="5" a="1"/>
  <c r="H1082" i="5" s="1"/>
  <c r="H1083" i="5" a="1"/>
  <c r="H1083" i="5" s="1"/>
  <c r="H1084" i="5" a="1"/>
  <c r="H1084" i="5" s="1"/>
  <c r="H1085" i="5" a="1"/>
  <c r="H1085" i="5"/>
  <c r="H1086" i="5" a="1"/>
  <c r="H1086" i="5" s="1"/>
  <c r="H1087" i="5" a="1"/>
  <c r="H1087" i="5"/>
  <c r="H1088" i="5" a="1"/>
  <c r="H1088" i="5" s="1"/>
  <c r="H1089" i="5" a="1"/>
  <c r="H1089" i="5" s="1"/>
  <c r="H1090" i="5" a="1"/>
  <c r="H1090" i="5" s="1"/>
  <c r="H1091" i="5" a="1"/>
  <c r="H1091" i="5" s="1"/>
  <c r="H1092" i="5" a="1"/>
  <c r="H1092" i="5"/>
  <c r="H1093" i="5" a="1"/>
  <c r="H1093" i="5" s="1"/>
  <c r="H1094" i="5" a="1"/>
  <c r="H1094" i="5" s="1"/>
  <c r="H1095" i="5" a="1"/>
  <c r="H1095" i="5" s="1"/>
  <c r="H1096" i="5" a="1"/>
  <c r="H1096" i="5"/>
  <c r="H1097" i="5" a="1"/>
  <c r="H1097" i="5" s="1"/>
  <c r="H1098" i="5" a="1"/>
  <c r="H1098" i="5" s="1"/>
  <c r="H1099" i="5" a="1"/>
  <c r="H1099" i="5"/>
  <c r="H1100" i="5" a="1"/>
  <c r="H1100" i="5" s="1"/>
  <c r="H1101" i="5" a="1"/>
  <c r="H1101" i="5" s="1"/>
  <c r="H1102" i="5" a="1"/>
  <c r="H1102" i="5" s="1"/>
  <c r="H1103" i="5" a="1"/>
  <c r="H1103" i="5"/>
  <c r="H1104" i="5" a="1"/>
  <c r="H1104" i="5" s="1"/>
  <c r="H1105" i="5" a="1"/>
  <c r="H1105" i="5" s="1"/>
  <c r="H1106" i="5" a="1"/>
  <c r="H1106" i="5" s="1"/>
  <c r="H1107" i="5" a="1"/>
  <c r="H1107" i="5" s="1"/>
  <c r="H1108" i="5" a="1"/>
  <c r="H1108" i="5" s="1"/>
  <c r="H1109" i="5" a="1"/>
  <c r="H1109" i="5" s="1"/>
  <c r="H1110" i="5" a="1"/>
  <c r="H1110" i="5"/>
  <c r="H1111" i="5" a="1"/>
  <c r="H1111" i="5" s="1"/>
  <c r="H1112" i="5" a="1"/>
  <c r="H1112" i="5" s="1"/>
  <c r="H1113" i="5" a="1"/>
  <c r="H1113" i="5" s="1"/>
  <c r="H1114" i="5" a="1"/>
  <c r="H1114" i="5"/>
  <c r="H1115" i="5" a="1"/>
  <c r="H1115" i="5" s="1"/>
  <c r="H1116" i="5" a="1"/>
  <c r="H1116" i="5" s="1"/>
  <c r="H1117" i="5" a="1"/>
  <c r="H1117" i="5"/>
  <c r="H1118" i="5" a="1"/>
  <c r="H1118" i="5" s="1"/>
  <c r="H1119" i="5" a="1"/>
  <c r="H1119" i="5" s="1"/>
  <c r="H1120" i="5" a="1"/>
  <c r="H1120" i="5" s="1"/>
  <c r="H1121" i="5" a="1"/>
  <c r="H1121" i="5"/>
  <c r="H1122" i="5" a="1"/>
  <c r="H1122" i="5" s="1"/>
  <c r="H1123" i="5" a="1"/>
  <c r="H1123" i="5" s="1"/>
  <c r="H1124" i="5" a="1"/>
  <c r="H1124" i="5" s="1"/>
  <c r="H1125" i="5" a="1"/>
  <c r="H1125" i="5" s="1"/>
  <c r="H1126" i="5" a="1"/>
  <c r="H1126" i="5" s="1"/>
  <c r="H1127" i="5" a="1"/>
  <c r="H1127" i="5" s="1"/>
  <c r="H1128" i="5" a="1"/>
  <c r="H1128" i="5"/>
  <c r="H1129" i="5" a="1"/>
  <c r="H1129" i="5" s="1"/>
  <c r="H1130" i="5" a="1"/>
  <c r="H1130" i="5" s="1"/>
  <c r="H1131" i="5" a="1"/>
  <c r="H1131" i="5" s="1"/>
  <c r="H1132" i="5" a="1"/>
  <c r="H1132" i="5"/>
  <c r="H1133" i="5" a="1"/>
  <c r="H1133" i="5" s="1"/>
  <c r="H1134" i="5" a="1"/>
  <c r="H1134" i="5" s="1"/>
  <c r="H1135" i="5" a="1"/>
  <c r="H1135" i="5"/>
  <c r="H1136" i="5" a="1"/>
  <c r="H1136" i="5" s="1"/>
  <c r="H1137" i="5" a="1"/>
  <c r="H1137" i="5" s="1"/>
  <c r="H1138" i="5" a="1"/>
  <c r="H1138" i="5" s="1"/>
  <c r="H1139" i="5" a="1"/>
  <c r="H1139" i="5"/>
  <c r="H1140" i="5" a="1"/>
  <c r="H1140" i="5" s="1"/>
  <c r="H1141" i="5" a="1"/>
  <c r="H1141" i="5" s="1"/>
  <c r="H1142" i="5" a="1"/>
  <c r="H1142" i="5" s="1"/>
  <c r="H1143" i="5" a="1"/>
  <c r="H1143" i="5" s="1"/>
  <c r="H1144" i="5" a="1"/>
  <c r="H1144" i="5" s="1"/>
  <c r="H1145" i="5" a="1"/>
  <c r="H1145" i="5" s="1"/>
  <c r="H1146" i="5" a="1"/>
  <c r="H1146" i="5"/>
  <c r="H1147" i="5" a="1"/>
  <c r="H1147" i="5" s="1"/>
  <c r="H1148" i="5" a="1"/>
  <c r="H1148" i="5" s="1"/>
  <c r="H1149" i="5" a="1"/>
  <c r="H1149" i="5" s="1"/>
  <c r="H1150" i="5" a="1"/>
  <c r="H1150" i="5"/>
  <c r="H1151" i="5" a="1"/>
  <c r="H1151" i="5" s="1"/>
  <c r="H1152" i="5" a="1"/>
  <c r="H1152" i="5" s="1"/>
  <c r="H1153" i="5" a="1"/>
  <c r="H1153" i="5"/>
  <c r="H1154" i="5" a="1"/>
  <c r="H1154" i="5" s="1"/>
  <c r="H1155" i="5" a="1"/>
  <c r="H1155" i="5" s="1"/>
  <c r="H1156" i="5" a="1"/>
  <c r="H1156" i="5" s="1"/>
  <c r="H1157" i="5" a="1"/>
  <c r="H1157" i="5"/>
  <c r="H1158" i="5" a="1"/>
  <c r="H1158" i="5" s="1"/>
  <c r="H1159" i="5" a="1"/>
  <c r="H1159" i="5" s="1"/>
  <c r="H1160" i="5" a="1"/>
  <c r="H1160" i="5" s="1"/>
  <c r="H1161" i="5" a="1"/>
  <c r="H1161" i="5" s="1"/>
  <c r="H1162" i="5" a="1"/>
  <c r="H1162" i="5" s="1"/>
  <c r="H1163" i="5" a="1"/>
  <c r="H1163" i="5" s="1"/>
  <c r="H1164" i="5" a="1"/>
  <c r="H1164" i="5"/>
  <c r="H1165" i="5" a="1"/>
  <c r="H1165" i="5" s="1"/>
  <c r="H1166" i="5" a="1"/>
  <c r="H1166" i="5" s="1"/>
  <c r="H1167" i="5" a="1"/>
  <c r="H1167" i="5" s="1"/>
  <c r="H1168" i="5" a="1"/>
  <c r="H1168" i="5"/>
  <c r="H1169" i="5" a="1"/>
  <c r="H1169" i="5" s="1"/>
  <c r="H1170" i="5" a="1"/>
  <c r="H1170" i="5" s="1"/>
  <c r="H1171" i="5" a="1"/>
  <c r="H1171" i="5"/>
  <c r="H1172" i="5" a="1"/>
  <c r="H1172" i="5" s="1"/>
  <c r="H1173" i="5" a="1"/>
  <c r="H1173" i="5" s="1"/>
  <c r="H1174" i="5" a="1"/>
  <c r="H1174" i="5" s="1"/>
  <c r="H1175" i="5" a="1"/>
  <c r="H1175" i="5"/>
  <c r="H1176" i="5" a="1"/>
  <c r="H1176" i="5" s="1"/>
  <c r="H1177" i="5" a="1"/>
  <c r="H1177" i="5" s="1"/>
  <c r="H1178" i="5" a="1"/>
  <c r="H1178" i="5" s="1"/>
  <c r="H1179" i="5" a="1"/>
  <c r="H1179" i="5" s="1"/>
  <c r="H1180" i="5" a="1"/>
  <c r="H1180" i="5" s="1"/>
  <c r="H1181" i="5" a="1"/>
  <c r="H1181" i="5" s="1"/>
  <c r="H1182" i="5" a="1"/>
  <c r="H1182" i="5"/>
  <c r="H1183" i="5" a="1"/>
  <c r="H1183" i="5" s="1"/>
  <c r="H1184" i="5" a="1"/>
  <c r="H1184" i="5" s="1"/>
  <c r="H1185" i="5" a="1"/>
  <c r="H1185" i="5" s="1"/>
  <c r="H1186" i="5" a="1"/>
  <c r="H1186" i="5"/>
  <c r="H1187" i="5" a="1"/>
  <c r="H1187" i="5" s="1"/>
  <c r="H1188" i="5" a="1"/>
  <c r="H1188" i="5" s="1"/>
  <c r="H1189" i="5" a="1"/>
  <c r="H1189" i="5"/>
  <c r="H1190" i="5" a="1"/>
  <c r="H1190" i="5" s="1"/>
  <c r="H1191" i="5" a="1"/>
  <c r="H1191" i="5" s="1"/>
  <c r="H1192" i="5" a="1"/>
  <c r="H1192" i="5" s="1"/>
  <c r="H1193" i="5" a="1"/>
  <c r="H1193" i="5"/>
  <c r="H1194" i="5" a="1"/>
  <c r="H1194" i="5" s="1"/>
  <c r="H1195" i="5" a="1"/>
  <c r="H1195" i="5" s="1"/>
  <c r="H1196" i="5" a="1"/>
  <c r="H1196" i="5" s="1"/>
  <c r="H1197" i="5" a="1"/>
  <c r="H1197" i="5" s="1"/>
  <c r="H1198" i="5" a="1"/>
  <c r="H1198" i="5" s="1"/>
  <c r="H1199" i="5" a="1"/>
  <c r="H1199" i="5" s="1"/>
  <c r="H1200" i="5" a="1"/>
  <c r="H1200" i="5"/>
  <c r="H1201" i="5" a="1"/>
  <c r="H1201" i="5" s="1"/>
  <c r="H1202" i="5" a="1"/>
  <c r="H1202" i="5" s="1"/>
  <c r="H1203" i="5" a="1"/>
  <c r="H1203" i="5" s="1"/>
  <c r="H1204" i="5" a="1"/>
  <c r="H1204" i="5"/>
  <c r="H1205" i="5" a="1"/>
  <c r="H1205" i="5" s="1"/>
  <c r="H1206" i="5" a="1"/>
  <c r="H1206" i="5" s="1"/>
  <c r="H1207" i="5" a="1"/>
  <c r="H1207" i="5"/>
  <c r="H1208" i="5" a="1"/>
  <c r="H1208" i="5" s="1"/>
  <c r="H1209" i="5" a="1"/>
  <c r="H1209" i="5" s="1"/>
  <c r="H1210" i="5" a="1"/>
  <c r="H1210" i="5" s="1"/>
  <c r="H1211" i="5" a="1"/>
  <c r="H1211" i="5"/>
  <c r="H1212" i="5" a="1"/>
  <c r="H1212" i="5" s="1"/>
  <c r="H1213" i="5" a="1"/>
  <c r="H1213" i="5" s="1"/>
  <c r="H1214" i="5" a="1"/>
  <c r="H1214" i="5" s="1"/>
  <c r="H1215" i="5" a="1"/>
  <c r="H1215" i="5" s="1"/>
  <c r="H1216" i="5" a="1"/>
  <c r="H1216" i="5" s="1"/>
  <c r="H1217" i="5" a="1"/>
  <c r="H1217" i="5" s="1"/>
  <c r="H1218" i="5" a="1"/>
  <c r="H1218" i="5"/>
  <c r="H1219" i="5" a="1"/>
  <c r="H1219" i="5" s="1"/>
  <c r="H1220" i="5" a="1"/>
  <c r="H1220" i="5" s="1"/>
  <c r="H1221" i="5" a="1"/>
  <c r="H1221" i="5" s="1"/>
  <c r="H1222" i="5" a="1"/>
  <c r="H1222" i="5"/>
  <c r="H1223" i="5" a="1"/>
  <c r="H1223" i="5" s="1"/>
  <c r="H1224" i="5" a="1"/>
  <c r="H1224" i="5" s="1"/>
  <c r="H1225" i="5" a="1"/>
  <c r="H1225" i="5"/>
  <c r="H1226" i="5" a="1"/>
  <c r="H1226" i="5" s="1"/>
  <c r="H1227" i="5" a="1"/>
  <c r="H1227" i="5" s="1"/>
  <c r="H1228" i="5" a="1"/>
  <c r="H1228" i="5" s="1"/>
  <c r="H1229" i="5" a="1"/>
  <c r="H1229" i="5"/>
  <c r="H1230" i="5" a="1"/>
  <c r="H1230" i="5" s="1"/>
  <c r="H1231" i="5" a="1"/>
  <c r="H1231" i="5" s="1"/>
  <c r="H1232" i="5" a="1"/>
  <c r="H1232" i="5" s="1"/>
  <c r="H1233" i="5" a="1"/>
  <c r="H1233" i="5" s="1"/>
  <c r="H1234" i="5" a="1"/>
  <c r="H1234" i="5" s="1"/>
  <c r="H1235" i="5" a="1"/>
  <c r="H1235" i="5" s="1"/>
  <c r="H1236" i="5" a="1"/>
  <c r="H1236" i="5"/>
  <c r="H1237" i="5" a="1"/>
  <c r="H1237" i="5" s="1"/>
  <c r="H1238" i="5" a="1"/>
  <c r="H1238" i="5" s="1"/>
  <c r="H1239" i="5" a="1"/>
  <c r="H1239" i="5" s="1"/>
  <c r="H1240" i="5" a="1"/>
  <c r="H1240" i="5"/>
  <c r="H1241" i="5" a="1"/>
  <c r="H1241" i="5" s="1"/>
  <c r="H1242" i="5" a="1"/>
  <c r="H1242" i="5" s="1"/>
  <c r="H1243" i="5" a="1"/>
  <c r="H1243" i="5"/>
  <c r="H1244" i="5" a="1"/>
  <c r="H1244" i="5" s="1"/>
  <c r="H1245" i="5" a="1"/>
  <c r="H1245" i="5" s="1"/>
  <c r="H1246" i="5" a="1"/>
  <c r="H1246" i="5" s="1"/>
  <c r="H1247" i="5" a="1"/>
  <c r="H1247" i="5"/>
  <c r="H1248" i="5" a="1"/>
  <c r="H1248" i="5" s="1"/>
  <c r="H1249" i="5" a="1"/>
  <c r="H1249" i="5" s="1"/>
  <c r="H1250" i="5" a="1"/>
  <c r="H1250" i="5" s="1"/>
  <c r="H1251" i="5" a="1"/>
  <c r="H1251" i="5" s="1"/>
  <c r="H1252" i="5" a="1"/>
  <c r="H1252" i="5" s="1"/>
  <c r="H1253" i="5" a="1"/>
  <c r="H1253" i="5" s="1"/>
  <c r="H1254" i="5" a="1"/>
  <c r="H1254" i="5"/>
  <c r="H1255" i="5" a="1"/>
  <c r="H1255" i="5" s="1"/>
  <c r="H1256" i="5" a="1"/>
  <c r="H1256" i="5" s="1"/>
  <c r="H1257" i="5" a="1"/>
  <c r="H1257" i="5" s="1"/>
  <c r="H1258" i="5" a="1"/>
  <c r="H1258" i="5"/>
  <c r="H1259" i="5" a="1"/>
  <c r="H1259" i="5" s="1"/>
  <c r="H1260" i="5" a="1"/>
  <c r="H1260" i="5" s="1"/>
  <c r="H1261" i="5" a="1"/>
  <c r="H1261" i="5"/>
  <c r="H1262" i="5" a="1"/>
  <c r="H1262" i="5" s="1"/>
  <c r="H1263" i="5" a="1"/>
  <c r="H1263" i="5" s="1"/>
  <c r="H1264" i="5" a="1"/>
  <c r="H1264" i="5" s="1"/>
  <c r="H1265" i="5" a="1"/>
  <c r="H1265" i="5"/>
  <c r="H1266" i="5" a="1"/>
  <c r="H1266" i="5" s="1"/>
  <c r="H1267" i="5" a="1"/>
  <c r="H1267" i="5" s="1"/>
  <c r="H1268" i="5" a="1"/>
  <c r="H1268" i="5" s="1"/>
  <c r="H1269" i="5" a="1"/>
  <c r="H1269" i="5" s="1"/>
  <c r="H1270" i="5" a="1"/>
  <c r="H1270" i="5" s="1"/>
  <c r="H1271" i="5" a="1"/>
  <c r="H1271" i="5" s="1"/>
  <c r="H1272" i="5" a="1"/>
  <c r="H1272" i="5"/>
  <c r="H1273" i="5" a="1"/>
  <c r="H1273" i="5" s="1"/>
  <c r="H1274" i="5" a="1"/>
  <c r="H1274" i="5" s="1"/>
  <c r="H1275" i="5" a="1"/>
  <c r="H1275" i="5" s="1"/>
  <c r="H1276" i="5" a="1"/>
  <c r="H1276" i="5"/>
  <c r="H1277" i="5" a="1"/>
  <c r="H1277" i="5" s="1"/>
  <c r="H1278" i="5" a="1"/>
  <c r="H1278" i="5" s="1"/>
  <c r="H1279" i="5" a="1"/>
  <c r="H1279" i="5"/>
  <c r="H1280" i="5" a="1"/>
  <c r="H1280" i="5" s="1"/>
  <c r="H1281" i="5" a="1"/>
  <c r="H1281" i="5" s="1"/>
  <c r="H1282" i="5" a="1"/>
  <c r="H1282" i="5" s="1"/>
  <c r="H1283" i="5" a="1"/>
  <c r="H1283" i="5"/>
  <c r="H1284" i="5" a="1"/>
  <c r="H1284" i="5" s="1"/>
  <c r="H1285" i="5" a="1"/>
  <c r="H1285" i="5" s="1"/>
  <c r="H1286" i="5" a="1"/>
  <c r="H1286" i="5" s="1"/>
  <c r="H1287" i="5" a="1"/>
  <c r="H1287" i="5" s="1"/>
  <c r="H1288" i="5" a="1"/>
  <c r="H1288" i="5" s="1"/>
  <c r="H1289" i="5" a="1"/>
  <c r="H1289" i="5" s="1"/>
  <c r="H1290" i="5" a="1"/>
  <c r="H1290" i="5"/>
  <c r="H1291" i="5" a="1"/>
  <c r="H1291" i="5" s="1"/>
  <c r="H1292" i="5" a="1"/>
  <c r="H1292" i="5" s="1"/>
  <c r="H1293" i="5" a="1"/>
  <c r="H1293" i="5" s="1"/>
  <c r="H1294" i="5" a="1"/>
  <c r="H1294" i="5"/>
  <c r="H1295" i="5" a="1"/>
  <c r="H1295" i="5" s="1"/>
  <c r="H1296" i="5" a="1"/>
  <c r="H1296" i="5" s="1"/>
  <c r="H1297" i="5" a="1"/>
  <c r="H1297" i="5"/>
  <c r="H1298" i="5" a="1"/>
  <c r="H1298" i="5" s="1"/>
  <c r="H1299" i="5" a="1"/>
  <c r="H1299" i="5" s="1"/>
  <c r="H1300" i="5" a="1"/>
  <c r="H1300" i="5" s="1"/>
  <c r="H1301" i="5" a="1"/>
  <c r="H1301" i="5"/>
  <c r="H1302" i="5" a="1"/>
  <c r="H1302" i="5" s="1"/>
  <c r="H1303" i="5" a="1"/>
  <c r="H1303" i="5" s="1"/>
  <c r="H1304" i="5" a="1"/>
  <c r="H1304" i="5" s="1"/>
  <c r="H1305" i="5" a="1"/>
  <c r="H1305" i="5" s="1"/>
  <c r="H1306" i="5" a="1"/>
  <c r="H1306" i="5" s="1"/>
  <c r="H1307" i="5" a="1"/>
  <c r="H1307" i="5" s="1"/>
  <c r="H1308" i="5" a="1"/>
  <c r="H1308" i="5"/>
  <c r="H1309" i="5" a="1"/>
  <c r="H1309" i="5" s="1"/>
  <c r="H1310" i="5" a="1"/>
  <c r="H1310" i="5" s="1"/>
  <c r="H1311" i="5" a="1"/>
  <c r="H1311" i="5" s="1"/>
  <c r="H1312" i="5" a="1"/>
  <c r="H1312" i="5"/>
  <c r="H1313" i="5" a="1"/>
  <c r="H1313" i="5" s="1"/>
  <c r="H1314" i="5" a="1"/>
  <c r="H1314" i="5" s="1"/>
  <c r="H1315" i="5" a="1"/>
  <c r="H1315" i="5"/>
  <c r="H1316" i="5" a="1"/>
  <c r="H1316" i="5" s="1"/>
  <c r="H1317" i="5" a="1"/>
  <c r="H1317" i="5" s="1"/>
  <c r="H1318" i="5" a="1"/>
  <c r="H1318" i="5" s="1"/>
  <c r="H1319" i="5" a="1"/>
  <c r="H1319" i="5"/>
  <c r="H1320" i="5" a="1"/>
  <c r="H1320" i="5" s="1"/>
  <c r="H1321" i="5" a="1"/>
  <c r="H1321" i="5" s="1"/>
  <c r="H1322" i="5" a="1"/>
  <c r="H1322" i="5" s="1"/>
  <c r="H1323" i="5" a="1"/>
  <c r="H1323" i="5" s="1"/>
  <c r="H1324" i="5" a="1"/>
  <c r="H1324" i="5" s="1"/>
  <c r="H1325" i="5" a="1"/>
  <c r="H1325" i="5" s="1"/>
  <c r="H1326" i="5" a="1"/>
  <c r="H1326" i="5"/>
  <c r="H1327" i="5" a="1"/>
  <c r="H1327" i="5" s="1"/>
  <c r="H1328" i="5" a="1"/>
  <c r="H1328" i="5" s="1"/>
  <c r="H1329" i="5" a="1"/>
  <c r="H1329" i="5" s="1"/>
  <c r="H1330" i="5" a="1"/>
  <c r="H1330" i="5"/>
  <c r="H1331" i="5" a="1"/>
  <c r="H1331" i="5" s="1"/>
  <c r="H1332" i="5" a="1"/>
  <c r="H1332" i="5" s="1"/>
  <c r="H1333" i="5" a="1"/>
  <c r="H1333" i="5"/>
  <c r="H1334" i="5" a="1"/>
  <c r="H1334" i="5" s="1"/>
  <c r="H1335" i="5" a="1"/>
  <c r="H1335" i="5" s="1"/>
  <c r="H1336" i="5" a="1"/>
  <c r="H1336" i="5" s="1"/>
  <c r="H1337" i="5" a="1"/>
  <c r="H1337" i="5"/>
  <c r="H1338" i="5" a="1"/>
  <c r="H1338" i="5" s="1"/>
  <c r="H1339" i="5" a="1"/>
  <c r="H1339" i="5" s="1"/>
  <c r="Q8" i="4"/>
  <c r="Q7" i="4"/>
  <c r="O7" i="2"/>
  <c r="Q6" i="4"/>
  <c r="Q5" i="4"/>
  <c r="O5" i="2"/>
  <c r="Q4" i="4"/>
  <c r="Q3" i="4"/>
  <c r="O8" i="2"/>
  <c r="O6" i="2"/>
  <c r="O4" i="2"/>
  <c r="O3" i="2"/>
  <c r="O4" i="5" l="1"/>
  <c r="O2" i="5"/>
  <c r="O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30A72-7182-4A89-928D-52B310522240}" keepAlive="1" name="Query - medical cost" description="Connection to the 'medical cost' query in the workbook." type="5" refreshedVersion="8" background="1" saveData="1">
    <dbPr connection="Provider=Microsoft.Mashup.OleDb.1;Data Source=$Workbook$;Location=&quot;medical cost&quot;;Extended Properties=&quot;&quot;" command="SELECT * FROM [medical cost]"/>
  </connection>
  <connection id="2" xr16:uid="{6E930688-E083-42B4-98A6-E6FB476BB3C4}" keepAlive="1" name="Query - medical cost (2)" description="Connection to the 'medical cost (2)' query in the workbook." type="5" refreshedVersion="8" background="1" saveData="1">
    <dbPr connection="Provider=Microsoft.Mashup.OleDb.1;Data Source=$Workbook$;Location=&quot;medical cost (2)&quot;;Extended Properties=&quot;&quot;" command="SELECT * FROM [medical cost (2)]"/>
  </connection>
  <connection id="3" xr16:uid="{31CD1BB2-3E33-4997-9E2D-B3C05C702F0D}" keepAlive="1" name="Query - medical cost (3)" description="Connection to the 'medical cost (3)' query in the workbook." type="5" refreshedVersion="8" background="1" saveData="1">
    <dbPr connection="Provider=Microsoft.Mashup.OleDb.1;Data Source=$Workbook$;Location=&quot;medical cost (3)&quot;;Extended Properties=&quot;&quot;" command="SELECT * FROM [medical cost (3)]"/>
  </connection>
  <connection id="4" xr16:uid="{C89D58C2-9DEC-4C2E-AF0A-BBCF9BD42F88}" keepAlive="1" name="Query - medical cost (4)" description="Connection to the 'medical cost (4)' query in the workbook." type="5" refreshedVersion="8" background="1" saveData="1">
    <dbPr connection="Provider=Microsoft.Mashup.OleDb.1;Data Source=$Workbook$;Location=&quot;medical cost (4)&quot;;Extended Properties=&quot;&quot;" command="SELECT * FROM [medical cost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<sst xmlns="http://schemas.openxmlformats.org/spreadsheetml/2006/main" count="26835" uniqueCount="39">
  <si>
    <t>age</t>
  </si>
  <si>
    <t>sex</t>
  </si>
  <si>
    <t>bmi</t>
  </si>
  <si>
    <t>children</t>
  </si>
  <si>
    <t>smoker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</si>
  <si>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</si>
  <si>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</si>
  <si>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</si>
  <si>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</si>
  <si>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</si>
  <si>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</si>
  <si>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</si>
  <si>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</si>
  <si>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</si>
  <si>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region.1.1.1.1</t>
  </si>
  <si>
    <t>Column1.1</t>
  </si>
  <si>
    <t>Column1.2</t>
  </si>
  <si>
    <t>west</t>
  </si>
  <si>
    <t>east</t>
  </si>
  <si>
    <t>Column1</t>
  </si>
  <si>
    <t>south-west</t>
  </si>
  <si>
    <t>south-east</t>
  </si>
  <si>
    <t>north-west</t>
  </si>
  <si>
    <t>north-east</t>
  </si>
  <si>
    <t>تعداد افراد</t>
  </si>
  <si>
    <t>مجموع هزینه ها</t>
  </si>
  <si>
    <t>گروه شمال (North)</t>
  </si>
  <si>
    <t xml:space="preserve">تعداد افراد </t>
  </si>
  <si>
    <t>گروه جنوب (South)</t>
  </si>
  <si>
    <t>میانگین bmi</t>
  </si>
  <si>
    <t>گروه غرب (west)</t>
  </si>
  <si>
    <t>گروه شرق (east)</t>
  </si>
  <si>
    <t>گروه 1</t>
  </si>
  <si>
    <t>گروه 2</t>
  </si>
  <si>
    <t>گروه 3</t>
  </si>
  <si>
    <t>گروه ها</t>
  </si>
  <si>
    <t>میانگین هزینه ها</t>
  </si>
  <si>
    <t>میانگین هزینه ها برای غیر سیگاری ها</t>
  </si>
  <si>
    <t>میانگین هزینه ها برای سیگاری ها با bmi بالاتر از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</si>
</sst>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77086"/>
        <bgColor indexed="64"/>
      </patternFill>
    </fill>
    <fill>
      <patternFill patternType="solid">
        <fgColor rgb="FF85BA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6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5BAC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77086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85BAC0"/>
        </patternFill>
      </fill>
    </dxf>
    <dxf>
      <fill>
        <patternFill patternType="solid">
          <fgColor theme="0"/>
          <bgColor rgb="FFC5EBD4"/>
        </patternFill>
      </fill>
    </dxf>
    <dxf>
      <fill>
        <patternFill patternType="solid">
          <fgColor theme="0"/>
          <bgColor rgb="FFE7D4E8"/>
        </patternFill>
      </fill>
    </dxf>
  </dxfs>
  <tableStyles count="3" defaultTableStyle="TableStyleMedium2" defaultPivotStyle="PivotStyleLight16">
    <tableStyle name="Table Style 1" pivot="0" count="1" xr9:uid="{7B351E7D-4A5E-49AE-976F-55AD6FB11780}">
      <tableStyleElement type="firstRowStripe" dxfId="61"/>
    </tableStyle>
    <tableStyle name="Table Style 2" pivot="0" count="1" xr9:uid="{DEBF6532-3E51-4512-8D7A-5202CBE55D8F}">
      <tableStyleElement type="firstRowStripe" dxfId="60"/>
    </tableStyle>
    <tableStyle name="Table Style 3" pivot="0" count="1" xr9:uid="{C1C265CE-B029-4473-92AA-03ED1B07FCD9}">
      <tableStyleElement type="firstRowStripe" dxfId="59"/>
    </tableStyle>
  </tableStyles>
  <colors>
    <mruColors>
      <color rgb="FF85BAC0"/>
      <color rgb="FFC5EBD4"/>
      <color rgb="FFFFFFFF"/>
      <color rgb="FF5F99A4"/>
      <color rgb="FF977086"/>
      <color rgb="FFE7D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8CDE3E-7A8F-411B-831A-74A335FA2937}" autoFormatId="16" applyNumberFormats="0" applyBorderFormats="0" applyFontFormats="0" applyPatternFormats="0" applyAlignmentFormats="0" applyWidthHeightFormats="0">
  <queryTableRefresh nextId="13">
    <queryTableFields count="9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.1.1.1.1" tableColumnId="6"/>
      <queryTableField id="7" name="charges" tableColumnId="7"/>
      <queryTableField id="9" name="Column1.1" tableColumnId="9"/>
      <queryTableField id="10" name="Column1.2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F701470-0F24-4466-9E89-0E99F449A12B}" autoFormatId="16" applyNumberFormats="0" applyBorderFormats="0" applyFontFormats="0" applyPatternFormats="0" applyAlignmentFormats="0" applyWidthHeightFormats="0">
  <queryTableRefresh nextId="11">
    <queryTableFields count="9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.1.1.1.1" tableColumnId="6"/>
      <queryTableField id="7" name="charges" tableColumnId="7"/>
      <queryTableField id="9" name="Column1.1" tableColumnId="9"/>
      <queryTableField id="10" name="Column1.2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4E504-2D49-4385-B0B6-987DE9F1DF10}" name="Table1" displayName="Table1" ref="A1:H1339" totalsRowShown="0" headerRowDxfId="58" dataDxfId="57">
  <autoFilter ref="A1:H1339" xr:uid="{9304E504-2D49-4385-B0B6-987DE9F1DF10}"/>
  <tableColumns count="8">
    <tableColumn id="1" xr3:uid="{FE8B7276-BA08-47AF-967F-8396AF140324}" name="age" dataDxfId="56"/>
    <tableColumn id="2" xr3:uid="{A2B80159-AE10-45AE-B8E2-28D4B677630C}" name="sex" dataDxfId="55"/>
    <tableColumn id="3" xr3:uid="{5C88A7F5-F749-44E1-9A2A-34E09B8A48F7}" name="bmi" dataDxfId="54"/>
    <tableColumn id="4" xr3:uid="{717FDD48-A6B3-499C-BA1D-5FC69668DD33}" name="children" dataDxfId="53"/>
    <tableColumn id="5" xr3:uid="{BBFA5E5B-B9F1-4FA4-9D19-E8FDF2F09098}" name="smoker" dataDxfId="52"/>
    <tableColumn id="6" xr3:uid="{088C98A3-2349-4892-92B1-BADEED0E0186}" name="region.1.1.1.1" dataDxfId="51"/>
    <tableColumn id="7" xr3:uid="{906E56F1-1A56-4B65-B4BB-4646C0D38153}" name="charges" dataDxfId="50"/>
    <tableColumn id="8" xr3:uid="{F6487C82-2040-4247-9B0F-001CE0423F99}" name="Column1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993DC0-F14B-4195-ADE0-CCCD1C48306F}" name="medical_cost" displayName="medical_cost" ref="A1:I1339" tableType="queryTable" totalsRowShown="0" dataDxfId="48">
  <autoFilter ref="A1:I1339" xr:uid="{55993DC0-F14B-4195-ADE0-CCCD1C48306F}"/>
  <tableColumns count="9">
    <tableColumn id="1" xr3:uid="{048BF59E-0082-45CB-8340-432E2C240E9D}" uniqueName="1" name="age" queryTableFieldId="1" dataDxfId="47"/>
    <tableColumn id="2" xr3:uid="{40C587D9-1006-4881-8D19-BC24ED89BB6C}" uniqueName="2" name="sex" queryTableFieldId="2" dataDxfId="46"/>
    <tableColumn id="3" xr3:uid="{6EB8F3AA-0BE9-45F4-9000-0981236CE7AE}" uniqueName="3" name="bmi" queryTableFieldId="3" dataDxfId="45"/>
    <tableColumn id="4" xr3:uid="{7F86F276-F79A-406F-A666-B0632B2B4406}" uniqueName="4" name="children" queryTableFieldId="4" dataDxfId="44"/>
    <tableColumn id="5" xr3:uid="{F2080F57-F7D3-4B4B-A536-89B1B04CB991}" uniqueName="5" name="smoker" queryTableFieldId="5" dataDxfId="43"/>
    <tableColumn id="6" xr3:uid="{598EC337-0F32-40E3-9AB9-F968D2DA38A3}" uniqueName="6" name="region.1.1.1.1" queryTableFieldId="6" dataDxfId="42"/>
    <tableColumn id="7" xr3:uid="{6185095A-2E30-48BA-9350-C2B7261930D6}" uniqueName="7" name="charges" queryTableFieldId="7" dataDxfId="41"/>
    <tableColumn id="9" xr3:uid="{D21ADF3A-F06A-4EEB-916D-22329B4A0164}" uniqueName="9" name="Column1.1" queryTableFieldId="9" dataDxfId="40"/>
    <tableColumn id="10" xr3:uid="{40884AAB-573B-4A85-A77B-7F521D602BCA}" uniqueName="10" name="Column1.2" queryTableFieldId="10" dataDxfId="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88F92F-C5D2-4D96-8B4C-40D9CD532B27}" name="medical_cost5" displayName="medical_cost5" ref="A1:I1339" tableType="queryTable" totalsRowShown="0" headerRowDxfId="38" dataDxfId="37">
  <autoFilter ref="A1:I1339" xr:uid="{FB88F92F-C5D2-4D96-8B4C-40D9CD532B27}"/>
  <tableColumns count="9">
    <tableColumn id="1" xr3:uid="{247BE790-04B4-404D-BD07-5A4DDFCE1403}" uniqueName="1" name="age" queryTableFieldId="1" dataDxfId="36"/>
    <tableColumn id="2" xr3:uid="{5B674CF3-2D60-4ADC-B4E2-ADC17BCF4A98}" uniqueName="2" name="sex" queryTableFieldId="2" dataDxfId="35"/>
    <tableColumn id="3" xr3:uid="{784DE332-BC39-479D-8BB4-2E982E85AB64}" uniqueName="3" name="bmi" queryTableFieldId="3" dataDxfId="34"/>
    <tableColumn id="4" xr3:uid="{DFFE773C-0A17-407D-92C6-E927456F91DC}" uniqueName="4" name="children" queryTableFieldId="4" dataDxfId="33"/>
    <tableColumn id="5" xr3:uid="{AEA420A2-1AAB-42C0-9248-D11525B7B132}" uniqueName="5" name="smoker" queryTableFieldId="5" dataDxfId="32"/>
    <tableColumn id="6" xr3:uid="{7A826F2B-15E8-414E-8DD2-D2B09599BEEB}" uniqueName="6" name="region.1.1.1.1" queryTableFieldId="6" dataDxfId="31"/>
    <tableColumn id="7" xr3:uid="{E688D164-DAEA-46C5-8722-DEF9022ECE0E}" uniqueName="7" name="charges" queryTableFieldId="7" dataDxfId="30"/>
    <tableColumn id="9" xr3:uid="{74615A50-ADFA-4574-A600-7B543D47D7FE}" uniqueName="9" name="Column1.1" queryTableFieldId="9" dataDxfId="29"/>
    <tableColumn id="10" xr3:uid="{118C5096-D1A9-4FCB-8602-6C7A028B9C39}" uniqueName="10" name="Column1.2" queryTableFieldId="10" dataDxfId="2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B94A26-B34F-462B-88EB-B01767026E37}" name="Table6" displayName="Table6" ref="A1:H1339" totalsRowShown="0" headerRowDxfId="27" dataDxfId="26" headerRowCellStyle="Normal" dataCellStyle="Normal">
  <autoFilter ref="A1:H1339" xr:uid="{C5B94A26-B34F-462B-88EB-B01767026E37}"/>
  <tableColumns count="8">
    <tableColumn id="1" xr3:uid="{5F9DCCDF-B894-45AB-9C97-935F2C18E62B}" name="age" dataDxfId="25" dataCellStyle="Normal"/>
    <tableColumn id="2" xr3:uid="{B36232B0-0D2A-4C71-B951-69759CB3D217}" name="sex" dataDxfId="24" dataCellStyle="Normal"/>
    <tableColumn id="3" xr3:uid="{4CF0299A-A581-4A9D-A327-B9F01BFCE7E6}" name="bmi" dataDxfId="23" dataCellStyle="Normal"/>
    <tableColumn id="4" xr3:uid="{042AEB7B-C16A-4F2D-9462-778519B6C288}" name="children" dataDxfId="22" dataCellStyle="Normal"/>
    <tableColumn id="5" xr3:uid="{2F9935EE-BD2C-4F9E-969E-1B6315CC9E9B}" name="smoker" dataDxfId="21" dataCellStyle="Normal"/>
    <tableColumn id="6" xr3:uid="{E75DEF91-3F0F-4AF6-9A4B-A0EE3A5E83D2}" name="region.1.1.1.1" dataDxfId="20" dataCellStyle="Normal"/>
    <tableColumn id="7" xr3:uid="{6E56B759-3ADF-4497-82C4-4E5DC19B6AA7}" name="charges" dataDxfId="19" dataCellStyle="Normal"/>
    <tableColumn id="8" xr3:uid="{1091E416-2446-48CA-8192-0B998C13EFE3}" name="گروه ها" dataDxfId="18" dataCellStyle="Normal">
      <calculatedColumnFormula array="1">_xlfn.IFS('3'!$C2&lt;20,"گروه 1",AND('3'!$C2&gt;20,'3'!$C2&lt;=30),"گروه 2",'3'!$C2&gt;30,"گروه 3")</calculatedColumnFormula>
    </tableColumn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332FB5-8DE3-46DE-A024-DB7F852A0D10}" name="Table8" displayName="Table8" ref="A1:G1339" totalsRowShown="0" headerRowDxfId="17" dataDxfId="16" headerRowCellStyle="Normal" dataCellStyle="Normal">
  <autoFilter ref="A1:G1339" xr:uid="{77332FB5-8DE3-46DE-A024-DB7F852A0D10}"/>
  <tableColumns count="7">
    <tableColumn id="1" xr3:uid="{1EA5099A-7A3F-45E4-878E-1AD62E081BA8}" name="age" dataDxfId="15" dataCellStyle="Normal"/>
    <tableColumn id="2" xr3:uid="{2BDFC60A-D370-4D38-BDDC-A9EC404FE539}" name="sex" dataDxfId="14" dataCellStyle="Normal"/>
    <tableColumn id="3" xr3:uid="{F387F2C5-B44B-4555-BD27-C0EDC170BE70}" name="bmi" dataDxfId="13" dataCellStyle="Normal"/>
    <tableColumn id="4" xr3:uid="{FFF52A30-D4D4-4357-B55E-2051FDD73477}" name="children" dataDxfId="12" dataCellStyle="Normal"/>
    <tableColumn id="5" xr3:uid="{3869598F-C22C-42B4-9157-886E062AC723}" name="smoker" dataDxfId="11" dataCellStyle="Normal"/>
    <tableColumn id="6" xr3:uid="{72739659-34B5-4BDE-9789-BB5D4010ADE7}" name="region.1.1.1.1" dataDxfId="10" dataCellStyle="Normal"/>
    <tableColumn id="7" xr3:uid="{36DE3515-73A7-4709-B7B0-29AD3185AC93}" name="charges" dataDxfId="9" dataCellStyle="Normal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03A7A1-95B9-4287-925B-73F55D33A35F}" name="Table810" displayName="Table810" ref="A1:G1339" totalsRowShown="0" headerRowDxfId="8" dataDxfId="7" headerRowCellStyle="Normal" dataCellStyle="Normal">
  <autoFilter ref="A1:G1339" xr:uid="{2403A7A1-95B9-4287-925B-73F55D33A35F}"/>
  <tableColumns count="7">
    <tableColumn id="1" xr3:uid="{14C97AAF-5296-401C-A691-CC3AA0759E6D}" name="age" dataDxfId="6" dataCellStyle="Normal"/>
    <tableColumn id="2" xr3:uid="{5D4597EE-F096-45B7-BB3C-A7F3ABC75344}" name="sex" dataDxfId="5" dataCellStyle="Normal"/>
    <tableColumn id="3" xr3:uid="{FADBDBCD-AB2D-4AC2-BFC5-0F5ECBBE8F2B}" name="bmi" dataDxfId="4" dataCellStyle="Normal"/>
    <tableColumn id="4" xr3:uid="{FCA9B267-1F30-42E6-ACE1-1235D46EF817}" name="children" dataDxfId="3" dataCellStyle="Normal"/>
    <tableColumn id="5" xr3:uid="{8A948089-3DF2-4067-841E-4D451758A670}" name="smoker" dataDxfId="2" dataCellStyle="Normal"/>
    <tableColumn id="6" xr3:uid="{8A5A39D4-52F9-4AE6-AED2-8ED414399AD8}" name="region.1.1.1.1" dataDxfId="1" dataCellStyle="Normal"/>
    <tableColumn id="7" xr3:uid="{3DF2F102-C1D9-4B55-B3AF-62E1D4ECE105}" name="charges" dataDxfId="0" dataCellStyle="Normal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9"/>
  <sheetViews>
    <sheetView workbookViewId="0">
      <selection activeCell="I2" sqref="I2"/>
    </sheetView>
  </sheetViews>
  <sheetFormatPr defaultRowHeight="15" x14ac:dyDescent="0.25"/>
  <cols>
    <col min="4" max="4" width="10.42578125" customWidth="1"/>
    <col min="5" max="5" width="9.7109375" customWidth="1"/>
    <col min="6" max="6" width="15.140625" customWidth="1"/>
    <col min="7" max="7" width="12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19</v>
      </c>
    </row>
    <row r="2" spans="1:8" x14ac:dyDescent="0.25">
      <c r="A2" s="1">
        <v>19</v>
      </c>
      <c r="B2" s="1" t="s">
        <v>6</v>
      </c>
      <c r="C2" s="1">
        <v>27.9</v>
      </c>
      <c r="D2" s="1">
        <v>0</v>
      </c>
      <c r="E2" s="1" t="s">
        <v>7</v>
      </c>
      <c r="F2" s="1" t="s">
        <v>8</v>
      </c>
      <c r="G2" s="1">
        <v>16884.923999999999</v>
      </c>
      <c r="H2" s="1" t="s">
        <v>20</v>
      </c>
    </row>
    <row r="3" spans="1:8" x14ac:dyDescent="0.25">
      <c r="A3" s="1">
        <v>18</v>
      </c>
      <c r="B3" s="1" t="s">
        <v>9</v>
      </c>
      <c r="C3" s="1">
        <v>33.770000000000003</v>
      </c>
      <c r="D3" s="1">
        <v>1</v>
      </c>
      <c r="E3" s="1" t="s">
        <v>10</v>
      </c>
      <c r="F3" s="1" t="s">
        <v>11</v>
      </c>
      <c r="G3" s="1">
        <v>1725.5523000000001</v>
      </c>
      <c r="H3" s="1" t="s">
        <v>21</v>
      </c>
    </row>
    <row r="4" spans="1:8" x14ac:dyDescent="0.25">
      <c r="A4" s="1">
        <v>28</v>
      </c>
      <c r="B4" s="1" t="s">
        <v>9</v>
      </c>
      <c r="C4" s="1">
        <v>33</v>
      </c>
      <c r="D4" s="1">
        <v>3</v>
      </c>
      <c r="E4" s="1" t="s">
        <v>10</v>
      </c>
      <c r="F4" s="1" t="s">
        <v>11</v>
      </c>
      <c r="G4" s="1">
        <v>4449.4620000000004</v>
      </c>
      <c r="H4" s="1" t="s">
        <v>21</v>
      </c>
    </row>
    <row r="5" spans="1:8" x14ac:dyDescent="0.25">
      <c r="A5" s="1">
        <v>33</v>
      </c>
      <c r="B5" s="1" t="s">
        <v>9</v>
      </c>
      <c r="C5" s="1">
        <v>22.704999999999998</v>
      </c>
      <c r="D5" s="1">
        <v>0</v>
      </c>
      <c r="E5" s="1" t="s">
        <v>10</v>
      </c>
      <c r="F5" s="1" t="s">
        <v>12</v>
      </c>
      <c r="G5" s="1">
        <v>21984.47061</v>
      </c>
      <c r="H5" s="1" t="s">
        <v>22</v>
      </c>
    </row>
    <row r="6" spans="1:8" x14ac:dyDescent="0.25">
      <c r="A6" s="1">
        <v>32</v>
      </c>
      <c r="B6" s="1" t="s">
        <v>9</v>
      </c>
      <c r="C6" s="1">
        <v>28.88</v>
      </c>
      <c r="D6" s="1">
        <v>0</v>
      </c>
      <c r="E6" s="1" t="s">
        <v>10</v>
      </c>
      <c r="F6" s="1" t="s">
        <v>12</v>
      </c>
      <c r="G6" s="1">
        <v>3866.8552</v>
      </c>
      <c r="H6" s="1" t="s">
        <v>22</v>
      </c>
    </row>
    <row r="7" spans="1:8" x14ac:dyDescent="0.25">
      <c r="A7" s="1">
        <v>31</v>
      </c>
      <c r="B7" s="1" t="s">
        <v>6</v>
      </c>
      <c r="C7" s="1">
        <v>25.74</v>
      </c>
      <c r="D7" s="1">
        <v>0</v>
      </c>
      <c r="E7" s="1" t="s">
        <v>10</v>
      </c>
      <c r="F7" s="1" t="s">
        <v>11</v>
      </c>
      <c r="G7" s="1">
        <v>3756.6215999999999</v>
      </c>
      <c r="H7" s="1" t="s">
        <v>21</v>
      </c>
    </row>
    <row r="8" spans="1:8" x14ac:dyDescent="0.25">
      <c r="A8" s="1">
        <v>46</v>
      </c>
      <c r="B8" s="1" t="s">
        <v>6</v>
      </c>
      <c r="C8" s="1">
        <v>33.44</v>
      </c>
      <c r="D8" s="1">
        <v>1</v>
      </c>
      <c r="E8" s="1" t="s">
        <v>10</v>
      </c>
      <c r="F8" s="1" t="s">
        <v>11</v>
      </c>
      <c r="G8" s="1">
        <v>8240.5895999999993</v>
      </c>
      <c r="H8" s="1" t="s">
        <v>21</v>
      </c>
    </row>
    <row r="9" spans="1:8" x14ac:dyDescent="0.25">
      <c r="A9" s="1">
        <v>37</v>
      </c>
      <c r="B9" s="1" t="s">
        <v>6</v>
      </c>
      <c r="C9" s="1">
        <v>27.74</v>
      </c>
      <c r="D9" s="1">
        <v>3</v>
      </c>
      <c r="E9" s="1" t="s">
        <v>10</v>
      </c>
      <c r="F9" s="1" t="s">
        <v>12</v>
      </c>
      <c r="G9" s="1">
        <v>7281.5056000000004</v>
      </c>
      <c r="H9" s="1" t="s">
        <v>22</v>
      </c>
    </row>
    <row r="10" spans="1:8" x14ac:dyDescent="0.25">
      <c r="A10" s="1">
        <v>37</v>
      </c>
      <c r="B10" s="1" t="s">
        <v>9</v>
      </c>
      <c r="C10" s="1">
        <v>29.83</v>
      </c>
      <c r="D10" s="1">
        <v>2</v>
      </c>
      <c r="E10" s="1" t="s">
        <v>10</v>
      </c>
      <c r="F10" s="1" t="s">
        <v>13</v>
      </c>
      <c r="G10" s="1">
        <v>6406.4107000000004</v>
      </c>
      <c r="H10" s="1" t="s">
        <v>23</v>
      </c>
    </row>
    <row r="11" spans="1:8" x14ac:dyDescent="0.25">
      <c r="A11" s="1">
        <v>60</v>
      </c>
      <c r="B11" s="1" t="s">
        <v>6</v>
      </c>
      <c r="C11" s="1">
        <v>25.84</v>
      </c>
      <c r="D11" s="1">
        <v>0</v>
      </c>
      <c r="E11" s="1" t="s">
        <v>10</v>
      </c>
      <c r="F11" s="1" t="s">
        <v>12</v>
      </c>
      <c r="G11" s="1">
        <v>28923.136920000001</v>
      </c>
      <c r="H11" s="1" t="s">
        <v>22</v>
      </c>
    </row>
    <row r="12" spans="1:8" x14ac:dyDescent="0.25">
      <c r="A12" s="1">
        <v>25</v>
      </c>
      <c r="B12" s="1" t="s">
        <v>9</v>
      </c>
      <c r="C12" s="1">
        <v>26.22</v>
      </c>
      <c r="D12" s="1">
        <v>0</v>
      </c>
      <c r="E12" s="1" t="s">
        <v>10</v>
      </c>
      <c r="F12" s="1" t="s">
        <v>13</v>
      </c>
      <c r="G12" s="1">
        <v>2721.3208</v>
      </c>
      <c r="H12" s="1" t="s">
        <v>23</v>
      </c>
    </row>
    <row r="13" spans="1:8" x14ac:dyDescent="0.25">
      <c r="A13" s="1">
        <v>62</v>
      </c>
      <c r="B13" s="1" t="s">
        <v>6</v>
      </c>
      <c r="C13" s="1">
        <v>26.29</v>
      </c>
      <c r="D13" s="1">
        <v>0</v>
      </c>
      <c r="E13" s="1" t="s">
        <v>7</v>
      </c>
      <c r="F13" s="1" t="s">
        <v>11</v>
      </c>
      <c r="G13" s="1">
        <v>27808.7251</v>
      </c>
      <c r="H13" s="1" t="s">
        <v>21</v>
      </c>
    </row>
    <row r="14" spans="1:8" x14ac:dyDescent="0.25">
      <c r="A14" s="1">
        <v>23</v>
      </c>
      <c r="B14" s="1" t="s">
        <v>9</v>
      </c>
      <c r="C14" s="1">
        <v>34.4</v>
      </c>
      <c r="D14" s="1">
        <v>0</v>
      </c>
      <c r="E14" s="1" t="s">
        <v>10</v>
      </c>
      <c r="F14" s="1" t="s">
        <v>8</v>
      </c>
      <c r="G14" s="1">
        <v>1826.8430000000001</v>
      </c>
      <c r="H14" s="1" t="s">
        <v>20</v>
      </c>
    </row>
    <row r="15" spans="1:8" x14ac:dyDescent="0.25">
      <c r="A15" s="1">
        <v>56</v>
      </c>
      <c r="B15" s="1" t="s">
        <v>6</v>
      </c>
      <c r="C15" s="1">
        <v>39.82</v>
      </c>
      <c r="D15" s="1">
        <v>0</v>
      </c>
      <c r="E15" s="1" t="s">
        <v>10</v>
      </c>
      <c r="F15" s="1" t="s">
        <v>11</v>
      </c>
      <c r="G15" s="1">
        <v>11090.7178</v>
      </c>
      <c r="H15" s="1" t="s">
        <v>21</v>
      </c>
    </row>
    <row r="16" spans="1:8" x14ac:dyDescent="0.25">
      <c r="A16" s="1">
        <v>27</v>
      </c>
      <c r="B16" s="1" t="s">
        <v>9</v>
      </c>
      <c r="C16" s="1">
        <v>42.13</v>
      </c>
      <c r="D16" s="1">
        <v>0</v>
      </c>
      <c r="E16" s="1" t="s">
        <v>7</v>
      </c>
      <c r="F16" s="1" t="s">
        <v>11</v>
      </c>
      <c r="G16" s="1">
        <v>39611.757700000002</v>
      </c>
      <c r="H16" s="1" t="s">
        <v>21</v>
      </c>
    </row>
    <row r="17" spans="1:8" x14ac:dyDescent="0.25">
      <c r="A17" s="1">
        <v>19</v>
      </c>
      <c r="B17" s="1" t="s">
        <v>9</v>
      </c>
      <c r="C17" s="1">
        <v>24.6</v>
      </c>
      <c r="D17" s="1">
        <v>1</v>
      </c>
      <c r="E17" s="1" t="s">
        <v>10</v>
      </c>
      <c r="F17" s="1" t="s">
        <v>8</v>
      </c>
      <c r="G17" s="1">
        <v>1837.2370000000001</v>
      </c>
      <c r="H17" s="1" t="s">
        <v>20</v>
      </c>
    </row>
    <row r="18" spans="1:8" x14ac:dyDescent="0.25">
      <c r="A18" s="1">
        <v>52</v>
      </c>
      <c r="B18" s="1" t="s">
        <v>6</v>
      </c>
      <c r="C18" s="1">
        <v>30.78</v>
      </c>
      <c r="D18" s="1">
        <v>1</v>
      </c>
      <c r="E18" s="1" t="s">
        <v>10</v>
      </c>
      <c r="F18" s="1" t="s">
        <v>13</v>
      </c>
      <c r="G18" s="1">
        <v>10797.3362</v>
      </c>
      <c r="H18" s="1" t="s">
        <v>23</v>
      </c>
    </row>
    <row r="19" spans="1:8" x14ac:dyDescent="0.25">
      <c r="A19" s="1">
        <v>23</v>
      </c>
      <c r="B19" s="1" t="s">
        <v>9</v>
      </c>
      <c r="C19" s="1">
        <v>23.844999999999999</v>
      </c>
      <c r="D19" s="1">
        <v>0</v>
      </c>
      <c r="E19" s="1" t="s">
        <v>10</v>
      </c>
      <c r="F19" s="1" t="s">
        <v>13</v>
      </c>
      <c r="G19" s="1">
        <v>2395.17155</v>
      </c>
      <c r="H19" s="1" t="s">
        <v>23</v>
      </c>
    </row>
    <row r="20" spans="1:8" x14ac:dyDescent="0.25">
      <c r="A20" s="1">
        <v>56</v>
      </c>
      <c r="B20" s="1" t="s">
        <v>9</v>
      </c>
      <c r="C20" s="1">
        <v>40.299999999999997</v>
      </c>
      <c r="D20" s="1">
        <v>0</v>
      </c>
      <c r="E20" s="1" t="s">
        <v>10</v>
      </c>
      <c r="F20" s="1" t="s">
        <v>8</v>
      </c>
      <c r="G20" s="1">
        <v>10602.385</v>
      </c>
      <c r="H20" s="1" t="s">
        <v>20</v>
      </c>
    </row>
    <row r="21" spans="1:8" x14ac:dyDescent="0.25">
      <c r="A21" s="1">
        <v>30</v>
      </c>
      <c r="B21" s="1" t="s">
        <v>9</v>
      </c>
      <c r="C21" s="1">
        <v>35.299999999999997</v>
      </c>
      <c r="D21" s="1">
        <v>0</v>
      </c>
      <c r="E21" s="1" t="s">
        <v>7</v>
      </c>
      <c r="F21" s="1" t="s">
        <v>8</v>
      </c>
      <c r="G21" s="1">
        <v>36837.466999999997</v>
      </c>
      <c r="H21" s="1" t="s">
        <v>20</v>
      </c>
    </row>
    <row r="22" spans="1:8" x14ac:dyDescent="0.25">
      <c r="A22" s="1">
        <v>60</v>
      </c>
      <c r="B22" s="1" t="s">
        <v>6</v>
      </c>
      <c r="C22" s="1">
        <v>36.005000000000003</v>
      </c>
      <c r="D22" s="1">
        <v>0</v>
      </c>
      <c r="E22" s="1" t="s">
        <v>10</v>
      </c>
      <c r="F22" s="1" t="s">
        <v>13</v>
      </c>
      <c r="G22" s="1">
        <v>13228.846949999999</v>
      </c>
      <c r="H22" s="1" t="s">
        <v>23</v>
      </c>
    </row>
    <row r="23" spans="1:8" x14ac:dyDescent="0.25">
      <c r="A23" s="1">
        <v>30</v>
      </c>
      <c r="B23" s="1" t="s">
        <v>6</v>
      </c>
      <c r="C23" s="1">
        <v>32.4</v>
      </c>
      <c r="D23" s="1">
        <v>1</v>
      </c>
      <c r="E23" s="1" t="s">
        <v>10</v>
      </c>
      <c r="F23" s="1" t="s">
        <v>8</v>
      </c>
      <c r="G23" s="1">
        <v>4149.7359999999999</v>
      </c>
      <c r="H23" s="1" t="s">
        <v>20</v>
      </c>
    </row>
    <row r="24" spans="1:8" x14ac:dyDescent="0.25">
      <c r="A24" s="1">
        <v>18</v>
      </c>
      <c r="B24" s="1" t="s">
        <v>9</v>
      </c>
      <c r="C24" s="1">
        <v>34.1</v>
      </c>
      <c r="D24" s="1">
        <v>0</v>
      </c>
      <c r="E24" s="1" t="s">
        <v>10</v>
      </c>
      <c r="F24" s="1" t="s">
        <v>11</v>
      </c>
      <c r="G24" s="1">
        <v>1137.011</v>
      </c>
      <c r="H24" s="1" t="s">
        <v>21</v>
      </c>
    </row>
    <row r="25" spans="1:8" x14ac:dyDescent="0.25">
      <c r="A25" s="1">
        <v>34</v>
      </c>
      <c r="B25" s="1" t="s">
        <v>6</v>
      </c>
      <c r="C25" s="1">
        <v>31.92</v>
      </c>
      <c r="D25" s="1">
        <v>1</v>
      </c>
      <c r="E25" s="1" t="s">
        <v>7</v>
      </c>
      <c r="F25" s="1" t="s">
        <v>13</v>
      </c>
      <c r="G25" s="1">
        <v>37701.876799999998</v>
      </c>
      <c r="H25" s="1" t="s">
        <v>23</v>
      </c>
    </row>
    <row r="26" spans="1:8" x14ac:dyDescent="0.25">
      <c r="A26" s="1">
        <v>37</v>
      </c>
      <c r="B26" s="1" t="s">
        <v>9</v>
      </c>
      <c r="C26" s="1">
        <v>28.024999999999999</v>
      </c>
      <c r="D26" s="1">
        <v>2</v>
      </c>
      <c r="E26" s="1" t="s">
        <v>10</v>
      </c>
      <c r="F26" s="1" t="s">
        <v>12</v>
      </c>
      <c r="G26" s="1">
        <v>6203.90175</v>
      </c>
      <c r="H26" s="1" t="s">
        <v>22</v>
      </c>
    </row>
    <row r="27" spans="1:8" x14ac:dyDescent="0.25">
      <c r="A27" s="1">
        <v>59</v>
      </c>
      <c r="B27" s="1" t="s">
        <v>6</v>
      </c>
      <c r="C27" s="1">
        <v>27.72</v>
      </c>
      <c r="D27" s="1">
        <v>3</v>
      </c>
      <c r="E27" s="1" t="s">
        <v>10</v>
      </c>
      <c r="F27" s="1" t="s">
        <v>11</v>
      </c>
      <c r="G27" s="1">
        <v>14001.1338</v>
      </c>
      <c r="H27" s="1" t="s">
        <v>21</v>
      </c>
    </row>
    <row r="28" spans="1:8" x14ac:dyDescent="0.25">
      <c r="A28" s="1">
        <v>63</v>
      </c>
      <c r="B28" s="1" t="s">
        <v>6</v>
      </c>
      <c r="C28" s="1">
        <v>23.085000000000001</v>
      </c>
      <c r="D28" s="1">
        <v>0</v>
      </c>
      <c r="E28" s="1" t="s">
        <v>10</v>
      </c>
      <c r="F28" s="1" t="s">
        <v>13</v>
      </c>
      <c r="G28" s="1">
        <v>14451.835150000001</v>
      </c>
      <c r="H28" s="1" t="s">
        <v>23</v>
      </c>
    </row>
    <row r="29" spans="1:8" x14ac:dyDescent="0.25">
      <c r="A29" s="1">
        <v>55</v>
      </c>
      <c r="B29" s="1" t="s">
        <v>6</v>
      </c>
      <c r="C29" s="1">
        <v>32.774999999999999</v>
      </c>
      <c r="D29" s="1">
        <v>2</v>
      </c>
      <c r="E29" s="1" t="s">
        <v>10</v>
      </c>
      <c r="F29" s="1" t="s">
        <v>12</v>
      </c>
      <c r="G29" s="1">
        <v>12268.632250000001</v>
      </c>
      <c r="H29" s="1" t="s">
        <v>22</v>
      </c>
    </row>
    <row r="30" spans="1:8" x14ac:dyDescent="0.25">
      <c r="A30" s="1">
        <v>23</v>
      </c>
      <c r="B30" s="1" t="s">
        <v>9</v>
      </c>
      <c r="C30" s="1">
        <v>17.385000000000002</v>
      </c>
      <c r="D30" s="1">
        <v>1</v>
      </c>
      <c r="E30" s="1" t="s">
        <v>10</v>
      </c>
      <c r="F30" s="1" t="s">
        <v>12</v>
      </c>
      <c r="G30" s="1">
        <v>2775.1921499999999</v>
      </c>
      <c r="H30" s="1" t="s">
        <v>22</v>
      </c>
    </row>
    <row r="31" spans="1:8" x14ac:dyDescent="0.25">
      <c r="A31" s="1">
        <v>31</v>
      </c>
      <c r="B31" s="1" t="s">
        <v>9</v>
      </c>
      <c r="C31" s="1">
        <v>36.299999999999997</v>
      </c>
      <c r="D31" s="1">
        <v>2</v>
      </c>
      <c r="E31" s="1" t="s">
        <v>7</v>
      </c>
      <c r="F31" s="1" t="s">
        <v>8</v>
      </c>
      <c r="G31" s="1">
        <v>38711</v>
      </c>
      <c r="H31" s="1" t="s">
        <v>20</v>
      </c>
    </row>
    <row r="32" spans="1:8" x14ac:dyDescent="0.25">
      <c r="A32" s="1">
        <v>22</v>
      </c>
      <c r="B32" s="1" t="s">
        <v>9</v>
      </c>
      <c r="C32" s="1">
        <v>35.6</v>
      </c>
      <c r="D32" s="1">
        <v>0</v>
      </c>
      <c r="E32" s="1" t="s">
        <v>7</v>
      </c>
      <c r="F32" s="1" t="s">
        <v>8</v>
      </c>
      <c r="G32" s="1">
        <v>35585.576000000001</v>
      </c>
      <c r="H32" s="1" t="s">
        <v>20</v>
      </c>
    </row>
    <row r="33" spans="1:8" x14ac:dyDescent="0.25">
      <c r="A33" s="1">
        <v>18</v>
      </c>
      <c r="B33" s="1" t="s">
        <v>6</v>
      </c>
      <c r="C33" s="1">
        <v>26.315000000000001</v>
      </c>
      <c r="D33" s="1">
        <v>0</v>
      </c>
      <c r="E33" s="1" t="s">
        <v>10</v>
      </c>
      <c r="F33" s="1" t="s">
        <v>13</v>
      </c>
      <c r="G33" s="1">
        <v>2198.1898500000002</v>
      </c>
      <c r="H33" s="1" t="s">
        <v>23</v>
      </c>
    </row>
    <row r="34" spans="1:8" x14ac:dyDescent="0.25">
      <c r="A34" s="1">
        <v>19</v>
      </c>
      <c r="B34" s="1" t="s">
        <v>6</v>
      </c>
      <c r="C34" s="1">
        <v>28.6</v>
      </c>
      <c r="D34" s="1">
        <v>5</v>
      </c>
      <c r="E34" s="1" t="s">
        <v>10</v>
      </c>
      <c r="F34" s="1" t="s">
        <v>8</v>
      </c>
      <c r="G34" s="1">
        <v>4687.7969999999996</v>
      </c>
      <c r="H34" s="1" t="s">
        <v>20</v>
      </c>
    </row>
    <row r="35" spans="1:8" x14ac:dyDescent="0.25">
      <c r="A35" s="1">
        <v>63</v>
      </c>
      <c r="B35" s="1" t="s">
        <v>9</v>
      </c>
      <c r="C35" s="1">
        <v>28.31</v>
      </c>
      <c r="D35" s="1">
        <v>0</v>
      </c>
      <c r="E35" s="1" t="s">
        <v>10</v>
      </c>
      <c r="F35" s="1" t="s">
        <v>12</v>
      </c>
      <c r="G35" s="1">
        <v>13770.097900000001</v>
      </c>
      <c r="H35" s="1" t="s">
        <v>22</v>
      </c>
    </row>
    <row r="36" spans="1:8" x14ac:dyDescent="0.25">
      <c r="A36" s="1">
        <v>28</v>
      </c>
      <c r="B36" s="1" t="s">
        <v>9</v>
      </c>
      <c r="C36" s="1">
        <v>36.4</v>
      </c>
      <c r="D36" s="1">
        <v>1</v>
      </c>
      <c r="E36" s="1" t="s">
        <v>7</v>
      </c>
      <c r="F36" s="1" t="s">
        <v>8</v>
      </c>
      <c r="G36" s="1">
        <v>51194.559139999998</v>
      </c>
      <c r="H36" s="1" t="s">
        <v>20</v>
      </c>
    </row>
    <row r="37" spans="1:8" x14ac:dyDescent="0.25">
      <c r="A37" s="1">
        <v>19</v>
      </c>
      <c r="B37" s="1" t="s">
        <v>9</v>
      </c>
      <c r="C37" s="1">
        <v>20.425000000000001</v>
      </c>
      <c r="D37" s="1">
        <v>0</v>
      </c>
      <c r="E37" s="1" t="s">
        <v>10</v>
      </c>
      <c r="F37" s="1" t="s">
        <v>12</v>
      </c>
      <c r="G37" s="1">
        <v>1625.4337499999999</v>
      </c>
      <c r="H37" s="1" t="s">
        <v>22</v>
      </c>
    </row>
    <row r="38" spans="1:8" x14ac:dyDescent="0.25">
      <c r="A38" s="1">
        <v>62</v>
      </c>
      <c r="B38" s="1" t="s">
        <v>6</v>
      </c>
      <c r="C38" s="1">
        <v>32.965000000000003</v>
      </c>
      <c r="D38" s="1">
        <v>3</v>
      </c>
      <c r="E38" s="1" t="s">
        <v>10</v>
      </c>
      <c r="F38" s="1" t="s">
        <v>12</v>
      </c>
      <c r="G38" s="1">
        <v>15612.19335</v>
      </c>
      <c r="H38" s="1" t="s">
        <v>22</v>
      </c>
    </row>
    <row r="39" spans="1:8" x14ac:dyDescent="0.25">
      <c r="A39" s="1">
        <v>26</v>
      </c>
      <c r="B39" s="1" t="s">
        <v>9</v>
      </c>
      <c r="C39" s="1">
        <v>20.8</v>
      </c>
      <c r="D39" s="1">
        <v>0</v>
      </c>
      <c r="E39" s="1" t="s">
        <v>10</v>
      </c>
      <c r="F39" s="1" t="s">
        <v>8</v>
      </c>
      <c r="G39" s="1">
        <v>2302.3000000000002</v>
      </c>
      <c r="H39" s="1" t="s">
        <v>20</v>
      </c>
    </row>
    <row r="40" spans="1:8" x14ac:dyDescent="0.25">
      <c r="A40" s="1">
        <v>35</v>
      </c>
      <c r="B40" s="1" t="s">
        <v>9</v>
      </c>
      <c r="C40" s="1">
        <v>36.67</v>
      </c>
      <c r="D40" s="1">
        <v>1</v>
      </c>
      <c r="E40" s="1" t="s">
        <v>7</v>
      </c>
      <c r="F40" s="1" t="s">
        <v>13</v>
      </c>
      <c r="G40" s="1">
        <v>39774.276299999998</v>
      </c>
      <c r="H40" s="1" t="s">
        <v>23</v>
      </c>
    </row>
    <row r="41" spans="1:8" x14ac:dyDescent="0.25">
      <c r="A41" s="1">
        <v>60</v>
      </c>
      <c r="B41" s="1" t="s">
        <v>9</v>
      </c>
      <c r="C41" s="1">
        <v>39.9</v>
      </c>
      <c r="D41" s="1">
        <v>0</v>
      </c>
      <c r="E41" s="1" t="s">
        <v>7</v>
      </c>
      <c r="F41" s="1" t="s">
        <v>8</v>
      </c>
      <c r="G41" s="1">
        <v>48173.360999999997</v>
      </c>
      <c r="H41" s="1" t="s">
        <v>20</v>
      </c>
    </row>
    <row r="42" spans="1:8" x14ac:dyDescent="0.25">
      <c r="A42" s="1">
        <v>24</v>
      </c>
      <c r="B42" s="1" t="s">
        <v>6</v>
      </c>
      <c r="C42" s="1">
        <v>26.6</v>
      </c>
      <c r="D42" s="1">
        <v>0</v>
      </c>
      <c r="E42" s="1" t="s">
        <v>10</v>
      </c>
      <c r="F42" s="1" t="s">
        <v>13</v>
      </c>
      <c r="G42" s="1">
        <v>3046.0619999999999</v>
      </c>
      <c r="H42" s="1" t="s">
        <v>23</v>
      </c>
    </row>
    <row r="43" spans="1:8" x14ac:dyDescent="0.25">
      <c r="A43" s="1">
        <v>31</v>
      </c>
      <c r="B43" s="1" t="s">
        <v>6</v>
      </c>
      <c r="C43" s="1">
        <v>36.630000000000003</v>
      </c>
      <c r="D43" s="1">
        <v>2</v>
      </c>
      <c r="E43" s="1" t="s">
        <v>10</v>
      </c>
      <c r="F43" s="1" t="s">
        <v>11</v>
      </c>
      <c r="G43" s="1">
        <v>4949.7587000000003</v>
      </c>
      <c r="H43" s="1" t="s">
        <v>21</v>
      </c>
    </row>
    <row r="44" spans="1:8" x14ac:dyDescent="0.25">
      <c r="A44" s="1">
        <v>41</v>
      </c>
      <c r="B44" s="1" t="s">
        <v>9</v>
      </c>
      <c r="C44" s="1">
        <v>21.78</v>
      </c>
      <c r="D44" s="1">
        <v>1</v>
      </c>
      <c r="E44" s="1" t="s">
        <v>10</v>
      </c>
      <c r="F44" s="1" t="s">
        <v>11</v>
      </c>
      <c r="G44" s="1">
        <v>6272.4772000000003</v>
      </c>
      <c r="H44" s="1" t="s">
        <v>21</v>
      </c>
    </row>
    <row r="45" spans="1:8" x14ac:dyDescent="0.25">
      <c r="A45" s="1">
        <v>37</v>
      </c>
      <c r="B45" s="1" t="s">
        <v>6</v>
      </c>
      <c r="C45" s="1">
        <v>30.8</v>
      </c>
      <c r="D45" s="1">
        <v>2</v>
      </c>
      <c r="E45" s="1" t="s">
        <v>10</v>
      </c>
      <c r="F45" s="1" t="s">
        <v>11</v>
      </c>
      <c r="G45" s="1">
        <v>6313.759</v>
      </c>
      <c r="H45" s="1" t="s">
        <v>21</v>
      </c>
    </row>
    <row r="46" spans="1:8" x14ac:dyDescent="0.25">
      <c r="A46" s="1">
        <v>38</v>
      </c>
      <c r="B46" s="1" t="s">
        <v>9</v>
      </c>
      <c r="C46" s="1">
        <v>37.049999999999997</v>
      </c>
      <c r="D46" s="1">
        <v>1</v>
      </c>
      <c r="E46" s="1" t="s">
        <v>10</v>
      </c>
      <c r="F46" s="1" t="s">
        <v>13</v>
      </c>
      <c r="G46" s="1">
        <v>6079.6715000000004</v>
      </c>
      <c r="H46" s="1" t="s">
        <v>23</v>
      </c>
    </row>
    <row r="47" spans="1:8" x14ac:dyDescent="0.25">
      <c r="A47" s="1">
        <v>55</v>
      </c>
      <c r="B47" s="1" t="s">
        <v>9</v>
      </c>
      <c r="C47" s="1">
        <v>37.299999999999997</v>
      </c>
      <c r="D47" s="1">
        <v>0</v>
      </c>
      <c r="E47" s="1" t="s">
        <v>10</v>
      </c>
      <c r="F47" s="1" t="s">
        <v>8</v>
      </c>
      <c r="G47" s="1">
        <v>20630.283510000001</v>
      </c>
      <c r="H47" s="1" t="s">
        <v>20</v>
      </c>
    </row>
    <row r="48" spans="1:8" x14ac:dyDescent="0.25">
      <c r="A48" s="1">
        <v>18</v>
      </c>
      <c r="B48" s="1" t="s">
        <v>6</v>
      </c>
      <c r="C48" s="1">
        <v>38.664999999999999</v>
      </c>
      <c r="D48" s="1">
        <v>2</v>
      </c>
      <c r="E48" s="1" t="s">
        <v>10</v>
      </c>
      <c r="F48" s="1" t="s">
        <v>13</v>
      </c>
      <c r="G48" s="1">
        <v>3393.35635</v>
      </c>
      <c r="H48" s="1" t="s">
        <v>23</v>
      </c>
    </row>
    <row r="49" spans="1:8" x14ac:dyDescent="0.25">
      <c r="A49" s="1">
        <v>28</v>
      </c>
      <c r="B49" s="1" t="s">
        <v>6</v>
      </c>
      <c r="C49" s="1">
        <v>34.770000000000003</v>
      </c>
      <c r="D49" s="1">
        <v>0</v>
      </c>
      <c r="E49" s="1" t="s">
        <v>10</v>
      </c>
      <c r="F49" s="1" t="s">
        <v>12</v>
      </c>
      <c r="G49" s="1">
        <v>3556.9223000000002</v>
      </c>
      <c r="H49" s="1" t="s">
        <v>22</v>
      </c>
    </row>
    <row r="50" spans="1:8" x14ac:dyDescent="0.25">
      <c r="A50" s="1">
        <v>60</v>
      </c>
      <c r="B50" s="1" t="s">
        <v>6</v>
      </c>
      <c r="C50" s="1">
        <v>24.53</v>
      </c>
      <c r="D50" s="1">
        <v>0</v>
      </c>
      <c r="E50" s="1" t="s">
        <v>10</v>
      </c>
      <c r="F50" s="1" t="s">
        <v>11</v>
      </c>
      <c r="G50" s="1">
        <v>12629.896699999999</v>
      </c>
      <c r="H50" s="1" t="s">
        <v>21</v>
      </c>
    </row>
    <row r="51" spans="1:8" x14ac:dyDescent="0.25">
      <c r="A51" s="1">
        <v>36</v>
      </c>
      <c r="B51" s="1" t="s">
        <v>9</v>
      </c>
      <c r="C51" s="1">
        <v>35.200000000000003</v>
      </c>
      <c r="D51" s="1">
        <v>1</v>
      </c>
      <c r="E51" s="1" t="s">
        <v>7</v>
      </c>
      <c r="F51" s="1" t="s">
        <v>11</v>
      </c>
      <c r="G51" s="1">
        <v>38709.175999999999</v>
      </c>
      <c r="H51" s="1" t="s">
        <v>21</v>
      </c>
    </row>
    <row r="52" spans="1:8" x14ac:dyDescent="0.25">
      <c r="A52" s="1">
        <v>18</v>
      </c>
      <c r="B52" s="1" t="s">
        <v>6</v>
      </c>
      <c r="C52" s="1">
        <v>35.625</v>
      </c>
      <c r="D52" s="1">
        <v>0</v>
      </c>
      <c r="E52" s="1" t="s">
        <v>10</v>
      </c>
      <c r="F52" s="1" t="s">
        <v>13</v>
      </c>
      <c r="G52" s="1">
        <v>2211.1307499999998</v>
      </c>
      <c r="H52" s="1" t="s">
        <v>23</v>
      </c>
    </row>
    <row r="53" spans="1:8" x14ac:dyDescent="0.25">
      <c r="A53" s="1">
        <v>21</v>
      </c>
      <c r="B53" s="1" t="s">
        <v>6</v>
      </c>
      <c r="C53" s="1">
        <v>33.630000000000003</v>
      </c>
      <c r="D53" s="1">
        <v>2</v>
      </c>
      <c r="E53" s="1" t="s">
        <v>10</v>
      </c>
      <c r="F53" s="1" t="s">
        <v>12</v>
      </c>
      <c r="G53" s="1">
        <v>3579.8287</v>
      </c>
      <c r="H53" s="1" t="s">
        <v>22</v>
      </c>
    </row>
    <row r="54" spans="1:8" x14ac:dyDescent="0.25">
      <c r="A54" s="1">
        <v>48</v>
      </c>
      <c r="B54" s="1" t="s">
        <v>9</v>
      </c>
      <c r="C54" s="1">
        <v>28</v>
      </c>
      <c r="D54" s="1">
        <v>1</v>
      </c>
      <c r="E54" s="1" t="s">
        <v>7</v>
      </c>
      <c r="F54" s="1" t="s">
        <v>8</v>
      </c>
      <c r="G54" s="1">
        <v>23568.272000000001</v>
      </c>
      <c r="H54" s="1" t="s">
        <v>20</v>
      </c>
    </row>
    <row r="55" spans="1:8" x14ac:dyDescent="0.25">
      <c r="A55" s="1">
        <v>36</v>
      </c>
      <c r="B55" s="1" t="s">
        <v>9</v>
      </c>
      <c r="C55" s="1">
        <v>34.43</v>
      </c>
      <c r="D55" s="1">
        <v>0</v>
      </c>
      <c r="E55" s="1" t="s">
        <v>7</v>
      </c>
      <c r="F55" s="1" t="s">
        <v>11</v>
      </c>
      <c r="G55" s="1">
        <v>37742.575700000001</v>
      </c>
      <c r="H55" s="1" t="s">
        <v>21</v>
      </c>
    </row>
    <row r="56" spans="1:8" x14ac:dyDescent="0.25">
      <c r="A56" s="1">
        <v>40</v>
      </c>
      <c r="B56" s="1" t="s">
        <v>6</v>
      </c>
      <c r="C56" s="1">
        <v>28.69</v>
      </c>
      <c r="D56" s="1">
        <v>3</v>
      </c>
      <c r="E56" s="1" t="s">
        <v>10</v>
      </c>
      <c r="F56" s="1" t="s">
        <v>12</v>
      </c>
      <c r="G56" s="1">
        <v>8059.6791000000003</v>
      </c>
      <c r="H56" s="1" t="s">
        <v>22</v>
      </c>
    </row>
    <row r="57" spans="1:8" x14ac:dyDescent="0.25">
      <c r="A57" s="1">
        <v>58</v>
      </c>
      <c r="B57" s="1" t="s">
        <v>9</v>
      </c>
      <c r="C57" s="1">
        <v>36.954999999999998</v>
      </c>
      <c r="D57" s="1">
        <v>2</v>
      </c>
      <c r="E57" s="1" t="s">
        <v>7</v>
      </c>
      <c r="F57" s="1" t="s">
        <v>12</v>
      </c>
      <c r="G57" s="1">
        <v>47496.494449999998</v>
      </c>
      <c r="H57" s="1" t="s">
        <v>22</v>
      </c>
    </row>
    <row r="58" spans="1:8" x14ac:dyDescent="0.25">
      <c r="A58" s="1">
        <v>58</v>
      </c>
      <c r="B58" s="1" t="s">
        <v>6</v>
      </c>
      <c r="C58" s="1">
        <v>31.824999999999999</v>
      </c>
      <c r="D58" s="1">
        <v>2</v>
      </c>
      <c r="E58" s="1" t="s">
        <v>10</v>
      </c>
      <c r="F58" s="1" t="s">
        <v>13</v>
      </c>
      <c r="G58" s="1">
        <v>13607.36875</v>
      </c>
      <c r="H58" s="1" t="s">
        <v>23</v>
      </c>
    </row>
    <row r="59" spans="1:8" x14ac:dyDescent="0.25">
      <c r="A59" s="1">
        <v>18</v>
      </c>
      <c r="B59" s="1" t="s">
        <v>9</v>
      </c>
      <c r="C59" s="1">
        <v>31.68</v>
      </c>
      <c r="D59" s="1">
        <v>2</v>
      </c>
      <c r="E59" s="1" t="s">
        <v>7</v>
      </c>
      <c r="F59" s="1" t="s">
        <v>11</v>
      </c>
      <c r="G59" s="1">
        <v>34303.167200000004</v>
      </c>
      <c r="H59" s="1" t="s">
        <v>21</v>
      </c>
    </row>
    <row r="60" spans="1:8" x14ac:dyDescent="0.25">
      <c r="A60" s="1">
        <v>53</v>
      </c>
      <c r="B60" s="1" t="s">
        <v>6</v>
      </c>
      <c r="C60" s="1">
        <v>22.88</v>
      </c>
      <c r="D60" s="1">
        <v>1</v>
      </c>
      <c r="E60" s="1" t="s">
        <v>7</v>
      </c>
      <c r="F60" s="1" t="s">
        <v>11</v>
      </c>
      <c r="G60" s="1">
        <v>23244.790199999999</v>
      </c>
      <c r="H60" s="1" t="s">
        <v>21</v>
      </c>
    </row>
    <row r="61" spans="1:8" x14ac:dyDescent="0.25">
      <c r="A61" s="1">
        <v>34</v>
      </c>
      <c r="B61" s="1" t="s">
        <v>6</v>
      </c>
      <c r="C61" s="1">
        <v>37.335000000000001</v>
      </c>
      <c r="D61" s="1">
        <v>2</v>
      </c>
      <c r="E61" s="1" t="s">
        <v>10</v>
      </c>
      <c r="F61" s="1" t="s">
        <v>12</v>
      </c>
      <c r="G61" s="1">
        <v>5989.5236500000001</v>
      </c>
      <c r="H61" s="1" t="s">
        <v>22</v>
      </c>
    </row>
    <row r="62" spans="1:8" x14ac:dyDescent="0.25">
      <c r="A62" s="1">
        <v>43</v>
      </c>
      <c r="B62" s="1" t="s">
        <v>9</v>
      </c>
      <c r="C62" s="1">
        <v>27.36</v>
      </c>
      <c r="D62" s="1">
        <v>3</v>
      </c>
      <c r="E62" s="1" t="s">
        <v>10</v>
      </c>
      <c r="F62" s="1" t="s">
        <v>13</v>
      </c>
      <c r="G62" s="1">
        <v>8606.2173999999995</v>
      </c>
      <c r="H62" s="1" t="s">
        <v>23</v>
      </c>
    </row>
    <row r="63" spans="1:8" x14ac:dyDescent="0.25">
      <c r="A63" s="1">
        <v>25</v>
      </c>
      <c r="B63" s="1" t="s">
        <v>9</v>
      </c>
      <c r="C63" s="1">
        <v>33.659999999999997</v>
      </c>
      <c r="D63" s="1">
        <v>4</v>
      </c>
      <c r="E63" s="1" t="s">
        <v>10</v>
      </c>
      <c r="F63" s="1" t="s">
        <v>11</v>
      </c>
      <c r="G63" s="1">
        <v>4504.6624000000002</v>
      </c>
      <c r="H63" s="1" t="s">
        <v>21</v>
      </c>
    </row>
    <row r="64" spans="1:8" x14ac:dyDescent="0.25">
      <c r="A64" s="1">
        <v>64</v>
      </c>
      <c r="B64" s="1" t="s">
        <v>9</v>
      </c>
      <c r="C64" s="1">
        <v>24.7</v>
      </c>
      <c r="D64" s="1">
        <v>1</v>
      </c>
      <c r="E64" s="1" t="s">
        <v>10</v>
      </c>
      <c r="F64" s="1" t="s">
        <v>12</v>
      </c>
      <c r="G64" s="1">
        <v>30166.618170000002</v>
      </c>
      <c r="H64" s="1" t="s">
        <v>22</v>
      </c>
    </row>
    <row r="65" spans="1:8" x14ac:dyDescent="0.25">
      <c r="A65" s="1">
        <v>28</v>
      </c>
      <c r="B65" s="1" t="s">
        <v>6</v>
      </c>
      <c r="C65" s="1">
        <v>25.934999999999999</v>
      </c>
      <c r="D65" s="1">
        <v>1</v>
      </c>
      <c r="E65" s="1" t="s">
        <v>10</v>
      </c>
      <c r="F65" s="1" t="s">
        <v>12</v>
      </c>
      <c r="G65" s="1">
        <v>4133.6416499999996</v>
      </c>
      <c r="H65" s="1" t="s">
        <v>22</v>
      </c>
    </row>
    <row r="66" spans="1:8" x14ac:dyDescent="0.25">
      <c r="A66" s="1">
        <v>20</v>
      </c>
      <c r="B66" s="1" t="s">
        <v>6</v>
      </c>
      <c r="C66" s="1">
        <v>22.42</v>
      </c>
      <c r="D66" s="1">
        <v>0</v>
      </c>
      <c r="E66" s="1" t="s">
        <v>7</v>
      </c>
      <c r="F66" s="1" t="s">
        <v>12</v>
      </c>
      <c r="G66" s="1">
        <v>14711.7438</v>
      </c>
      <c r="H66" s="1" t="s">
        <v>22</v>
      </c>
    </row>
    <row r="67" spans="1:8" x14ac:dyDescent="0.25">
      <c r="A67" s="1">
        <v>19</v>
      </c>
      <c r="B67" s="1" t="s">
        <v>6</v>
      </c>
      <c r="C67" s="1">
        <v>28.9</v>
      </c>
      <c r="D67" s="1">
        <v>0</v>
      </c>
      <c r="E67" s="1" t="s">
        <v>10</v>
      </c>
      <c r="F67" s="1" t="s">
        <v>8</v>
      </c>
      <c r="G67" s="1">
        <v>1743.2139999999999</v>
      </c>
      <c r="H67" s="1" t="s">
        <v>20</v>
      </c>
    </row>
    <row r="68" spans="1:8" x14ac:dyDescent="0.25">
      <c r="A68" s="1">
        <v>61</v>
      </c>
      <c r="B68" s="1" t="s">
        <v>6</v>
      </c>
      <c r="C68" s="1">
        <v>39.1</v>
      </c>
      <c r="D68" s="1">
        <v>2</v>
      </c>
      <c r="E68" s="1" t="s">
        <v>10</v>
      </c>
      <c r="F68" s="1" t="s">
        <v>8</v>
      </c>
      <c r="G68" s="1">
        <v>14235.072</v>
      </c>
      <c r="H68" s="1" t="s">
        <v>20</v>
      </c>
    </row>
    <row r="69" spans="1:8" x14ac:dyDescent="0.25">
      <c r="A69" s="1">
        <v>40</v>
      </c>
      <c r="B69" s="1" t="s">
        <v>9</v>
      </c>
      <c r="C69" s="1">
        <v>26.315000000000001</v>
      </c>
      <c r="D69" s="1">
        <v>1</v>
      </c>
      <c r="E69" s="1" t="s">
        <v>10</v>
      </c>
      <c r="F69" s="1" t="s">
        <v>12</v>
      </c>
      <c r="G69" s="1">
        <v>6389.3778499999999</v>
      </c>
      <c r="H69" s="1" t="s">
        <v>22</v>
      </c>
    </row>
    <row r="70" spans="1:8" x14ac:dyDescent="0.25">
      <c r="A70" s="1">
        <v>40</v>
      </c>
      <c r="B70" s="1" t="s">
        <v>6</v>
      </c>
      <c r="C70" s="1">
        <v>36.19</v>
      </c>
      <c r="D70" s="1">
        <v>0</v>
      </c>
      <c r="E70" s="1" t="s">
        <v>10</v>
      </c>
      <c r="F70" s="1" t="s">
        <v>11</v>
      </c>
      <c r="G70" s="1">
        <v>5920.1040999999996</v>
      </c>
      <c r="H70" s="1" t="s">
        <v>21</v>
      </c>
    </row>
    <row r="71" spans="1:8" x14ac:dyDescent="0.25">
      <c r="A71" s="1">
        <v>28</v>
      </c>
      <c r="B71" s="1" t="s">
        <v>9</v>
      </c>
      <c r="C71" s="1">
        <v>23.98</v>
      </c>
      <c r="D71" s="1">
        <v>3</v>
      </c>
      <c r="E71" s="1" t="s">
        <v>7</v>
      </c>
      <c r="F71" s="1" t="s">
        <v>11</v>
      </c>
      <c r="G71" s="1">
        <v>17663.144199999999</v>
      </c>
      <c r="H71" s="1" t="s">
        <v>21</v>
      </c>
    </row>
    <row r="72" spans="1:8" x14ac:dyDescent="0.25">
      <c r="A72" s="1">
        <v>27</v>
      </c>
      <c r="B72" s="1" t="s">
        <v>6</v>
      </c>
      <c r="C72" s="1">
        <v>24.75</v>
      </c>
      <c r="D72" s="1">
        <v>0</v>
      </c>
      <c r="E72" s="1" t="s">
        <v>7</v>
      </c>
      <c r="F72" s="1" t="s">
        <v>11</v>
      </c>
      <c r="G72" s="1">
        <v>16577.779500000001</v>
      </c>
      <c r="H72" s="1" t="s">
        <v>21</v>
      </c>
    </row>
    <row r="73" spans="1:8" x14ac:dyDescent="0.25">
      <c r="A73" s="1">
        <v>31</v>
      </c>
      <c r="B73" s="1" t="s">
        <v>9</v>
      </c>
      <c r="C73" s="1">
        <v>28.5</v>
      </c>
      <c r="D73" s="1">
        <v>5</v>
      </c>
      <c r="E73" s="1" t="s">
        <v>10</v>
      </c>
      <c r="F73" s="1" t="s">
        <v>13</v>
      </c>
      <c r="G73" s="1">
        <v>6799.4579999999996</v>
      </c>
      <c r="H73" s="1" t="s">
        <v>23</v>
      </c>
    </row>
    <row r="74" spans="1:8" x14ac:dyDescent="0.25">
      <c r="A74" s="1">
        <v>53</v>
      </c>
      <c r="B74" s="1" t="s">
        <v>6</v>
      </c>
      <c r="C74" s="1">
        <v>28.1</v>
      </c>
      <c r="D74" s="1">
        <v>3</v>
      </c>
      <c r="E74" s="1" t="s">
        <v>10</v>
      </c>
      <c r="F74" s="1" t="s">
        <v>8</v>
      </c>
      <c r="G74" s="1">
        <v>11741.726000000001</v>
      </c>
      <c r="H74" s="1" t="s">
        <v>20</v>
      </c>
    </row>
    <row r="75" spans="1:8" x14ac:dyDescent="0.25">
      <c r="A75" s="1">
        <v>58</v>
      </c>
      <c r="B75" s="1" t="s">
        <v>9</v>
      </c>
      <c r="C75" s="1">
        <v>32.01</v>
      </c>
      <c r="D75" s="1">
        <v>1</v>
      </c>
      <c r="E75" s="1" t="s">
        <v>10</v>
      </c>
      <c r="F75" s="1" t="s">
        <v>11</v>
      </c>
      <c r="G75" s="1">
        <v>11946.625899999999</v>
      </c>
      <c r="H75" s="1" t="s">
        <v>21</v>
      </c>
    </row>
    <row r="76" spans="1:8" x14ac:dyDescent="0.25">
      <c r="A76" s="1">
        <v>44</v>
      </c>
      <c r="B76" s="1" t="s">
        <v>9</v>
      </c>
      <c r="C76" s="1">
        <v>27.4</v>
      </c>
      <c r="D76" s="1">
        <v>2</v>
      </c>
      <c r="E76" s="1" t="s">
        <v>10</v>
      </c>
      <c r="F76" s="1" t="s">
        <v>8</v>
      </c>
      <c r="G76" s="1">
        <v>7726.8540000000003</v>
      </c>
      <c r="H76" s="1" t="s">
        <v>20</v>
      </c>
    </row>
    <row r="77" spans="1:8" x14ac:dyDescent="0.25">
      <c r="A77" s="1">
        <v>57</v>
      </c>
      <c r="B77" s="1" t="s">
        <v>9</v>
      </c>
      <c r="C77" s="1">
        <v>34.01</v>
      </c>
      <c r="D77" s="1">
        <v>0</v>
      </c>
      <c r="E77" s="1" t="s">
        <v>10</v>
      </c>
      <c r="F77" s="1" t="s">
        <v>12</v>
      </c>
      <c r="G77" s="1">
        <v>11356.660900000001</v>
      </c>
      <c r="H77" s="1" t="s">
        <v>22</v>
      </c>
    </row>
    <row r="78" spans="1:8" x14ac:dyDescent="0.25">
      <c r="A78" s="1">
        <v>29</v>
      </c>
      <c r="B78" s="1" t="s">
        <v>6</v>
      </c>
      <c r="C78" s="1">
        <v>29.59</v>
      </c>
      <c r="D78" s="1">
        <v>1</v>
      </c>
      <c r="E78" s="1" t="s">
        <v>10</v>
      </c>
      <c r="F78" s="1" t="s">
        <v>11</v>
      </c>
      <c r="G78" s="1">
        <v>3947.4131000000002</v>
      </c>
      <c r="H78" s="1" t="s">
        <v>21</v>
      </c>
    </row>
    <row r="79" spans="1:8" x14ac:dyDescent="0.25">
      <c r="A79" s="1">
        <v>21</v>
      </c>
      <c r="B79" s="1" t="s">
        <v>9</v>
      </c>
      <c r="C79" s="1">
        <v>35.53</v>
      </c>
      <c r="D79" s="1">
        <v>0</v>
      </c>
      <c r="E79" s="1" t="s">
        <v>10</v>
      </c>
      <c r="F79" s="1" t="s">
        <v>11</v>
      </c>
      <c r="G79" s="1">
        <v>1532.4697000000001</v>
      </c>
      <c r="H79" s="1" t="s">
        <v>21</v>
      </c>
    </row>
    <row r="80" spans="1:8" x14ac:dyDescent="0.25">
      <c r="A80" s="1">
        <v>22</v>
      </c>
      <c r="B80" s="1" t="s">
        <v>6</v>
      </c>
      <c r="C80" s="1">
        <v>39.805</v>
      </c>
      <c r="D80" s="1">
        <v>0</v>
      </c>
      <c r="E80" s="1" t="s">
        <v>10</v>
      </c>
      <c r="F80" s="1" t="s">
        <v>13</v>
      </c>
      <c r="G80" s="1">
        <v>2755.0209500000001</v>
      </c>
      <c r="H80" s="1" t="s">
        <v>23</v>
      </c>
    </row>
    <row r="81" spans="1:8" x14ac:dyDescent="0.25">
      <c r="A81" s="1">
        <v>41</v>
      </c>
      <c r="B81" s="1" t="s">
        <v>6</v>
      </c>
      <c r="C81" s="1">
        <v>32.965000000000003</v>
      </c>
      <c r="D81" s="1">
        <v>0</v>
      </c>
      <c r="E81" s="1" t="s">
        <v>10</v>
      </c>
      <c r="F81" s="1" t="s">
        <v>12</v>
      </c>
      <c r="G81" s="1">
        <v>6571.0243499999997</v>
      </c>
      <c r="H81" s="1" t="s">
        <v>22</v>
      </c>
    </row>
    <row r="82" spans="1:8" x14ac:dyDescent="0.25">
      <c r="A82" s="1">
        <v>31</v>
      </c>
      <c r="B82" s="1" t="s">
        <v>9</v>
      </c>
      <c r="C82" s="1">
        <v>26.885000000000002</v>
      </c>
      <c r="D82" s="1">
        <v>1</v>
      </c>
      <c r="E82" s="1" t="s">
        <v>10</v>
      </c>
      <c r="F82" s="1" t="s">
        <v>13</v>
      </c>
      <c r="G82" s="1">
        <v>4441.2131499999996</v>
      </c>
      <c r="H82" s="1" t="s">
        <v>23</v>
      </c>
    </row>
    <row r="83" spans="1:8" x14ac:dyDescent="0.25">
      <c r="A83" s="1">
        <v>45</v>
      </c>
      <c r="B83" s="1" t="s">
        <v>6</v>
      </c>
      <c r="C83" s="1">
        <v>38.284999999999997</v>
      </c>
      <c r="D83" s="1">
        <v>0</v>
      </c>
      <c r="E83" s="1" t="s">
        <v>10</v>
      </c>
      <c r="F83" s="1" t="s">
        <v>13</v>
      </c>
      <c r="G83" s="1">
        <v>7935.29115</v>
      </c>
      <c r="H83" s="1" t="s">
        <v>23</v>
      </c>
    </row>
    <row r="84" spans="1:8" x14ac:dyDescent="0.25">
      <c r="A84" s="1">
        <v>22</v>
      </c>
      <c r="B84" s="1" t="s">
        <v>9</v>
      </c>
      <c r="C84" s="1">
        <v>37.619999999999997</v>
      </c>
      <c r="D84" s="1">
        <v>1</v>
      </c>
      <c r="E84" s="1" t="s">
        <v>7</v>
      </c>
      <c r="F84" s="1" t="s">
        <v>11</v>
      </c>
      <c r="G84" s="1">
        <v>37165.163800000002</v>
      </c>
      <c r="H84" s="1" t="s">
        <v>21</v>
      </c>
    </row>
    <row r="85" spans="1:8" x14ac:dyDescent="0.25">
      <c r="A85" s="1">
        <v>48</v>
      </c>
      <c r="B85" s="1" t="s">
        <v>6</v>
      </c>
      <c r="C85" s="1">
        <v>41.23</v>
      </c>
      <c r="D85" s="1">
        <v>4</v>
      </c>
      <c r="E85" s="1" t="s">
        <v>10</v>
      </c>
      <c r="F85" s="1" t="s">
        <v>12</v>
      </c>
      <c r="G85" s="1">
        <v>11033.661700000001</v>
      </c>
      <c r="H85" s="1" t="s">
        <v>22</v>
      </c>
    </row>
    <row r="86" spans="1:8" x14ac:dyDescent="0.25">
      <c r="A86" s="1">
        <v>37</v>
      </c>
      <c r="B86" s="1" t="s">
        <v>6</v>
      </c>
      <c r="C86" s="1">
        <v>34.799999999999997</v>
      </c>
      <c r="D86" s="1">
        <v>2</v>
      </c>
      <c r="E86" s="1" t="s">
        <v>7</v>
      </c>
      <c r="F86" s="1" t="s">
        <v>8</v>
      </c>
      <c r="G86" s="1">
        <v>39836.519</v>
      </c>
      <c r="H86" s="1" t="s">
        <v>20</v>
      </c>
    </row>
    <row r="87" spans="1:8" x14ac:dyDescent="0.25">
      <c r="A87" s="1">
        <v>45</v>
      </c>
      <c r="B87" s="1" t="s">
        <v>9</v>
      </c>
      <c r="C87" s="1">
        <v>22.895</v>
      </c>
      <c r="D87" s="1">
        <v>2</v>
      </c>
      <c r="E87" s="1" t="s">
        <v>7</v>
      </c>
      <c r="F87" s="1" t="s">
        <v>12</v>
      </c>
      <c r="G87" s="1">
        <v>21098.554049999999</v>
      </c>
      <c r="H87" s="1" t="s">
        <v>22</v>
      </c>
    </row>
    <row r="88" spans="1:8" x14ac:dyDescent="0.25">
      <c r="A88" s="1">
        <v>57</v>
      </c>
      <c r="B88" s="1" t="s">
        <v>6</v>
      </c>
      <c r="C88" s="1">
        <v>31.16</v>
      </c>
      <c r="D88" s="1">
        <v>0</v>
      </c>
      <c r="E88" s="1" t="s">
        <v>7</v>
      </c>
      <c r="F88" s="1" t="s">
        <v>12</v>
      </c>
      <c r="G88" s="1">
        <v>43578.939400000003</v>
      </c>
      <c r="H88" s="1" t="s">
        <v>22</v>
      </c>
    </row>
    <row r="89" spans="1:8" x14ac:dyDescent="0.25">
      <c r="A89" s="1">
        <v>56</v>
      </c>
      <c r="B89" s="1" t="s">
        <v>6</v>
      </c>
      <c r="C89" s="1">
        <v>27.2</v>
      </c>
      <c r="D89" s="1">
        <v>0</v>
      </c>
      <c r="E89" s="1" t="s">
        <v>10</v>
      </c>
      <c r="F89" s="1" t="s">
        <v>8</v>
      </c>
      <c r="G89" s="1">
        <v>11073.175999999999</v>
      </c>
      <c r="H89" s="1" t="s">
        <v>20</v>
      </c>
    </row>
    <row r="90" spans="1:8" x14ac:dyDescent="0.25">
      <c r="A90" s="1">
        <v>46</v>
      </c>
      <c r="B90" s="1" t="s">
        <v>6</v>
      </c>
      <c r="C90" s="1">
        <v>27.74</v>
      </c>
      <c r="D90" s="1">
        <v>0</v>
      </c>
      <c r="E90" s="1" t="s">
        <v>10</v>
      </c>
      <c r="F90" s="1" t="s">
        <v>12</v>
      </c>
      <c r="G90" s="1">
        <v>8026.6665999999996</v>
      </c>
      <c r="H90" s="1" t="s">
        <v>22</v>
      </c>
    </row>
    <row r="91" spans="1:8" x14ac:dyDescent="0.25">
      <c r="A91" s="1">
        <v>55</v>
      </c>
      <c r="B91" s="1" t="s">
        <v>6</v>
      </c>
      <c r="C91" s="1">
        <v>26.98</v>
      </c>
      <c r="D91" s="1">
        <v>0</v>
      </c>
      <c r="E91" s="1" t="s">
        <v>10</v>
      </c>
      <c r="F91" s="1" t="s">
        <v>12</v>
      </c>
      <c r="G91" s="1">
        <v>11082.5772</v>
      </c>
      <c r="H91" s="1" t="s">
        <v>22</v>
      </c>
    </row>
    <row r="92" spans="1:8" x14ac:dyDescent="0.25">
      <c r="A92" s="1">
        <v>21</v>
      </c>
      <c r="B92" s="1" t="s">
        <v>6</v>
      </c>
      <c r="C92" s="1">
        <v>39.49</v>
      </c>
      <c r="D92" s="1">
        <v>0</v>
      </c>
      <c r="E92" s="1" t="s">
        <v>10</v>
      </c>
      <c r="F92" s="1" t="s">
        <v>11</v>
      </c>
      <c r="G92" s="1">
        <v>2026.9740999999999</v>
      </c>
      <c r="H92" s="1" t="s">
        <v>21</v>
      </c>
    </row>
    <row r="93" spans="1:8" x14ac:dyDescent="0.25">
      <c r="A93" s="1">
        <v>53</v>
      </c>
      <c r="B93" s="1" t="s">
        <v>6</v>
      </c>
      <c r="C93" s="1">
        <v>24.795000000000002</v>
      </c>
      <c r="D93" s="1">
        <v>1</v>
      </c>
      <c r="E93" s="1" t="s">
        <v>10</v>
      </c>
      <c r="F93" s="1" t="s">
        <v>12</v>
      </c>
      <c r="G93" s="1">
        <v>10942.13205</v>
      </c>
      <c r="H93" s="1" t="s">
        <v>22</v>
      </c>
    </row>
    <row r="94" spans="1:8" x14ac:dyDescent="0.25">
      <c r="A94" s="1">
        <v>59</v>
      </c>
      <c r="B94" s="1" t="s">
        <v>9</v>
      </c>
      <c r="C94" s="1">
        <v>29.83</v>
      </c>
      <c r="D94" s="1">
        <v>3</v>
      </c>
      <c r="E94" s="1" t="s">
        <v>7</v>
      </c>
      <c r="F94" s="1" t="s">
        <v>13</v>
      </c>
      <c r="G94" s="1">
        <v>30184.936699999998</v>
      </c>
      <c r="H94" s="1" t="s">
        <v>23</v>
      </c>
    </row>
    <row r="95" spans="1:8" x14ac:dyDescent="0.25">
      <c r="A95" s="1">
        <v>35</v>
      </c>
      <c r="B95" s="1" t="s">
        <v>9</v>
      </c>
      <c r="C95" s="1">
        <v>34.770000000000003</v>
      </c>
      <c r="D95" s="1">
        <v>2</v>
      </c>
      <c r="E95" s="1" t="s">
        <v>10</v>
      </c>
      <c r="F95" s="1" t="s">
        <v>12</v>
      </c>
      <c r="G95" s="1">
        <v>5729.0052999999998</v>
      </c>
      <c r="H95" s="1" t="s">
        <v>22</v>
      </c>
    </row>
    <row r="96" spans="1:8" x14ac:dyDescent="0.25">
      <c r="A96" s="1">
        <v>64</v>
      </c>
      <c r="B96" s="1" t="s">
        <v>6</v>
      </c>
      <c r="C96" s="1">
        <v>31.3</v>
      </c>
      <c r="D96" s="1">
        <v>2</v>
      </c>
      <c r="E96" s="1" t="s">
        <v>7</v>
      </c>
      <c r="F96" s="1" t="s">
        <v>8</v>
      </c>
      <c r="G96" s="1">
        <v>47291.055</v>
      </c>
      <c r="H96" s="1" t="s">
        <v>20</v>
      </c>
    </row>
    <row r="97" spans="1:8" x14ac:dyDescent="0.25">
      <c r="A97" s="1">
        <v>28</v>
      </c>
      <c r="B97" s="1" t="s">
        <v>6</v>
      </c>
      <c r="C97" s="1">
        <v>37.619999999999997</v>
      </c>
      <c r="D97" s="1">
        <v>1</v>
      </c>
      <c r="E97" s="1" t="s">
        <v>10</v>
      </c>
      <c r="F97" s="1" t="s">
        <v>11</v>
      </c>
      <c r="G97" s="1">
        <v>3766.8838000000001</v>
      </c>
      <c r="H97" s="1" t="s">
        <v>21</v>
      </c>
    </row>
    <row r="98" spans="1:8" x14ac:dyDescent="0.25">
      <c r="A98" s="1">
        <v>54</v>
      </c>
      <c r="B98" s="1" t="s">
        <v>6</v>
      </c>
      <c r="C98" s="1">
        <v>30.8</v>
      </c>
      <c r="D98" s="1">
        <v>3</v>
      </c>
      <c r="E98" s="1" t="s">
        <v>10</v>
      </c>
      <c r="F98" s="1" t="s">
        <v>8</v>
      </c>
      <c r="G98" s="1">
        <v>12105.32</v>
      </c>
      <c r="H98" s="1" t="s">
        <v>20</v>
      </c>
    </row>
    <row r="99" spans="1:8" x14ac:dyDescent="0.25">
      <c r="A99" s="1">
        <v>55</v>
      </c>
      <c r="B99" s="1" t="s">
        <v>9</v>
      </c>
      <c r="C99" s="1">
        <v>38.28</v>
      </c>
      <c r="D99" s="1">
        <v>0</v>
      </c>
      <c r="E99" s="1" t="s">
        <v>10</v>
      </c>
      <c r="F99" s="1" t="s">
        <v>11</v>
      </c>
      <c r="G99" s="1">
        <v>10226.2842</v>
      </c>
      <c r="H99" s="1" t="s">
        <v>21</v>
      </c>
    </row>
    <row r="100" spans="1:8" x14ac:dyDescent="0.25">
      <c r="A100" s="1">
        <v>56</v>
      </c>
      <c r="B100" s="1" t="s">
        <v>9</v>
      </c>
      <c r="C100" s="1">
        <v>19.95</v>
      </c>
      <c r="D100" s="1">
        <v>0</v>
      </c>
      <c r="E100" s="1" t="s">
        <v>7</v>
      </c>
      <c r="F100" s="1" t="s">
        <v>13</v>
      </c>
      <c r="G100" s="1">
        <v>22412.648499999999</v>
      </c>
      <c r="H100" s="1" t="s">
        <v>23</v>
      </c>
    </row>
    <row r="101" spans="1:8" x14ac:dyDescent="0.25">
      <c r="A101" s="1">
        <v>38</v>
      </c>
      <c r="B101" s="1" t="s">
        <v>9</v>
      </c>
      <c r="C101" s="1">
        <v>19.3</v>
      </c>
      <c r="D101" s="1">
        <v>0</v>
      </c>
      <c r="E101" s="1" t="s">
        <v>7</v>
      </c>
      <c r="F101" s="1" t="s">
        <v>8</v>
      </c>
      <c r="G101" s="1">
        <v>15820.699000000001</v>
      </c>
      <c r="H101" s="1" t="s">
        <v>20</v>
      </c>
    </row>
    <row r="102" spans="1:8" x14ac:dyDescent="0.25">
      <c r="A102" s="1">
        <v>41</v>
      </c>
      <c r="B102" s="1" t="s">
        <v>6</v>
      </c>
      <c r="C102" s="1">
        <v>31.6</v>
      </c>
      <c r="D102" s="1">
        <v>0</v>
      </c>
      <c r="E102" s="1" t="s">
        <v>10</v>
      </c>
      <c r="F102" s="1" t="s">
        <v>8</v>
      </c>
      <c r="G102" s="1">
        <v>6186.1270000000004</v>
      </c>
      <c r="H102" s="1" t="s">
        <v>20</v>
      </c>
    </row>
    <row r="103" spans="1:8" x14ac:dyDescent="0.25">
      <c r="A103" s="1">
        <v>30</v>
      </c>
      <c r="B103" s="1" t="s">
        <v>9</v>
      </c>
      <c r="C103" s="1">
        <v>25.46</v>
      </c>
      <c r="D103" s="1">
        <v>0</v>
      </c>
      <c r="E103" s="1" t="s">
        <v>10</v>
      </c>
      <c r="F103" s="1" t="s">
        <v>13</v>
      </c>
      <c r="G103" s="1">
        <v>3645.0893999999998</v>
      </c>
      <c r="H103" s="1" t="s">
        <v>23</v>
      </c>
    </row>
    <row r="104" spans="1:8" x14ac:dyDescent="0.25">
      <c r="A104" s="1">
        <v>18</v>
      </c>
      <c r="B104" s="1" t="s">
        <v>6</v>
      </c>
      <c r="C104" s="1">
        <v>30.114999999999998</v>
      </c>
      <c r="D104" s="1">
        <v>0</v>
      </c>
      <c r="E104" s="1" t="s">
        <v>10</v>
      </c>
      <c r="F104" s="1" t="s">
        <v>13</v>
      </c>
      <c r="G104" s="1">
        <v>21344.846699999998</v>
      </c>
      <c r="H104" s="1" t="s">
        <v>23</v>
      </c>
    </row>
    <row r="105" spans="1:8" x14ac:dyDescent="0.25">
      <c r="A105" s="1">
        <v>61</v>
      </c>
      <c r="B105" s="1" t="s">
        <v>6</v>
      </c>
      <c r="C105" s="1">
        <v>29.92</v>
      </c>
      <c r="D105" s="1">
        <v>3</v>
      </c>
      <c r="E105" s="1" t="s">
        <v>7</v>
      </c>
      <c r="F105" s="1" t="s">
        <v>11</v>
      </c>
      <c r="G105" s="1">
        <v>30942.191800000001</v>
      </c>
      <c r="H105" s="1" t="s">
        <v>21</v>
      </c>
    </row>
    <row r="106" spans="1:8" x14ac:dyDescent="0.25">
      <c r="A106" s="1">
        <v>34</v>
      </c>
      <c r="B106" s="1" t="s">
        <v>6</v>
      </c>
      <c r="C106" s="1">
        <v>27.5</v>
      </c>
      <c r="D106" s="1">
        <v>1</v>
      </c>
      <c r="E106" s="1" t="s">
        <v>10</v>
      </c>
      <c r="F106" s="1" t="s">
        <v>8</v>
      </c>
      <c r="G106" s="1">
        <v>5003.8530000000001</v>
      </c>
      <c r="H106" s="1" t="s">
        <v>20</v>
      </c>
    </row>
    <row r="107" spans="1:8" x14ac:dyDescent="0.25">
      <c r="A107" s="1">
        <v>20</v>
      </c>
      <c r="B107" s="1" t="s">
        <v>9</v>
      </c>
      <c r="C107" s="1">
        <v>28.024999999999999</v>
      </c>
      <c r="D107" s="1">
        <v>1</v>
      </c>
      <c r="E107" s="1" t="s">
        <v>7</v>
      </c>
      <c r="F107" s="1" t="s">
        <v>12</v>
      </c>
      <c r="G107" s="1">
        <v>17560.37975</v>
      </c>
      <c r="H107" s="1" t="s">
        <v>22</v>
      </c>
    </row>
    <row r="108" spans="1:8" x14ac:dyDescent="0.25">
      <c r="A108" s="1">
        <v>19</v>
      </c>
      <c r="B108" s="1" t="s">
        <v>6</v>
      </c>
      <c r="C108" s="1">
        <v>28.4</v>
      </c>
      <c r="D108" s="1">
        <v>1</v>
      </c>
      <c r="E108" s="1" t="s">
        <v>10</v>
      </c>
      <c r="F108" s="1" t="s">
        <v>8</v>
      </c>
      <c r="G108" s="1">
        <v>2331.5189999999998</v>
      </c>
      <c r="H108" s="1" t="s">
        <v>20</v>
      </c>
    </row>
    <row r="109" spans="1:8" x14ac:dyDescent="0.25">
      <c r="A109" s="1">
        <v>26</v>
      </c>
      <c r="B109" s="1" t="s">
        <v>9</v>
      </c>
      <c r="C109" s="1">
        <v>30.875</v>
      </c>
      <c r="D109" s="1">
        <v>2</v>
      </c>
      <c r="E109" s="1" t="s">
        <v>10</v>
      </c>
      <c r="F109" s="1" t="s">
        <v>12</v>
      </c>
      <c r="G109" s="1">
        <v>3877.3042500000001</v>
      </c>
      <c r="H109" s="1" t="s">
        <v>22</v>
      </c>
    </row>
    <row r="110" spans="1:8" x14ac:dyDescent="0.25">
      <c r="A110" s="1">
        <v>29</v>
      </c>
      <c r="B110" s="1" t="s">
        <v>9</v>
      </c>
      <c r="C110" s="1">
        <v>27.94</v>
      </c>
      <c r="D110" s="1">
        <v>0</v>
      </c>
      <c r="E110" s="1" t="s">
        <v>10</v>
      </c>
      <c r="F110" s="1" t="s">
        <v>11</v>
      </c>
      <c r="G110" s="1">
        <v>2867.1196</v>
      </c>
      <c r="H110" s="1" t="s">
        <v>21</v>
      </c>
    </row>
    <row r="111" spans="1:8" x14ac:dyDescent="0.25">
      <c r="A111" s="1">
        <v>63</v>
      </c>
      <c r="B111" s="1" t="s">
        <v>9</v>
      </c>
      <c r="C111" s="1">
        <v>35.090000000000003</v>
      </c>
      <c r="D111" s="1">
        <v>0</v>
      </c>
      <c r="E111" s="1" t="s">
        <v>7</v>
      </c>
      <c r="F111" s="1" t="s">
        <v>11</v>
      </c>
      <c r="G111" s="1">
        <v>47055.532099999997</v>
      </c>
      <c r="H111" s="1" t="s">
        <v>21</v>
      </c>
    </row>
    <row r="112" spans="1:8" x14ac:dyDescent="0.25">
      <c r="A112" s="1">
        <v>54</v>
      </c>
      <c r="B112" s="1" t="s">
        <v>9</v>
      </c>
      <c r="C112" s="1">
        <v>33.630000000000003</v>
      </c>
      <c r="D112" s="1">
        <v>1</v>
      </c>
      <c r="E112" s="1" t="s">
        <v>10</v>
      </c>
      <c r="F112" s="1" t="s">
        <v>12</v>
      </c>
      <c r="G112" s="1">
        <v>10825.253699999999</v>
      </c>
      <c r="H112" s="1" t="s">
        <v>22</v>
      </c>
    </row>
    <row r="113" spans="1:8" x14ac:dyDescent="0.25">
      <c r="A113" s="1">
        <v>55</v>
      </c>
      <c r="B113" s="1" t="s">
        <v>6</v>
      </c>
      <c r="C113" s="1">
        <v>29.7</v>
      </c>
      <c r="D113" s="1">
        <v>2</v>
      </c>
      <c r="E113" s="1" t="s">
        <v>10</v>
      </c>
      <c r="F113" s="1" t="s">
        <v>8</v>
      </c>
      <c r="G113" s="1">
        <v>11881.358</v>
      </c>
      <c r="H113" s="1" t="s">
        <v>20</v>
      </c>
    </row>
    <row r="114" spans="1:8" x14ac:dyDescent="0.25">
      <c r="A114" s="1">
        <v>37</v>
      </c>
      <c r="B114" s="1" t="s">
        <v>9</v>
      </c>
      <c r="C114" s="1">
        <v>30.8</v>
      </c>
      <c r="D114" s="1">
        <v>0</v>
      </c>
      <c r="E114" s="1" t="s">
        <v>10</v>
      </c>
      <c r="F114" s="1" t="s">
        <v>8</v>
      </c>
      <c r="G114" s="1">
        <v>4646.759</v>
      </c>
      <c r="H114" s="1" t="s">
        <v>20</v>
      </c>
    </row>
    <row r="115" spans="1:8" x14ac:dyDescent="0.25">
      <c r="A115" s="1">
        <v>21</v>
      </c>
      <c r="B115" s="1" t="s">
        <v>6</v>
      </c>
      <c r="C115" s="1">
        <v>35.72</v>
      </c>
      <c r="D115" s="1">
        <v>0</v>
      </c>
      <c r="E115" s="1" t="s">
        <v>10</v>
      </c>
      <c r="F115" s="1" t="s">
        <v>12</v>
      </c>
      <c r="G115" s="1">
        <v>2404.7338</v>
      </c>
      <c r="H115" s="1" t="s">
        <v>22</v>
      </c>
    </row>
    <row r="116" spans="1:8" x14ac:dyDescent="0.25">
      <c r="A116" s="1">
        <v>52</v>
      </c>
      <c r="B116" s="1" t="s">
        <v>9</v>
      </c>
      <c r="C116" s="1">
        <v>32.204999999999998</v>
      </c>
      <c r="D116" s="1">
        <v>3</v>
      </c>
      <c r="E116" s="1" t="s">
        <v>10</v>
      </c>
      <c r="F116" s="1" t="s">
        <v>13</v>
      </c>
      <c r="G116" s="1">
        <v>11488.31695</v>
      </c>
      <c r="H116" s="1" t="s">
        <v>23</v>
      </c>
    </row>
    <row r="117" spans="1:8" x14ac:dyDescent="0.25">
      <c r="A117" s="1">
        <v>60</v>
      </c>
      <c r="B117" s="1" t="s">
        <v>9</v>
      </c>
      <c r="C117" s="1">
        <v>28.594999999999999</v>
      </c>
      <c r="D117" s="1">
        <v>0</v>
      </c>
      <c r="E117" s="1" t="s">
        <v>10</v>
      </c>
      <c r="F117" s="1" t="s">
        <v>13</v>
      </c>
      <c r="G117" s="1">
        <v>30259.995559999999</v>
      </c>
      <c r="H117" s="1" t="s">
        <v>23</v>
      </c>
    </row>
    <row r="118" spans="1:8" x14ac:dyDescent="0.25">
      <c r="A118" s="1">
        <v>58</v>
      </c>
      <c r="B118" s="1" t="s">
        <v>9</v>
      </c>
      <c r="C118" s="1">
        <v>49.06</v>
      </c>
      <c r="D118" s="1">
        <v>0</v>
      </c>
      <c r="E118" s="1" t="s">
        <v>10</v>
      </c>
      <c r="F118" s="1" t="s">
        <v>11</v>
      </c>
      <c r="G118" s="1">
        <v>11381.3254</v>
      </c>
      <c r="H118" s="1" t="s">
        <v>21</v>
      </c>
    </row>
    <row r="119" spans="1:8" x14ac:dyDescent="0.25">
      <c r="A119" s="1">
        <v>29</v>
      </c>
      <c r="B119" s="1" t="s">
        <v>6</v>
      </c>
      <c r="C119" s="1">
        <v>27.94</v>
      </c>
      <c r="D119" s="1">
        <v>1</v>
      </c>
      <c r="E119" s="1" t="s">
        <v>7</v>
      </c>
      <c r="F119" s="1" t="s">
        <v>11</v>
      </c>
      <c r="G119" s="1">
        <v>19107.779600000002</v>
      </c>
      <c r="H119" s="1" t="s">
        <v>21</v>
      </c>
    </row>
    <row r="120" spans="1:8" x14ac:dyDescent="0.25">
      <c r="A120" s="1">
        <v>49</v>
      </c>
      <c r="B120" s="1" t="s">
        <v>6</v>
      </c>
      <c r="C120" s="1">
        <v>27.17</v>
      </c>
      <c r="D120" s="1">
        <v>0</v>
      </c>
      <c r="E120" s="1" t="s">
        <v>10</v>
      </c>
      <c r="F120" s="1" t="s">
        <v>11</v>
      </c>
      <c r="G120" s="1">
        <v>8601.3292999999994</v>
      </c>
      <c r="H120" s="1" t="s">
        <v>21</v>
      </c>
    </row>
    <row r="121" spans="1:8" x14ac:dyDescent="0.25">
      <c r="A121" s="1">
        <v>37</v>
      </c>
      <c r="B121" s="1" t="s">
        <v>6</v>
      </c>
      <c r="C121" s="1">
        <v>23.37</v>
      </c>
      <c r="D121" s="1">
        <v>2</v>
      </c>
      <c r="E121" s="1" t="s">
        <v>10</v>
      </c>
      <c r="F121" s="1" t="s">
        <v>12</v>
      </c>
      <c r="G121" s="1">
        <v>6686.4313000000002</v>
      </c>
      <c r="H121" s="1" t="s">
        <v>22</v>
      </c>
    </row>
    <row r="122" spans="1:8" x14ac:dyDescent="0.25">
      <c r="A122" s="1">
        <v>44</v>
      </c>
      <c r="B122" s="1" t="s">
        <v>9</v>
      </c>
      <c r="C122" s="1">
        <v>37.1</v>
      </c>
      <c r="D122" s="1">
        <v>2</v>
      </c>
      <c r="E122" s="1" t="s">
        <v>10</v>
      </c>
      <c r="F122" s="1" t="s">
        <v>8</v>
      </c>
      <c r="G122" s="1">
        <v>7740.3370000000004</v>
      </c>
      <c r="H122" s="1" t="s">
        <v>20</v>
      </c>
    </row>
    <row r="123" spans="1:8" x14ac:dyDescent="0.25">
      <c r="A123" s="1">
        <v>18</v>
      </c>
      <c r="B123" s="1" t="s">
        <v>9</v>
      </c>
      <c r="C123" s="1">
        <v>23.75</v>
      </c>
      <c r="D123" s="1">
        <v>0</v>
      </c>
      <c r="E123" s="1" t="s">
        <v>10</v>
      </c>
      <c r="F123" s="1" t="s">
        <v>13</v>
      </c>
      <c r="G123" s="1">
        <v>1705.6244999999999</v>
      </c>
      <c r="H123" s="1" t="s">
        <v>23</v>
      </c>
    </row>
    <row r="124" spans="1:8" x14ac:dyDescent="0.25">
      <c r="A124" s="1">
        <v>20</v>
      </c>
      <c r="B124" s="1" t="s">
        <v>6</v>
      </c>
      <c r="C124" s="1">
        <v>28.975000000000001</v>
      </c>
      <c r="D124" s="1">
        <v>0</v>
      </c>
      <c r="E124" s="1" t="s">
        <v>10</v>
      </c>
      <c r="F124" s="1" t="s">
        <v>12</v>
      </c>
      <c r="G124" s="1">
        <v>2257.47525</v>
      </c>
      <c r="H124" s="1" t="s">
        <v>22</v>
      </c>
    </row>
    <row r="125" spans="1:8" x14ac:dyDescent="0.25">
      <c r="A125" s="1">
        <v>44</v>
      </c>
      <c r="B125" s="1" t="s">
        <v>9</v>
      </c>
      <c r="C125" s="1">
        <v>31.35</v>
      </c>
      <c r="D125" s="1">
        <v>1</v>
      </c>
      <c r="E125" s="1" t="s">
        <v>7</v>
      </c>
      <c r="F125" s="1" t="s">
        <v>13</v>
      </c>
      <c r="G125" s="1">
        <v>39556.494500000001</v>
      </c>
      <c r="H125" s="1" t="s">
        <v>23</v>
      </c>
    </row>
    <row r="126" spans="1:8" x14ac:dyDescent="0.25">
      <c r="A126" s="1">
        <v>47</v>
      </c>
      <c r="B126" s="1" t="s">
        <v>6</v>
      </c>
      <c r="C126" s="1">
        <v>33.914999999999999</v>
      </c>
      <c r="D126" s="1">
        <v>3</v>
      </c>
      <c r="E126" s="1" t="s">
        <v>10</v>
      </c>
      <c r="F126" s="1" t="s">
        <v>12</v>
      </c>
      <c r="G126" s="1">
        <v>10115.00885</v>
      </c>
      <c r="H126" s="1" t="s">
        <v>22</v>
      </c>
    </row>
    <row r="127" spans="1:8" x14ac:dyDescent="0.25">
      <c r="A127" s="1">
        <v>26</v>
      </c>
      <c r="B127" s="1" t="s">
        <v>6</v>
      </c>
      <c r="C127" s="1">
        <v>28.785</v>
      </c>
      <c r="D127" s="1">
        <v>0</v>
      </c>
      <c r="E127" s="1" t="s">
        <v>10</v>
      </c>
      <c r="F127" s="1" t="s">
        <v>13</v>
      </c>
      <c r="G127" s="1">
        <v>3385.3991500000002</v>
      </c>
      <c r="H127" s="1" t="s">
        <v>23</v>
      </c>
    </row>
    <row r="128" spans="1:8" x14ac:dyDescent="0.25">
      <c r="A128" s="1">
        <v>19</v>
      </c>
      <c r="B128" s="1" t="s">
        <v>6</v>
      </c>
      <c r="C128" s="1">
        <v>28.3</v>
      </c>
      <c r="D128" s="1">
        <v>0</v>
      </c>
      <c r="E128" s="1" t="s">
        <v>7</v>
      </c>
      <c r="F128" s="1" t="s">
        <v>8</v>
      </c>
      <c r="G128" s="1">
        <v>17081.080000000002</v>
      </c>
      <c r="H128" s="1" t="s">
        <v>20</v>
      </c>
    </row>
    <row r="129" spans="1:8" x14ac:dyDescent="0.25">
      <c r="A129" s="1">
        <v>52</v>
      </c>
      <c r="B129" s="1" t="s">
        <v>6</v>
      </c>
      <c r="C129" s="1">
        <v>37.4</v>
      </c>
      <c r="D129" s="1">
        <v>0</v>
      </c>
      <c r="E129" s="1" t="s">
        <v>10</v>
      </c>
      <c r="F129" s="1" t="s">
        <v>8</v>
      </c>
      <c r="G129" s="1">
        <v>9634.5380000000005</v>
      </c>
      <c r="H129" s="1" t="s">
        <v>20</v>
      </c>
    </row>
    <row r="130" spans="1:8" x14ac:dyDescent="0.25">
      <c r="A130" s="1">
        <v>32</v>
      </c>
      <c r="B130" s="1" t="s">
        <v>6</v>
      </c>
      <c r="C130" s="1">
        <v>17.765000000000001</v>
      </c>
      <c r="D130" s="1">
        <v>2</v>
      </c>
      <c r="E130" s="1" t="s">
        <v>7</v>
      </c>
      <c r="F130" s="1" t="s">
        <v>12</v>
      </c>
      <c r="G130" s="1">
        <v>32734.186300000001</v>
      </c>
      <c r="H130" s="1" t="s">
        <v>22</v>
      </c>
    </row>
    <row r="131" spans="1:8" x14ac:dyDescent="0.25">
      <c r="A131" s="1">
        <v>38</v>
      </c>
      <c r="B131" s="1" t="s">
        <v>9</v>
      </c>
      <c r="C131" s="1">
        <v>34.700000000000003</v>
      </c>
      <c r="D131" s="1">
        <v>2</v>
      </c>
      <c r="E131" s="1" t="s">
        <v>10</v>
      </c>
      <c r="F131" s="1" t="s">
        <v>8</v>
      </c>
      <c r="G131" s="1">
        <v>6082.4049999999997</v>
      </c>
      <c r="H131" s="1" t="s">
        <v>20</v>
      </c>
    </row>
    <row r="132" spans="1:8" x14ac:dyDescent="0.25">
      <c r="A132" s="1">
        <v>59</v>
      </c>
      <c r="B132" s="1" t="s">
        <v>6</v>
      </c>
      <c r="C132" s="1">
        <v>26.504999999999999</v>
      </c>
      <c r="D132" s="1">
        <v>0</v>
      </c>
      <c r="E132" s="1" t="s">
        <v>10</v>
      </c>
      <c r="F132" s="1" t="s">
        <v>13</v>
      </c>
      <c r="G132" s="1">
        <v>12815.444949999999</v>
      </c>
      <c r="H132" s="1" t="s">
        <v>23</v>
      </c>
    </row>
    <row r="133" spans="1:8" x14ac:dyDescent="0.25">
      <c r="A133" s="1">
        <v>61</v>
      </c>
      <c r="B133" s="1" t="s">
        <v>6</v>
      </c>
      <c r="C133" s="1">
        <v>22.04</v>
      </c>
      <c r="D133" s="1">
        <v>0</v>
      </c>
      <c r="E133" s="1" t="s">
        <v>10</v>
      </c>
      <c r="F133" s="1" t="s">
        <v>13</v>
      </c>
      <c r="G133" s="1">
        <v>13616.3586</v>
      </c>
      <c r="H133" s="1" t="s">
        <v>23</v>
      </c>
    </row>
    <row r="134" spans="1:8" x14ac:dyDescent="0.25">
      <c r="A134" s="1">
        <v>53</v>
      </c>
      <c r="B134" s="1" t="s">
        <v>6</v>
      </c>
      <c r="C134" s="1">
        <v>35.9</v>
      </c>
      <c r="D134" s="1">
        <v>2</v>
      </c>
      <c r="E134" s="1" t="s">
        <v>10</v>
      </c>
      <c r="F134" s="1" t="s">
        <v>8</v>
      </c>
      <c r="G134" s="1">
        <v>11163.567999999999</v>
      </c>
      <c r="H134" s="1" t="s">
        <v>20</v>
      </c>
    </row>
    <row r="135" spans="1:8" x14ac:dyDescent="0.25">
      <c r="A135" s="1">
        <v>19</v>
      </c>
      <c r="B135" s="1" t="s">
        <v>9</v>
      </c>
      <c r="C135" s="1">
        <v>25.555</v>
      </c>
      <c r="D135" s="1">
        <v>0</v>
      </c>
      <c r="E135" s="1" t="s">
        <v>10</v>
      </c>
      <c r="F135" s="1" t="s">
        <v>12</v>
      </c>
      <c r="G135" s="1">
        <v>1632.5644500000001</v>
      </c>
      <c r="H135" s="1" t="s">
        <v>22</v>
      </c>
    </row>
    <row r="136" spans="1:8" x14ac:dyDescent="0.25">
      <c r="A136" s="1">
        <v>20</v>
      </c>
      <c r="B136" s="1" t="s">
        <v>6</v>
      </c>
      <c r="C136" s="1">
        <v>28.785</v>
      </c>
      <c r="D136" s="1">
        <v>0</v>
      </c>
      <c r="E136" s="1" t="s">
        <v>10</v>
      </c>
      <c r="F136" s="1" t="s">
        <v>13</v>
      </c>
      <c r="G136" s="1">
        <v>2457.2111500000001</v>
      </c>
      <c r="H136" s="1" t="s">
        <v>23</v>
      </c>
    </row>
    <row r="137" spans="1:8" x14ac:dyDescent="0.25">
      <c r="A137" s="1">
        <v>22</v>
      </c>
      <c r="B137" s="1" t="s">
        <v>6</v>
      </c>
      <c r="C137" s="1">
        <v>28.05</v>
      </c>
      <c r="D137" s="1">
        <v>0</v>
      </c>
      <c r="E137" s="1" t="s">
        <v>10</v>
      </c>
      <c r="F137" s="1" t="s">
        <v>11</v>
      </c>
      <c r="G137" s="1">
        <v>2155.6815000000001</v>
      </c>
      <c r="H137" s="1" t="s">
        <v>21</v>
      </c>
    </row>
    <row r="138" spans="1:8" x14ac:dyDescent="0.25">
      <c r="A138" s="1">
        <v>19</v>
      </c>
      <c r="B138" s="1" t="s">
        <v>9</v>
      </c>
      <c r="C138" s="1">
        <v>34.1</v>
      </c>
      <c r="D138" s="1">
        <v>0</v>
      </c>
      <c r="E138" s="1" t="s">
        <v>10</v>
      </c>
      <c r="F138" s="1" t="s">
        <v>8</v>
      </c>
      <c r="G138" s="1">
        <v>1261.442</v>
      </c>
      <c r="H138" s="1" t="s">
        <v>20</v>
      </c>
    </row>
    <row r="139" spans="1:8" x14ac:dyDescent="0.25">
      <c r="A139" s="1">
        <v>22</v>
      </c>
      <c r="B139" s="1" t="s">
        <v>9</v>
      </c>
      <c r="C139" s="1">
        <v>25.175000000000001</v>
      </c>
      <c r="D139" s="1">
        <v>0</v>
      </c>
      <c r="E139" s="1" t="s">
        <v>10</v>
      </c>
      <c r="F139" s="1" t="s">
        <v>12</v>
      </c>
      <c r="G139" s="1">
        <v>2045.68525</v>
      </c>
      <c r="H139" s="1" t="s">
        <v>22</v>
      </c>
    </row>
    <row r="140" spans="1:8" x14ac:dyDescent="0.25">
      <c r="A140" s="1">
        <v>54</v>
      </c>
      <c r="B140" s="1" t="s">
        <v>6</v>
      </c>
      <c r="C140" s="1">
        <v>31.9</v>
      </c>
      <c r="D140" s="1">
        <v>3</v>
      </c>
      <c r="E140" s="1" t="s">
        <v>10</v>
      </c>
      <c r="F140" s="1" t="s">
        <v>11</v>
      </c>
      <c r="G140" s="1">
        <v>27322.73386</v>
      </c>
      <c r="H140" s="1" t="s">
        <v>21</v>
      </c>
    </row>
    <row r="141" spans="1:8" x14ac:dyDescent="0.25">
      <c r="A141" s="1">
        <v>22</v>
      </c>
      <c r="B141" s="1" t="s">
        <v>6</v>
      </c>
      <c r="C141" s="1">
        <v>36</v>
      </c>
      <c r="D141" s="1">
        <v>0</v>
      </c>
      <c r="E141" s="1" t="s">
        <v>10</v>
      </c>
      <c r="F141" s="1" t="s">
        <v>8</v>
      </c>
      <c r="G141" s="1">
        <v>2166.732</v>
      </c>
      <c r="H141" s="1" t="s">
        <v>20</v>
      </c>
    </row>
    <row r="142" spans="1:8" x14ac:dyDescent="0.25">
      <c r="A142" s="1">
        <v>34</v>
      </c>
      <c r="B142" s="1" t="s">
        <v>9</v>
      </c>
      <c r="C142" s="1">
        <v>22.42</v>
      </c>
      <c r="D142" s="1">
        <v>2</v>
      </c>
      <c r="E142" s="1" t="s">
        <v>10</v>
      </c>
      <c r="F142" s="1" t="s">
        <v>13</v>
      </c>
      <c r="G142" s="1">
        <v>27375.904780000001</v>
      </c>
      <c r="H142" s="1" t="s">
        <v>23</v>
      </c>
    </row>
    <row r="143" spans="1:8" x14ac:dyDescent="0.25">
      <c r="A143" s="1">
        <v>26</v>
      </c>
      <c r="B143" s="1" t="s">
        <v>9</v>
      </c>
      <c r="C143" s="1">
        <v>32.49</v>
      </c>
      <c r="D143" s="1">
        <v>1</v>
      </c>
      <c r="E143" s="1" t="s">
        <v>10</v>
      </c>
      <c r="F143" s="1" t="s">
        <v>13</v>
      </c>
      <c r="G143" s="1">
        <v>3490.5491000000002</v>
      </c>
      <c r="H143" s="1" t="s">
        <v>23</v>
      </c>
    </row>
    <row r="144" spans="1:8" x14ac:dyDescent="0.25">
      <c r="A144" s="1">
        <v>34</v>
      </c>
      <c r="B144" s="1" t="s">
        <v>9</v>
      </c>
      <c r="C144" s="1">
        <v>25.3</v>
      </c>
      <c r="D144" s="1">
        <v>2</v>
      </c>
      <c r="E144" s="1" t="s">
        <v>7</v>
      </c>
      <c r="F144" s="1" t="s">
        <v>11</v>
      </c>
      <c r="G144" s="1">
        <v>18972.494999999999</v>
      </c>
      <c r="H144" s="1" t="s">
        <v>21</v>
      </c>
    </row>
    <row r="145" spans="1:8" x14ac:dyDescent="0.25">
      <c r="A145" s="1">
        <v>29</v>
      </c>
      <c r="B145" s="1" t="s">
        <v>9</v>
      </c>
      <c r="C145" s="1">
        <v>29.734999999999999</v>
      </c>
      <c r="D145" s="1">
        <v>2</v>
      </c>
      <c r="E145" s="1" t="s">
        <v>10</v>
      </c>
      <c r="F145" s="1" t="s">
        <v>12</v>
      </c>
      <c r="G145" s="1">
        <v>18157.876</v>
      </c>
      <c r="H145" s="1" t="s">
        <v>22</v>
      </c>
    </row>
    <row r="146" spans="1:8" x14ac:dyDescent="0.25">
      <c r="A146" s="1">
        <v>30</v>
      </c>
      <c r="B146" s="1" t="s">
        <v>9</v>
      </c>
      <c r="C146" s="1">
        <v>28.69</v>
      </c>
      <c r="D146" s="1">
        <v>3</v>
      </c>
      <c r="E146" s="1" t="s">
        <v>7</v>
      </c>
      <c r="F146" s="1" t="s">
        <v>12</v>
      </c>
      <c r="G146" s="1">
        <v>20745.989099999999</v>
      </c>
      <c r="H146" s="1" t="s">
        <v>22</v>
      </c>
    </row>
    <row r="147" spans="1:8" x14ac:dyDescent="0.25">
      <c r="A147" s="1">
        <v>29</v>
      </c>
      <c r="B147" s="1" t="s">
        <v>6</v>
      </c>
      <c r="C147" s="1">
        <v>38.83</v>
      </c>
      <c r="D147" s="1">
        <v>3</v>
      </c>
      <c r="E147" s="1" t="s">
        <v>10</v>
      </c>
      <c r="F147" s="1" t="s">
        <v>11</v>
      </c>
      <c r="G147" s="1">
        <v>5138.2566999999999</v>
      </c>
      <c r="H147" s="1" t="s">
        <v>21</v>
      </c>
    </row>
    <row r="148" spans="1:8" x14ac:dyDescent="0.25">
      <c r="A148" s="1">
        <v>46</v>
      </c>
      <c r="B148" s="1" t="s">
        <v>9</v>
      </c>
      <c r="C148" s="1">
        <v>30.495000000000001</v>
      </c>
      <c r="D148" s="1">
        <v>3</v>
      </c>
      <c r="E148" s="1" t="s">
        <v>7</v>
      </c>
      <c r="F148" s="1" t="s">
        <v>12</v>
      </c>
      <c r="G148" s="1">
        <v>40720.551050000002</v>
      </c>
      <c r="H148" s="1" t="s">
        <v>22</v>
      </c>
    </row>
    <row r="149" spans="1:8" x14ac:dyDescent="0.25">
      <c r="A149" s="1">
        <v>51</v>
      </c>
      <c r="B149" s="1" t="s">
        <v>6</v>
      </c>
      <c r="C149" s="1">
        <v>37.729999999999997</v>
      </c>
      <c r="D149" s="1">
        <v>1</v>
      </c>
      <c r="E149" s="1" t="s">
        <v>10</v>
      </c>
      <c r="F149" s="1" t="s">
        <v>11</v>
      </c>
      <c r="G149" s="1">
        <v>9877.6077000000005</v>
      </c>
      <c r="H149" s="1" t="s">
        <v>21</v>
      </c>
    </row>
    <row r="150" spans="1:8" x14ac:dyDescent="0.25">
      <c r="A150" s="1">
        <v>53</v>
      </c>
      <c r="B150" s="1" t="s">
        <v>6</v>
      </c>
      <c r="C150" s="1">
        <v>37.43</v>
      </c>
      <c r="D150" s="1">
        <v>1</v>
      </c>
      <c r="E150" s="1" t="s">
        <v>10</v>
      </c>
      <c r="F150" s="1" t="s">
        <v>12</v>
      </c>
      <c r="G150" s="1">
        <v>10959.6947</v>
      </c>
      <c r="H150" s="1" t="s">
        <v>22</v>
      </c>
    </row>
    <row r="151" spans="1:8" x14ac:dyDescent="0.25">
      <c r="A151" s="1">
        <v>19</v>
      </c>
      <c r="B151" s="1" t="s">
        <v>9</v>
      </c>
      <c r="C151" s="1">
        <v>28.4</v>
      </c>
      <c r="D151" s="1">
        <v>1</v>
      </c>
      <c r="E151" s="1" t="s">
        <v>10</v>
      </c>
      <c r="F151" s="1" t="s">
        <v>8</v>
      </c>
      <c r="G151" s="1">
        <v>1842.519</v>
      </c>
      <c r="H151" s="1" t="s">
        <v>20</v>
      </c>
    </row>
    <row r="152" spans="1:8" x14ac:dyDescent="0.25">
      <c r="A152" s="1">
        <v>35</v>
      </c>
      <c r="B152" s="1" t="s">
        <v>9</v>
      </c>
      <c r="C152" s="1">
        <v>24.13</v>
      </c>
      <c r="D152" s="1">
        <v>1</v>
      </c>
      <c r="E152" s="1" t="s">
        <v>10</v>
      </c>
      <c r="F152" s="1" t="s">
        <v>12</v>
      </c>
      <c r="G152" s="1">
        <v>5125.2156999999997</v>
      </c>
      <c r="H152" s="1" t="s">
        <v>22</v>
      </c>
    </row>
    <row r="153" spans="1:8" x14ac:dyDescent="0.25">
      <c r="A153" s="1">
        <v>48</v>
      </c>
      <c r="B153" s="1" t="s">
        <v>9</v>
      </c>
      <c r="C153" s="1">
        <v>29.7</v>
      </c>
      <c r="D153" s="1">
        <v>0</v>
      </c>
      <c r="E153" s="1" t="s">
        <v>10</v>
      </c>
      <c r="F153" s="1" t="s">
        <v>11</v>
      </c>
      <c r="G153" s="1">
        <v>7789.6350000000002</v>
      </c>
      <c r="H153" s="1" t="s">
        <v>21</v>
      </c>
    </row>
    <row r="154" spans="1:8" x14ac:dyDescent="0.25">
      <c r="A154" s="1">
        <v>32</v>
      </c>
      <c r="B154" s="1" t="s">
        <v>6</v>
      </c>
      <c r="C154" s="1">
        <v>37.145000000000003</v>
      </c>
      <c r="D154" s="1">
        <v>3</v>
      </c>
      <c r="E154" s="1" t="s">
        <v>10</v>
      </c>
      <c r="F154" s="1" t="s">
        <v>13</v>
      </c>
      <c r="G154" s="1">
        <v>6334.3435499999996</v>
      </c>
      <c r="H154" s="1" t="s">
        <v>23</v>
      </c>
    </row>
    <row r="155" spans="1:8" x14ac:dyDescent="0.25">
      <c r="A155" s="1">
        <v>42</v>
      </c>
      <c r="B155" s="1" t="s">
        <v>6</v>
      </c>
      <c r="C155" s="1">
        <v>23.37</v>
      </c>
      <c r="D155" s="1">
        <v>0</v>
      </c>
      <c r="E155" s="1" t="s">
        <v>7</v>
      </c>
      <c r="F155" s="1" t="s">
        <v>13</v>
      </c>
      <c r="G155" s="1">
        <v>19964.746299999999</v>
      </c>
      <c r="H155" s="1" t="s">
        <v>23</v>
      </c>
    </row>
    <row r="156" spans="1:8" x14ac:dyDescent="0.25">
      <c r="A156" s="1">
        <v>40</v>
      </c>
      <c r="B156" s="1" t="s">
        <v>6</v>
      </c>
      <c r="C156" s="1">
        <v>25.46</v>
      </c>
      <c r="D156" s="1">
        <v>1</v>
      </c>
      <c r="E156" s="1" t="s">
        <v>10</v>
      </c>
      <c r="F156" s="1" t="s">
        <v>13</v>
      </c>
      <c r="G156" s="1">
        <v>7077.1894000000002</v>
      </c>
      <c r="H156" s="1" t="s">
        <v>23</v>
      </c>
    </row>
    <row r="157" spans="1:8" x14ac:dyDescent="0.25">
      <c r="A157" s="1">
        <v>44</v>
      </c>
      <c r="B157" s="1" t="s">
        <v>9</v>
      </c>
      <c r="C157" s="1">
        <v>39.520000000000003</v>
      </c>
      <c r="D157" s="1">
        <v>0</v>
      </c>
      <c r="E157" s="1" t="s">
        <v>10</v>
      </c>
      <c r="F157" s="1" t="s">
        <v>12</v>
      </c>
      <c r="G157" s="1">
        <v>6948.7007999999996</v>
      </c>
      <c r="H157" s="1" t="s">
        <v>22</v>
      </c>
    </row>
    <row r="158" spans="1:8" x14ac:dyDescent="0.25">
      <c r="A158" s="1">
        <v>48</v>
      </c>
      <c r="B158" s="1" t="s">
        <v>9</v>
      </c>
      <c r="C158" s="1">
        <v>24.42</v>
      </c>
      <c r="D158" s="1">
        <v>0</v>
      </c>
      <c r="E158" s="1" t="s">
        <v>7</v>
      </c>
      <c r="F158" s="1" t="s">
        <v>11</v>
      </c>
      <c r="G158" s="1">
        <v>21223.675800000001</v>
      </c>
      <c r="H158" s="1" t="s">
        <v>21</v>
      </c>
    </row>
    <row r="159" spans="1:8" x14ac:dyDescent="0.25">
      <c r="A159" s="1">
        <v>18</v>
      </c>
      <c r="B159" s="1" t="s">
        <v>9</v>
      </c>
      <c r="C159" s="1">
        <v>25.175000000000001</v>
      </c>
      <c r="D159" s="1">
        <v>0</v>
      </c>
      <c r="E159" s="1" t="s">
        <v>7</v>
      </c>
      <c r="F159" s="1" t="s">
        <v>13</v>
      </c>
      <c r="G159" s="1">
        <v>15518.180249999999</v>
      </c>
      <c r="H159" s="1" t="s">
        <v>23</v>
      </c>
    </row>
    <row r="160" spans="1:8" x14ac:dyDescent="0.25">
      <c r="A160" s="1">
        <v>30</v>
      </c>
      <c r="B160" s="1" t="s">
        <v>9</v>
      </c>
      <c r="C160" s="1">
        <v>35.53</v>
      </c>
      <c r="D160" s="1">
        <v>0</v>
      </c>
      <c r="E160" s="1" t="s">
        <v>7</v>
      </c>
      <c r="F160" s="1" t="s">
        <v>11</v>
      </c>
      <c r="G160" s="1">
        <v>36950.256699999998</v>
      </c>
      <c r="H160" s="1" t="s">
        <v>21</v>
      </c>
    </row>
    <row r="161" spans="1:8" x14ac:dyDescent="0.25">
      <c r="A161" s="1">
        <v>50</v>
      </c>
      <c r="B161" s="1" t="s">
        <v>6</v>
      </c>
      <c r="C161" s="1">
        <v>27.83</v>
      </c>
      <c r="D161" s="1">
        <v>3</v>
      </c>
      <c r="E161" s="1" t="s">
        <v>10</v>
      </c>
      <c r="F161" s="1" t="s">
        <v>11</v>
      </c>
      <c r="G161" s="1">
        <v>19749.383379999999</v>
      </c>
      <c r="H161" s="1" t="s">
        <v>21</v>
      </c>
    </row>
    <row r="162" spans="1:8" x14ac:dyDescent="0.25">
      <c r="A162" s="1">
        <v>42</v>
      </c>
      <c r="B162" s="1" t="s">
        <v>6</v>
      </c>
      <c r="C162" s="1">
        <v>26.6</v>
      </c>
      <c r="D162" s="1">
        <v>0</v>
      </c>
      <c r="E162" s="1" t="s">
        <v>7</v>
      </c>
      <c r="F162" s="1" t="s">
        <v>12</v>
      </c>
      <c r="G162" s="1">
        <v>21348.705999999998</v>
      </c>
      <c r="H162" s="1" t="s">
        <v>22</v>
      </c>
    </row>
    <row r="163" spans="1:8" x14ac:dyDescent="0.25">
      <c r="A163" s="1">
        <v>18</v>
      </c>
      <c r="B163" s="1" t="s">
        <v>6</v>
      </c>
      <c r="C163" s="1">
        <v>36.85</v>
      </c>
      <c r="D163" s="1">
        <v>0</v>
      </c>
      <c r="E163" s="1" t="s">
        <v>7</v>
      </c>
      <c r="F163" s="1" t="s">
        <v>11</v>
      </c>
      <c r="G163" s="1">
        <v>36149.483500000002</v>
      </c>
      <c r="H163" s="1" t="s">
        <v>21</v>
      </c>
    </row>
    <row r="164" spans="1:8" x14ac:dyDescent="0.25">
      <c r="A164" s="1">
        <v>54</v>
      </c>
      <c r="B164" s="1" t="s">
        <v>9</v>
      </c>
      <c r="C164" s="1">
        <v>39.6</v>
      </c>
      <c r="D164" s="1">
        <v>1</v>
      </c>
      <c r="E164" s="1" t="s">
        <v>10</v>
      </c>
      <c r="F164" s="1" t="s">
        <v>8</v>
      </c>
      <c r="G164" s="1">
        <v>10450.552</v>
      </c>
      <c r="H164" s="1" t="s">
        <v>20</v>
      </c>
    </row>
    <row r="165" spans="1:8" x14ac:dyDescent="0.25">
      <c r="A165" s="1">
        <v>32</v>
      </c>
      <c r="B165" s="1" t="s">
        <v>6</v>
      </c>
      <c r="C165" s="1">
        <v>29.8</v>
      </c>
      <c r="D165" s="1">
        <v>2</v>
      </c>
      <c r="E165" s="1" t="s">
        <v>10</v>
      </c>
      <c r="F165" s="1" t="s">
        <v>8</v>
      </c>
      <c r="G165" s="1">
        <v>5152.134</v>
      </c>
      <c r="H165" s="1" t="s">
        <v>20</v>
      </c>
    </row>
    <row r="166" spans="1:8" x14ac:dyDescent="0.25">
      <c r="A166" s="1">
        <v>37</v>
      </c>
      <c r="B166" s="1" t="s">
        <v>9</v>
      </c>
      <c r="C166" s="1">
        <v>29.64</v>
      </c>
      <c r="D166" s="1">
        <v>0</v>
      </c>
      <c r="E166" s="1" t="s">
        <v>10</v>
      </c>
      <c r="F166" s="1" t="s">
        <v>12</v>
      </c>
      <c r="G166" s="1">
        <v>5028.1466</v>
      </c>
      <c r="H166" s="1" t="s">
        <v>22</v>
      </c>
    </row>
    <row r="167" spans="1:8" x14ac:dyDescent="0.25">
      <c r="A167" s="1">
        <v>47</v>
      </c>
      <c r="B167" s="1" t="s">
        <v>9</v>
      </c>
      <c r="C167" s="1">
        <v>28.215</v>
      </c>
      <c r="D167" s="1">
        <v>4</v>
      </c>
      <c r="E167" s="1" t="s">
        <v>10</v>
      </c>
      <c r="F167" s="1" t="s">
        <v>13</v>
      </c>
      <c r="G167" s="1">
        <v>10407.085849999999</v>
      </c>
      <c r="H167" s="1" t="s">
        <v>23</v>
      </c>
    </row>
    <row r="168" spans="1:8" x14ac:dyDescent="0.25">
      <c r="A168" s="1">
        <v>20</v>
      </c>
      <c r="B168" s="1" t="s">
        <v>6</v>
      </c>
      <c r="C168" s="1">
        <v>37</v>
      </c>
      <c r="D168" s="1">
        <v>5</v>
      </c>
      <c r="E168" s="1" t="s">
        <v>10</v>
      </c>
      <c r="F168" s="1" t="s">
        <v>8</v>
      </c>
      <c r="G168" s="1">
        <v>4830.63</v>
      </c>
      <c r="H168" s="1" t="s">
        <v>20</v>
      </c>
    </row>
    <row r="169" spans="1:8" x14ac:dyDescent="0.25">
      <c r="A169" s="1">
        <v>32</v>
      </c>
      <c r="B169" s="1" t="s">
        <v>6</v>
      </c>
      <c r="C169" s="1">
        <v>33.155000000000001</v>
      </c>
      <c r="D169" s="1">
        <v>3</v>
      </c>
      <c r="E169" s="1" t="s">
        <v>10</v>
      </c>
      <c r="F169" s="1" t="s">
        <v>12</v>
      </c>
      <c r="G169" s="1">
        <v>6128.79745</v>
      </c>
      <c r="H169" s="1" t="s">
        <v>22</v>
      </c>
    </row>
    <row r="170" spans="1:8" x14ac:dyDescent="0.25">
      <c r="A170" s="1">
        <v>19</v>
      </c>
      <c r="B170" s="1" t="s">
        <v>6</v>
      </c>
      <c r="C170" s="1">
        <v>31.824999999999999</v>
      </c>
      <c r="D170" s="1">
        <v>1</v>
      </c>
      <c r="E170" s="1" t="s">
        <v>10</v>
      </c>
      <c r="F170" s="1" t="s">
        <v>12</v>
      </c>
      <c r="G170" s="1">
        <v>2719.2797500000001</v>
      </c>
      <c r="H170" s="1" t="s">
        <v>22</v>
      </c>
    </row>
    <row r="171" spans="1:8" x14ac:dyDescent="0.25">
      <c r="A171" s="1">
        <v>27</v>
      </c>
      <c r="B171" s="1" t="s">
        <v>9</v>
      </c>
      <c r="C171" s="1">
        <v>18.905000000000001</v>
      </c>
      <c r="D171" s="1">
        <v>3</v>
      </c>
      <c r="E171" s="1" t="s">
        <v>10</v>
      </c>
      <c r="F171" s="1" t="s">
        <v>13</v>
      </c>
      <c r="G171" s="1">
        <v>4827.9049500000001</v>
      </c>
      <c r="H171" s="1" t="s">
        <v>23</v>
      </c>
    </row>
    <row r="172" spans="1:8" x14ac:dyDescent="0.25">
      <c r="A172" s="1">
        <v>63</v>
      </c>
      <c r="B172" s="1" t="s">
        <v>9</v>
      </c>
      <c r="C172" s="1">
        <v>41.47</v>
      </c>
      <c r="D172" s="1">
        <v>0</v>
      </c>
      <c r="E172" s="1" t="s">
        <v>10</v>
      </c>
      <c r="F172" s="1" t="s">
        <v>11</v>
      </c>
      <c r="G172" s="1">
        <v>13405.390299999999</v>
      </c>
      <c r="H172" s="1" t="s">
        <v>21</v>
      </c>
    </row>
    <row r="173" spans="1:8" x14ac:dyDescent="0.25">
      <c r="A173" s="1">
        <v>49</v>
      </c>
      <c r="B173" s="1" t="s">
        <v>9</v>
      </c>
      <c r="C173" s="1">
        <v>30.3</v>
      </c>
      <c r="D173" s="1">
        <v>0</v>
      </c>
      <c r="E173" s="1" t="s">
        <v>10</v>
      </c>
      <c r="F173" s="1" t="s">
        <v>8</v>
      </c>
      <c r="G173" s="1">
        <v>8116.68</v>
      </c>
      <c r="H173" s="1" t="s">
        <v>20</v>
      </c>
    </row>
    <row r="174" spans="1:8" x14ac:dyDescent="0.25">
      <c r="A174" s="1">
        <v>18</v>
      </c>
      <c r="B174" s="1" t="s">
        <v>9</v>
      </c>
      <c r="C174" s="1">
        <v>15.96</v>
      </c>
      <c r="D174" s="1">
        <v>0</v>
      </c>
      <c r="E174" s="1" t="s">
        <v>10</v>
      </c>
      <c r="F174" s="1" t="s">
        <v>13</v>
      </c>
      <c r="G174" s="1">
        <v>1694.7963999999999</v>
      </c>
      <c r="H174" s="1" t="s">
        <v>23</v>
      </c>
    </row>
    <row r="175" spans="1:8" x14ac:dyDescent="0.25">
      <c r="A175" s="1">
        <v>35</v>
      </c>
      <c r="B175" s="1" t="s">
        <v>6</v>
      </c>
      <c r="C175" s="1">
        <v>34.799999999999997</v>
      </c>
      <c r="D175" s="1">
        <v>1</v>
      </c>
      <c r="E175" s="1" t="s">
        <v>10</v>
      </c>
      <c r="F175" s="1" t="s">
        <v>8</v>
      </c>
      <c r="G175" s="1">
        <v>5246.0469999999996</v>
      </c>
      <c r="H175" s="1" t="s">
        <v>20</v>
      </c>
    </row>
    <row r="176" spans="1:8" x14ac:dyDescent="0.25">
      <c r="A176" s="1">
        <v>24</v>
      </c>
      <c r="B176" s="1" t="s">
        <v>6</v>
      </c>
      <c r="C176" s="1">
        <v>33.344999999999999</v>
      </c>
      <c r="D176" s="1">
        <v>0</v>
      </c>
      <c r="E176" s="1" t="s">
        <v>10</v>
      </c>
      <c r="F176" s="1" t="s">
        <v>12</v>
      </c>
      <c r="G176" s="1">
        <v>2855.4375500000001</v>
      </c>
      <c r="H176" s="1" t="s">
        <v>22</v>
      </c>
    </row>
    <row r="177" spans="1:8" x14ac:dyDescent="0.25">
      <c r="A177" s="1">
        <v>63</v>
      </c>
      <c r="B177" s="1" t="s">
        <v>6</v>
      </c>
      <c r="C177" s="1">
        <v>37.700000000000003</v>
      </c>
      <c r="D177" s="1">
        <v>0</v>
      </c>
      <c r="E177" s="1" t="s">
        <v>7</v>
      </c>
      <c r="F177" s="1" t="s">
        <v>8</v>
      </c>
      <c r="G177" s="1">
        <v>48824.45</v>
      </c>
      <c r="H177" s="1" t="s">
        <v>20</v>
      </c>
    </row>
    <row r="178" spans="1:8" x14ac:dyDescent="0.25">
      <c r="A178" s="1">
        <v>38</v>
      </c>
      <c r="B178" s="1" t="s">
        <v>9</v>
      </c>
      <c r="C178" s="1">
        <v>27.835000000000001</v>
      </c>
      <c r="D178" s="1">
        <v>2</v>
      </c>
      <c r="E178" s="1" t="s">
        <v>10</v>
      </c>
      <c r="F178" s="1" t="s">
        <v>12</v>
      </c>
      <c r="G178" s="1">
        <v>6455.86265</v>
      </c>
      <c r="H178" s="1" t="s">
        <v>22</v>
      </c>
    </row>
    <row r="179" spans="1:8" x14ac:dyDescent="0.25">
      <c r="A179" s="1">
        <v>54</v>
      </c>
      <c r="B179" s="1" t="s">
        <v>9</v>
      </c>
      <c r="C179" s="1">
        <v>29.2</v>
      </c>
      <c r="D179" s="1">
        <v>1</v>
      </c>
      <c r="E179" s="1" t="s">
        <v>10</v>
      </c>
      <c r="F179" s="1" t="s">
        <v>8</v>
      </c>
      <c r="G179" s="1">
        <v>10436.096</v>
      </c>
      <c r="H179" s="1" t="s">
        <v>20</v>
      </c>
    </row>
    <row r="180" spans="1:8" x14ac:dyDescent="0.25">
      <c r="A180" s="1">
        <v>46</v>
      </c>
      <c r="B180" s="1" t="s">
        <v>6</v>
      </c>
      <c r="C180" s="1">
        <v>28.9</v>
      </c>
      <c r="D180" s="1">
        <v>2</v>
      </c>
      <c r="E180" s="1" t="s">
        <v>10</v>
      </c>
      <c r="F180" s="1" t="s">
        <v>8</v>
      </c>
      <c r="G180" s="1">
        <v>8823.2790000000005</v>
      </c>
      <c r="H180" s="1" t="s">
        <v>20</v>
      </c>
    </row>
    <row r="181" spans="1:8" x14ac:dyDescent="0.25">
      <c r="A181" s="1">
        <v>41</v>
      </c>
      <c r="B181" s="1" t="s">
        <v>6</v>
      </c>
      <c r="C181" s="1">
        <v>33.155000000000001</v>
      </c>
      <c r="D181" s="1">
        <v>3</v>
      </c>
      <c r="E181" s="1" t="s">
        <v>10</v>
      </c>
      <c r="F181" s="1" t="s">
        <v>13</v>
      </c>
      <c r="G181" s="1">
        <v>8538.28845</v>
      </c>
      <c r="H181" s="1" t="s">
        <v>23</v>
      </c>
    </row>
    <row r="182" spans="1:8" x14ac:dyDescent="0.25">
      <c r="A182" s="1">
        <v>58</v>
      </c>
      <c r="B182" s="1" t="s">
        <v>9</v>
      </c>
      <c r="C182" s="1">
        <v>28.594999999999999</v>
      </c>
      <c r="D182" s="1">
        <v>0</v>
      </c>
      <c r="E182" s="1" t="s">
        <v>10</v>
      </c>
      <c r="F182" s="1" t="s">
        <v>12</v>
      </c>
      <c r="G182" s="1">
        <v>11735.87905</v>
      </c>
      <c r="H182" s="1" t="s">
        <v>22</v>
      </c>
    </row>
    <row r="183" spans="1:8" x14ac:dyDescent="0.25">
      <c r="A183" s="1">
        <v>18</v>
      </c>
      <c r="B183" s="1" t="s">
        <v>6</v>
      </c>
      <c r="C183" s="1">
        <v>38.28</v>
      </c>
      <c r="D183" s="1">
        <v>0</v>
      </c>
      <c r="E183" s="1" t="s">
        <v>10</v>
      </c>
      <c r="F183" s="1" t="s">
        <v>11</v>
      </c>
      <c r="G183" s="1">
        <v>1631.8212000000001</v>
      </c>
      <c r="H183" s="1" t="s">
        <v>21</v>
      </c>
    </row>
    <row r="184" spans="1:8" x14ac:dyDescent="0.25">
      <c r="A184" s="1">
        <v>22</v>
      </c>
      <c r="B184" s="1" t="s">
        <v>9</v>
      </c>
      <c r="C184" s="1">
        <v>19.95</v>
      </c>
      <c r="D184" s="1">
        <v>3</v>
      </c>
      <c r="E184" s="1" t="s">
        <v>10</v>
      </c>
      <c r="F184" s="1" t="s">
        <v>13</v>
      </c>
      <c r="G184" s="1">
        <v>4005.4225000000001</v>
      </c>
      <c r="H184" s="1" t="s">
        <v>23</v>
      </c>
    </row>
    <row r="185" spans="1:8" x14ac:dyDescent="0.25">
      <c r="A185" s="1">
        <v>44</v>
      </c>
      <c r="B185" s="1" t="s">
        <v>6</v>
      </c>
      <c r="C185" s="1">
        <v>26.41</v>
      </c>
      <c r="D185" s="1">
        <v>0</v>
      </c>
      <c r="E185" s="1" t="s">
        <v>10</v>
      </c>
      <c r="F185" s="1" t="s">
        <v>12</v>
      </c>
      <c r="G185" s="1">
        <v>7419.4778999999999</v>
      </c>
      <c r="H185" s="1" t="s">
        <v>22</v>
      </c>
    </row>
    <row r="186" spans="1:8" x14ac:dyDescent="0.25">
      <c r="A186" s="1">
        <v>44</v>
      </c>
      <c r="B186" s="1" t="s">
        <v>9</v>
      </c>
      <c r="C186" s="1">
        <v>30.69</v>
      </c>
      <c r="D186" s="1">
        <v>2</v>
      </c>
      <c r="E186" s="1" t="s">
        <v>10</v>
      </c>
      <c r="F186" s="1" t="s">
        <v>11</v>
      </c>
      <c r="G186" s="1">
        <v>7731.4270999999999</v>
      </c>
      <c r="H186" s="1" t="s">
        <v>21</v>
      </c>
    </row>
    <row r="187" spans="1:8" x14ac:dyDescent="0.25">
      <c r="A187" s="1">
        <v>36</v>
      </c>
      <c r="B187" s="1" t="s">
        <v>9</v>
      </c>
      <c r="C187" s="1">
        <v>41.895000000000003</v>
      </c>
      <c r="D187" s="1">
        <v>3</v>
      </c>
      <c r="E187" s="1" t="s">
        <v>7</v>
      </c>
      <c r="F187" s="1" t="s">
        <v>13</v>
      </c>
      <c r="G187" s="1">
        <v>43753.337050000002</v>
      </c>
      <c r="H187" s="1" t="s">
        <v>23</v>
      </c>
    </row>
    <row r="188" spans="1:8" x14ac:dyDescent="0.25">
      <c r="A188" s="1">
        <v>26</v>
      </c>
      <c r="B188" s="1" t="s">
        <v>6</v>
      </c>
      <c r="C188" s="1">
        <v>29.92</v>
      </c>
      <c r="D188" s="1">
        <v>2</v>
      </c>
      <c r="E188" s="1" t="s">
        <v>10</v>
      </c>
      <c r="F188" s="1" t="s">
        <v>11</v>
      </c>
      <c r="G188" s="1">
        <v>3981.9767999999999</v>
      </c>
      <c r="H188" s="1" t="s">
        <v>21</v>
      </c>
    </row>
    <row r="189" spans="1:8" x14ac:dyDescent="0.25">
      <c r="A189" s="1">
        <v>30</v>
      </c>
      <c r="B189" s="1" t="s">
        <v>6</v>
      </c>
      <c r="C189" s="1">
        <v>30.9</v>
      </c>
      <c r="D189" s="1">
        <v>3</v>
      </c>
      <c r="E189" s="1" t="s">
        <v>10</v>
      </c>
      <c r="F189" s="1" t="s">
        <v>8</v>
      </c>
      <c r="G189" s="1">
        <v>5325.6509999999998</v>
      </c>
      <c r="H189" s="1" t="s">
        <v>20</v>
      </c>
    </row>
    <row r="190" spans="1:8" x14ac:dyDescent="0.25">
      <c r="A190" s="1">
        <v>41</v>
      </c>
      <c r="B190" s="1" t="s">
        <v>6</v>
      </c>
      <c r="C190" s="1">
        <v>32.200000000000003</v>
      </c>
      <c r="D190" s="1">
        <v>1</v>
      </c>
      <c r="E190" s="1" t="s">
        <v>10</v>
      </c>
      <c r="F190" s="1" t="s">
        <v>8</v>
      </c>
      <c r="G190" s="1">
        <v>6775.9610000000002</v>
      </c>
      <c r="H190" s="1" t="s">
        <v>20</v>
      </c>
    </row>
    <row r="191" spans="1:8" x14ac:dyDescent="0.25">
      <c r="A191" s="1">
        <v>29</v>
      </c>
      <c r="B191" s="1" t="s">
        <v>6</v>
      </c>
      <c r="C191" s="1">
        <v>32.11</v>
      </c>
      <c r="D191" s="1">
        <v>2</v>
      </c>
      <c r="E191" s="1" t="s">
        <v>10</v>
      </c>
      <c r="F191" s="1" t="s">
        <v>12</v>
      </c>
      <c r="G191" s="1">
        <v>4922.9159</v>
      </c>
      <c r="H191" s="1" t="s">
        <v>22</v>
      </c>
    </row>
    <row r="192" spans="1:8" x14ac:dyDescent="0.25">
      <c r="A192" s="1">
        <v>61</v>
      </c>
      <c r="B192" s="1" t="s">
        <v>9</v>
      </c>
      <c r="C192" s="1">
        <v>31.57</v>
      </c>
      <c r="D192" s="1">
        <v>0</v>
      </c>
      <c r="E192" s="1" t="s">
        <v>10</v>
      </c>
      <c r="F192" s="1" t="s">
        <v>11</v>
      </c>
      <c r="G192" s="1">
        <v>12557.605299999999</v>
      </c>
      <c r="H192" s="1" t="s">
        <v>21</v>
      </c>
    </row>
    <row r="193" spans="1:8" x14ac:dyDescent="0.25">
      <c r="A193" s="1">
        <v>36</v>
      </c>
      <c r="B193" s="1" t="s">
        <v>6</v>
      </c>
      <c r="C193" s="1">
        <v>26.2</v>
      </c>
      <c r="D193" s="1">
        <v>0</v>
      </c>
      <c r="E193" s="1" t="s">
        <v>10</v>
      </c>
      <c r="F193" s="1" t="s">
        <v>8</v>
      </c>
      <c r="G193" s="1">
        <v>4883.866</v>
      </c>
      <c r="H193" s="1" t="s">
        <v>20</v>
      </c>
    </row>
    <row r="194" spans="1:8" x14ac:dyDescent="0.25">
      <c r="A194" s="1">
        <v>25</v>
      </c>
      <c r="B194" s="1" t="s">
        <v>9</v>
      </c>
      <c r="C194" s="1">
        <v>25.74</v>
      </c>
      <c r="D194" s="1">
        <v>0</v>
      </c>
      <c r="E194" s="1" t="s">
        <v>10</v>
      </c>
      <c r="F194" s="1" t="s">
        <v>11</v>
      </c>
      <c r="G194" s="1">
        <v>2137.6536000000001</v>
      </c>
      <c r="H194" s="1" t="s">
        <v>21</v>
      </c>
    </row>
    <row r="195" spans="1:8" x14ac:dyDescent="0.25">
      <c r="A195" s="1">
        <v>56</v>
      </c>
      <c r="B195" s="1" t="s">
        <v>6</v>
      </c>
      <c r="C195" s="1">
        <v>26.6</v>
      </c>
      <c r="D195" s="1">
        <v>1</v>
      </c>
      <c r="E195" s="1" t="s">
        <v>10</v>
      </c>
      <c r="F195" s="1" t="s">
        <v>12</v>
      </c>
      <c r="G195" s="1">
        <v>12044.342000000001</v>
      </c>
      <c r="H195" s="1" t="s">
        <v>22</v>
      </c>
    </row>
    <row r="196" spans="1:8" x14ac:dyDescent="0.25">
      <c r="A196" s="1">
        <v>18</v>
      </c>
      <c r="B196" s="1" t="s">
        <v>9</v>
      </c>
      <c r="C196" s="1">
        <v>34.43</v>
      </c>
      <c r="D196" s="1">
        <v>0</v>
      </c>
      <c r="E196" s="1" t="s">
        <v>10</v>
      </c>
      <c r="F196" s="1" t="s">
        <v>11</v>
      </c>
      <c r="G196" s="1">
        <v>1137.4697000000001</v>
      </c>
      <c r="H196" s="1" t="s">
        <v>21</v>
      </c>
    </row>
    <row r="197" spans="1:8" x14ac:dyDescent="0.25">
      <c r="A197" s="1">
        <v>19</v>
      </c>
      <c r="B197" s="1" t="s">
        <v>9</v>
      </c>
      <c r="C197" s="1">
        <v>30.59</v>
      </c>
      <c r="D197" s="1">
        <v>0</v>
      </c>
      <c r="E197" s="1" t="s">
        <v>10</v>
      </c>
      <c r="F197" s="1" t="s">
        <v>12</v>
      </c>
      <c r="G197" s="1">
        <v>1639.5631000000001</v>
      </c>
      <c r="H197" s="1" t="s">
        <v>22</v>
      </c>
    </row>
    <row r="198" spans="1:8" x14ac:dyDescent="0.25">
      <c r="A198" s="1">
        <v>39</v>
      </c>
      <c r="B198" s="1" t="s">
        <v>6</v>
      </c>
      <c r="C198" s="1">
        <v>32.799999999999997</v>
      </c>
      <c r="D198" s="1">
        <v>0</v>
      </c>
      <c r="E198" s="1" t="s">
        <v>10</v>
      </c>
      <c r="F198" s="1" t="s">
        <v>8</v>
      </c>
      <c r="G198" s="1">
        <v>5649.7150000000001</v>
      </c>
      <c r="H198" s="1" t="s">
        <v>20</v>
      </c>
    </row>
    <row r="199" spans="1:8" x14ac:dyDescent="0.25">
      <c r="A199" s="1">
        <v>45</v>
      </c>
      <c r="B199" s="1" t="s">
        <v>6</v>
      </c>
      <c r="C199" s="1">
        <v>28.6</v>
      </c>
      <c r="D199" s="1">
        <v>2</v>
      </c>
      <c r="E199" s="1" t="s">
        <v>10</v>
      </c>
      <c r="F199" s="1" t="s">
        <v>11</v>
      </c>
      <c r="G199" s="1">
        <v>8516.8289999999997</v>
      </c>
      <c r="H199" s="1" t="s">
        <v>21</v>
      </c>
    </row>
    <row r="200" spans="1:8" x14ac:dyDescent="0.25">
      <c r="A200" s="1">
        <v>51</v>
      </c>
      <c r="B200" s="1" t="s">
        <v>6</v>
      </c>
      <c r="C200" s="1">
        <v>18.05</v>
      </c>
      <c r="D200" s="1">
        <v>0</v>
      </c>
      <c r="E200" s="1" t="s">
        <v>10</v>
      </c>
      <c r="F200" s="1" t="s">
        <v>12</v>
      </c>
      <c r="G200" s="1">
        <v>9644.2525000000005</v>
      </c>
      <c r="H200" s="1" t="s">
        <v>22</v>
      </c>
    </row>
    <row r="201" spans="1:8" x14ac:dyDescent="0.25">
      <c r="A201" s="1">
        <v>64</v>
      </c>
      <c r="B201" s="1" t="s">
        <v>6</v>
      </c>
      <c r="C201" s="1">
        <v>39.33</v>
      </c>
      <c r="D201" s="1">
        <v>0</v>
      </c>
      <c r="E201" s="1" t="s">
        <v>10</v>
      </c>
      <c r="F201" s="1" t="s">
        <v>13</v>
      </c>
      <c r="G201" s="1">
        <v>14901.5167</v>
      </c>
      <c r="H201" s="1" t="s">
        <v>23</v>
      </c>
    </row>
    <row r="202" spans="1:8" x14ac:dyDescent="0.25">
      <c r="A202" s="1">
        <v>19</v>
      </c>
      <c r="B202" s="1" t="s">
        <v>6</v>
      </c>
      <c r="C202" s="1">
        <v>32.11</v>
      </c>
      <c r="D202" s="1">
        <v>0</v>
      </c>
      <c r="E202" s="1" t="s">
        <v>10</v>
      </c>
      <c r="F202" s="1" t="s">
        <v>12</v>
      </c>
      <c r="G202" s="1">
        <v>2130.6759000000002</v>
      </c>
      <c r="H202" s="1" t="s">
        <v>22</v>
      </c>
    </row>
    <row r="203" spans="1:8" x14ac:dyDescent="0.25">
      <c r="A203" s="1">
        <v>48</v>
      </c>
      <c r="B203" s="1" t="s">
        <v>6</v>
      </c>
      <c r="C203" s="1">
        <v>32.229999999999997</v>
      </c>
      <c r="D203" s="1">
        <v>1</v>
      </c>
      <c r="E203" s="1" t="s">
        <v>10</v>
      </c>
      <c r="F203" s="1" t="s">
        <v>11</v>
      </c>
      <c r="G203" s="1">
        <v>8871.1517000000003</v>
      </c>
      <c r="H203" s="1" t="s">
        <v>21</v>
      </c>
    </row>
    <row r="204" spans="1:8" x14ac:dyDescent="0.25">
      <c r="A204" s="1">
        <v>60</v>
      </c>
      <c r="B204" s="1" t="s">
        <v>6</v>
      </c>
      <c r="C204" s="1">
        <v>24.035</v>
      </c>
      <c r="D204" s="1">
        <v>0</v>
      </c>
      <c r="E204" s="1" t="s">
        <v>10</v>
      </c>
      <c r="F204" s="1" t="s">
        <v>12</v>
      </c>
      <c r="G204" s="1">
        <v>13012.20865</v>
      </c>
      <c r="H204" s="1" t="s">
        <v>22</v>
      </c>
    </row>
    <row r="205" spans="1:8" x14ac:dyDescent="0.25">
      <c r="A205" s="1">
        <v>27</v>
      </c>
      <c r="B205" s="1" t="s">
        <v>6</v>
      </c>
      <c r="C205" s="1">
        <v>36.08</v>
      </c>
      <c r="D205" s="1">
        <v>0</v>
      </c>
      <c r="E205" s="1" t="s">
        <v>7</v>
      </c>
      <c r="F205" s="1" t="s">
        <v>11</v>
      </c>
      <c r="G205" s="1">
        <v>37133.898200000003</v>
      </c>
      <c r="H205" s="1" t="s">
        <v>21</v>
      </c>
    </row>
    <row r="206" spans="1:8" x14ac:dyDescent="0.25">
      <c r="A206" s="1">
        <v>46</v>
      </c>
      <c r="B206" s="1" t="s">
        <v>9</v>
      </c>
      <c r="C206" s="1">
        <v>22.3</v>
      </c>
      <c r="D206" s="1">
        <v>0</v>
      </c>
      <c r="E206" s="1" t="s">
        <v>10</v>
      </c>
      <c r="F206" s="1" t="s">
        <v>8</v>
      </c>
      <c r="G206" s="1">
        <v>7147.1049999999996</v>
      </c>
      <c r="H206" s="1" t="s">
        <v>20</v>
      </c>
    </row>
    <row r="207" spans="1:8" x14ac:dyDescent="0.25">
      <c r="A207" s="1">
        <v>28</v>
      </c>
      <c r="B207" s="1" t="s">
        <v>6</v>
      </c>
      <c r="C207" s="1">
        <v>28.88</v>
      </c>
      <c r="D207" s="1">
        <v>1</v>
      </c>
      <c r="E207" s="1" t="s">
        <v>10</v>
      </c>
      <c r="F207" s="1" t="s">
        <v>13</v>
      </c>
      <c r="G207" s="1">
        <v>4337.7352000000001</v>
      </c>
      <c r="H207" s="1" t="s">
        <v>23</v>
      </c>
    </row>
    <row r="208" spans="1:8" x14ac:dyDescent="0.25">
      <c r="A208" s="1">
        <v>59</v>
      </c>
      <c r="B208" s="1" t="s">
        <v>9</v>
      </c>
      <c r="C208" s="1">
        <v>26.4</v>
      </c>
      <c r="D208" s="1">
        <v>0</v>
      </c>
      <c r="E208" s="1" t="s">
        <v>10</v>
      </c>
      <c r="F208" s="1" t="s">
        <v>11</v>
      </c>
      <c r="G208" s="1">
        <v>11743.299000000001</v>
      </c>
      <c r="H208" s="1" t="s">
        <v>21</v>
      </c>
    </row>
    <row r="209" spans="1:8" x14ac:dyDescent="0.25">
      <c r="A209" s="1">
        <v>35</v>
      </c>
      <c r="B209" s="1" t="s">
        <v>9</v>
      </c>
      <c r="C209" s="1">
        <v>27.74</v>
      </c>
      <c r="D209" s="1">
        <v>2</v>
      </c>
      <c r="E209" s="1" t="s">
        <v>7</v>
      </c>
      <c r="F209" s="1" t="s">
        <v>13</v>
      </c>
      <c r="G209" s="1">
        <v>20984.0936</v>
      </c>
      <c r="H209" s="1" t="s">
        <v>23</v>
      </c>
    </row>
    <row r="210" spans="1:8" x14ac:dyDescent="0.25">
      <c r="A210" s="1">
        <v>63</v>
      </c>
      <c r="B210" s="1" t="s">
        <v>6</v>
      </c>
      <c r="C210" s="1">
        <v>31.8</v>
      </c>
      <c r="D210" s="1">
        <v>0</v>
      </c>
      <c r="E210" s="1" t="s">
        <v>10</v>
      </c>
      <c r="F210" s="1" t="s">
        <v>8</v>
      </c>
      <c r="G210" s="1">
        <v>13880.949000000001</v>
      </c>
      <c r="H210" s="1" t="s">
        <v>20</v>
      </c>
    </row>
    <row r="211" spans="1:8" x14ac:dyDescent="0.25">
      <c r="A211" s="1">
        <v>40</v>
      </c>
      <c r="B211" s="1" t="s">
        <v>9</v>
      </c>
      <c r="C211" s="1">
        <v>41.23</v>
      </c>
      <c r="D211" s="1">
        <v>1</v>
      </c>
      <c r="E211" s="1" t="s">
        <v>10</v>
      </c>
      <c r="F211" s="1" t="s">
        <v>13</v>
      </c>
      <c r="G211" s="1">
        <v>6610.1097</v>
      </c>
      <c r="H211" s="1" t="s">
        <v>23</v>
      </c>
    </row>
    <row r="212" spans="1:8" x14ac:dyDescent="0.25">
      <c r="A212" s="1">
        <v>20</v>
      </c>
      <c r="B212" s="1" t="s">
        <v>9</v>
      </c>
      <c r="C212" s="1">
        <v>33</v>
      </c>
      <c r="D212" s="1">
        <v>1</v>
      </c>
      <c r="E212" s="1" t="s">
        <v>10</v>
      </c>
      <c r="F212" s="1" t="s">
        <v>8</v>
      </c>
      <c r="G212" s="1">
        <v>1980.07</v>
      </c>
      <c r="H212" s="1" t="s">
        <v>20</v>
      </c>
    </row>
    <row r="213" spans="1:8" x14ac:dyDescent="0.25">
      <c r="A213" s="1">
        <v>40</v>
      </c>
      <c r="B213" s="1" t="s">
        <v>9</v>
      </c>
      <c r="C213" s="1">
        <v>30.875</v>
      </c>
      <c r="D213" s="1">
        <v>4</v>
      </c>
      <c r="E213" s="1" t="s">
        <v>10</v>
      </c>
      <c r="F213" s="1" t="s">
        <v>12</v>
      </c>
      <c r="G213" s="1">
        <v>8162.7162500000004</v>
      </c>
      <c r="H213" s="1" t="s">
        <v>22</v>
      </c>
    </row>
    <row r="214" spans="1:8" x14ac:dyDescent="0.25">
      <c r="A214" s="1">
        <v>24</v>
      </c>
      <c r="B214" s="1" t="s">
        <v>9</v>
      </c>
      <c r="C214" s="1">
        <v>28.5</v>
      </c>
      <c r="D214" s="1">
        <v>2</v>
      </c>
      <c r="E214" s="1" t="s">
        <v>10</v>
      </c>
      <c r="F214" s="1" t="s">
        <v>12</v>
      </c>
      <c r="G214" s="1">
        <v>3537.703</v>
      </c>
      <c r="H214" s="1" t="s">
        <v>22</v>
      </c>
    </row>
    <row r="215" spans="1:8" x14ac:dyDescent="0.25">
      <c r="A215" s="1">
        <v>34</v>
      </c>
      <c r="B215" s="1" t="s">
        <v>6</v>
      </c>
      <c r="C215" s="1">
        <v>26.73</v>
      </c>
      <c r="D215" s="1">
        <v>1</v>
      </c>
      <c r="E215" s="1" t="s">
        <v>10</v>
      </c>
      <c r="F215" s="1" t="s">
        <v>11</v>
      </c>
      <c r="G215" s="1">
        <v>5002.7826999999997</v>
      </c>
      <c r="H215" s="1" t="s">
        <v>21</v>
      </c>
    </row>
    <row r="216" spans="1:8" x14ac:dyDescent="0.25">
      <c r="A216" s="1">
        <v>45</v>
      </c>
      <c r="B216" s="1" t="s">
        <v>6</v>
      </c>
      <c r="C216" s="1">
        <v>30.9</v>
      </c>
      <c r="D216" s="1">
        <v>2</v>
      </c>
      <c r="E216" s="1" t="s">
        <v>10</v>
      </c>
      <c r="F216" s="1" t="s">
        <v>8</v>
      </c>
      <c r="G216" s="1">
        <v>8520.0259999999998</v>
      </c>
      <c r="H216" s="1" t="s">
        <v>20</v>
      </c>
    </row>
    <row r="217" spans="1:8" x14ac:dyDescent="0.25">
      <c r="A217" s="1">
        <v>41</v>
      </c>
      <c r="B217" s="1" t="s">
        <v>6</v>
      </c>
      <c r="C217" s="1">
        <v>37.1</v>
      </c>
      <c r="D217" s="1">
        <v>2</v>
      </c>
      <c r="E217" s="1" t="s">
        <v>10</v>
      </c>
      <c r="F217" s="1" t="s">
        <v>8</v>
      </c>
      <c r="G217" s="1">
        <v>7371.7719999999999</v>
      </c>
      <c r="H217" s="1" t="s">
        <v>20</v>
      </c>
    </row>
    <row r="218" spans="1:8" x14ac:dyDescent="0.25">
      <c r="A218" s="1">
        <v>53</v>
      </c>
      <c r="B218" s="1" t="s">
        <v>6</v>
      </c>
      <c r="C218" s="1">
        <v>26.6</v>
      </c>
      <c r="D218" s="1">
        <v>0</v>
      </c>
      <c r="E218" s="1" t="s">
        <v>10</v>
      </c>
      <c r="F218" s="1" t="s">
        <v>12</v>
      </c>
      <c r="G218" s="1">
        <v>10355.641</v>
      </c>
      <c r="H218" s="1" t="s">
        <v>22</v>
      </c>
    </row>
    <row r="219" spans="1:8" x14ac:dyDescent="0.25">
      <c r="A219" s="1">
        <v>27</v>
      </c>
      <c r="B219" s="1" t="s">
        <v>9</v>
      </c>
      <c r="C219" s="1">
        <v>23.1</v>
      </c>
      <c r="D219" s="1">
        <v>0</v>
      </c>
      <c r="E219" s="1" t="s">
        <v>10</v>
      </c>
      <c r="F219" s="1" t="s">
        <v>11</v>
      </c>
      <c r="G219" s="1">
        <v>2483.7359999999999</v>
      </c>
      <c r="H219" s="1" t="s">
        <v>21</v>
      </c>
    </row>
    <row r="220" spans="1:8" x14ac:dyDescent="0.25">
      <c r="A220" s="1">
        <v>26</v>
      </c>
      <c r="B220" s="1" t="s">
        <v>6</v>
      </c>
      <c r="C220" s="1">
        <v>29.92</v>
      </c>
      <c r="D220" s="1">
        <v>1</v>
      </c>
      <c r="E220" s="1" t="s">
        <v>10</v>
      </c>
      <c r="F220" s="1" t="s">
        <v>11</v>
      </c>
      <c r="G220" s="1">
        <v>3392.9767999999999</v>
      </c>
      <c r="H220" s="1" t="s">
        <v>21</v>
      </c>
    </row>
    <row r="221" spans="1:8" x14ac:dyDescent="0.25">
      <c r="A221" s="1">
        <v>24</v>
      </c>
      <c r="B221" s="1" t="s">
        <v>6</v>
      </c>
      <c r="C221" s="1">
        <v>23.21</v>
      </c>
      <c r="D221" s="1">
        <v>0</v>
      </c>
      <c r="E221" s="1" t="s">
        <v>10</v>
      </c>
      <c r="F221" s="1" t="s">
        <v>11</v>
      </c>
      <c r="G221" s="1">
        <v>25081.76784</v>
      </c>
      <c r="H221" s="1" t="s">
        <v>21</v>
      </c>
    </row>
    <row r="222" spans="1:8" x14ac:dyDescent="0.25">
      <c r="A222" s="1">
        <v>34</v>
      </c>
      <c r="B222" s="1" t="s">
        <v>6</v>
      </c>
      <c r="C222" s="1">
        <v>33.700000000000003</v>
      </c>
      <c r="D222" s="1">
        <v>1</v>
      </c>
      <c r="E222" s="1" t="s">
        <v>10</v>
      </c>
      <c r="F222" s="1" t="s">
        <v>8</v>
      </c>
      <c r="G222" s="1">
        <v>5012.4709999999995</v>
      </c>
      <c r="H222" s="1" t="s">
        <v>20</v>
      </c>
    </row>
    <row r="223" spans="1:8" x14ac:dyDescent="0.25">
      <c r="A223" s="1">
        <v>53</v>
      </c>
      <c r="B223" s="1" t="s">
        <v>6</v>
      </c>
      <c r="C223" s="1">
        <v>33.25</v>
      </c>
      <c r="D223" s="1">
        <v>0</v>
      </c>
      <c r="E223" s="1" t="s">
        <v>10</v>
      </c>
      <c r="F223" s="1" t="s">
        <v>13</v>
      </c>
      <c r="G223" s="1">
        <v>10564.8845</v>
      </c>
      <c r="H223" s="1" t="s">
        <v>23</v>
      </c>
    </row>
    <row r="224" spans="1:8" x14ac:dyDescent="0.25">
      <c r="A224" s="1">
        <v>32</v>
      </c>
      <c r="B224" s="1" t="s">
        <v>9</v>
      </c>
      <c r="C224" s="1">
        <v>30.8</v>
      </c>
      <c r="D224" s="1">
        <v>3</v>
      </c>
      <c r="E224" s="1" t="s">
        <v>10</v>
      </c>
      <c r="F224" s="1" t="s">
        <v>8</v>
      </c>
      <c r="G224" s="1">
        <v>5253.5240000000003</v>
      </c>
      <c r="H224" s="1" t="s">
        <v>20</v>
      </c>
    </row>
    <row r="225" spans="1:8" x14ac:dyDescent="0.25">
      <c r="A225" s="1">
        <v>19</v>
      </c>
      <c r="B225" s="1" t="s">
        <v>9</v>
      </c>
      <c r="C225" s="1">
        <v>34.799999999999997</v>
      </c>
      <c r="D225" s="1">
        <v>0</v>
      </c>
      <c r="E225" s="1" t="s">
        <v>7</v>
      </c>
      <c r="F225" s="1" t="s">
        <v>8</v>
      </c>
      <c r="G225" s="1">
        <v>34779.614999999998</v>
      </c>
      <c r="H225" s="1" t="s">
        <v>20</v>
      </c>
    </row>
    <row r="226" spans="1:8" x14ac:dyDescent="0.25">
      <c r="A226" s="1">
        <v>42</v>
      </c>
      <c r="B226" s="1" t="s">
        <v>9</v>
      </c>
      <c r="C226" s="1">
        <v>24.64</v>
      </c>
      <c r="D226" s="1">
        <v>0</v>
      </c>
      <c r="E226" s="1" t="s">
        <v>7</v>
      </c>
      <c r="F226" s="1" t="s">
        <v>11</v>
      </c>
      <c r="G226" s="1">
        <v>19515.5416</v>
      </c>
      <c r="H226" s="1" t="s">
        <v>21</v>
      </c>
    </row>
    <row r="227" spans="1:8" x14ac:dyDescent="0.25">
      <c r="A227" s="1">
        <v>55</v>
      </c>
      <c r="B227" s="1" t="s">
        <v>9</v>
      </c>
      <c r="C227" s="1">
        <v>33.880000000000003</v>
      </c>
      <c r="D227" s="1">
        <v>3</v>
      </c>
      <c r="E227" s="1" t="s">
        <v>10</v>
      </c>
      <c r="F227" s="1" t="s">
        <v>11</v>
      </c>
      <c r="G227" s="1">
        <v>11987.1682</v>
      </c>
      <c r="H227" s="1" t="s">
        <v>21</v>
      </c>
    </row>
    <row r="228" spans="1:8" x14ac:dyDescent="0.25">
      <c r="A228" s="1">
        <v>28</v>
      </c>
      <c r="B228" s="1" t="s">
        <v>9</v>
      </c>
      <c r="C228" s="1">
        <v>38.06</v>
      </c>
      <c r="D228" s="1">
        <v>0</v>
      </c>
      <c r="E228" s="1" t="s">
        <v>10</v>
      </c>
      <c r="F228" s="1" t="s">
        <v>11</v>
      </c>
      <c r="G228" s="1">
        <v>2689.4953999999998</v>
      </c>
      <c r="H228" s="1" t="s">
        <v>21</v>
      </c>
    </row>
    <row r="229" spans="1:8" x14ac:dyDescent="0.25">
      <c r="A229" s="1">
        <v>58</v>
      </c>
      <c r="B229" s="1" t="s">
        <v>6</v>
      </c>
      <c r="C229" s="1">
        <v>41.91</v>
      </c>
      <c r="D229" s="1">
        <v>0</v>
      </c>
      <c r="E229" s="1" t="s">
        <v>10</v>
      </c>
      <c r="F229" s="1" t="s">
        <v>11</v>
      </c>
      <c r="G229" s="1">
        <v>24227.337240000001</v>
      </c>
      <c r="H229" s="1" t="s">
        <v>21</v>
      </c>
    </row>
    <row r="230" spans="1:8" x14ac:dyDescent="0.25">
      <c r="A230" s="1">
        <v>41</v>
      </c>
      <c r="B230" s="1" t="s">
        <v>6</v>
      </c>
      <c r="C230" s="1">
        <v>31.635000000000002</v>
      </c>
      <c r="D230" s="1">
        <v>1</v>
      </c>
      <c r="E230" s="1" t="s">
        <v>10</v>
      </c>
      <c r="F230" s="1" t="s">
        <v>13</v>
      </c>
      <c r="G230" s="1">
        <v>7358.1756500000001</v>
      </c>
      <c r="H230" s="1" t="s">
        <v>23</v>
      </c>
    </row>
    <row r="231" spans="1:8" x14ac:dyDescent="0.25">
      <c r="A231" s="1">
        <v>47</v>
      </c>
      <c r="B231" s="1" t="s">
        <v>9</v>
      </c>
      <c r="C231" s="1">
        <v>25.46</v>
      </c>
      <c r="D231" s="1">
        <v>2</v>
      </c>
      <c r="E231" s="1" t="s">
        <v>10</v>
      </c>
      <c r="F231" s="1" t="s">
        <v>13</v>
      </c>
      <c r="G231" s="1">
        <v>9225.2564000000002</v>
      </c>
      <c r="H231" s="1" t="s">
        <v>23</v>
      </c>
    </row>
    <row r="232" spans="1:8" x14ac:dyDescent="0.25">
      <c r="A232" s="1">
        <v>42</v>
      </c>
      <c r="B232" s="1" t="s">
        <v>6</v>
      </c>
      <c r="C232" s="1">
        <v>36.195</v>
      </c>
      <c r="D232" s="1">
        <v>1</v>
      </c>
      <c r="E232" s="1" t="s">
        <v>10</v>
      </c>
      <c r="F232" s="1" t="s">
        <v>12</v>
      </c>
      <c r="G232" s="1">
        <v>7443.6430499999997</v>
      </c>
      <c r="H232" s="1" t="s">
        <v>22</v>
      </c>
    </row>
    <row r="233" spans="1:8" x14ac:dyDescent="0.25">
      <c r="A233" s="1">
        <v>59</v>
      </c>
      <c r="B233" s="1" t="s">
        <v>6</v>
      </c>
      <c r="C233" s="1">
        <v>27.83</v>
      </c>
      <c r="D233" s="1">
        <v>3</v>
      </c>
      <c r="E233" s="1" t="s">
        <v>10</v>
      </c>
      <c r="F233" s="1" t="s">
        <v>11</v>
      </c>
      <c r="G233" s="1">
        <v>14001.286700000001</v>
      </c>
      <c r="H233" s="1" t="s">
        <v>21</v>
      </c>
    </row>
    <row r="234" spans="1:8" x14ac:dyDescent="0.25">
      <c r="A234" s="1">
        <v>19</v>
      </c>
      <c r="B234" s="1" t="s">
        <v>6</v>
      </c>
      <c r="C234" s="1">
        <v>17.8</v>
      </c>
      <c r="D234" s="1">
        <v>0</v>
      </c>
      <c r="E234" s="1" t="s">
        <v>10</v>
      </c>
      <c r="F234" s="1" t="s">
        <v>8</v>
      </c>
      <c r="G234" s="1">
        <v>1727.7850000000001</v>
      </c>
      <c r="H234" s="1" t="s">
        <v>20</v>
      </c>
    </row>
    <row r="235" spans="1:8" x14ac:dyDescent="0.25">
      <c r="A235" s="1">
        <v>59</v>
      </c>
      <c r="B235" s="1" t="s">
        <v>9</v>
      </c>
      <c r="C235" s="1">
        <v>27.5</v>
      </c>
      <c r="D235" s="1">
        <v>1</v>
      </c>
      <c r="E235" s="1" t="s">
        <v>10</v>
      </c>
      <c r="F235" s="1" t="s">
        <v>8</v>
      </c>
      <c r="G235" s="1">
        <v>12333.828</v>
      </c>
      <c r="H235" s="1" t="s">
        <v>20</v>
      </c>
    </row>
    <row r="236" spans="1:8" x14ac:dyDescent="0.25">
      <c r="A236" s="1">
        <v>39</v>
      </c>
      <c r="B236" s="1" t="s">
        <v>9</v>
      </c>
      <c r="C236" s="1">
        <v>24.51</v>
      </c>
      <c r="D236" s="1">
        <v>2</v>
      </c>
      <c r="E236" s="1" t="s">
        <v>10</v>
      </c>
      <c r="F236" s="1" t="s">
        <v>12</v>
      </c>
      <c r="G236" s="1">
        <v>6710.1918999999998</v>
      </c>
      <c r="H236" s="1" t="s">
        <v>22</v>
      </c>
    </row>
    <row r="237" spans="1:8" x14ac:dyDescent="0.25">
      <c r="A237" s="1">
        <v>40</v>
      </c>
      <c r="B237" s="1" t="s">
        <v>6</v>
      </c>
      <c r="C237" s="1">
        <v>22.22</v>
      </c>
      <c r="D237" s="1">
        <v>2</v>
      </c>
      <c r="E237" s="1" t="s">
        <v>7</v>
      </c>
      <c r="F237" s="1" t="s">
        <v>11</v>
      </c>
      <c r="G237" s="1">
        <v>19444.265800000001</v>
      </c>
      <c r="H237" s="1" t="s">
        <v>21</v>
      </c>
    </row>
    <row r="238" spans="1:8" x14ac:dyDescent="0.25">
      <c r="A238" s="1">
        <v>18</v>
      </c>
      <c r="B238" s="1" t="s">
        <v>6</v>
      </c>
      <c r="C238" s="1">
        <v>26.73</v>
      </c>
      <c r="D238" s="1">
        <v>0</v>
      </c>
      <c r="E238" s="1" t="s">
        <v>10</v>
      </c>
      <c r="F238" s="1" t="s">
        <v>11</v>
      </c>
      <c r="G238" s="1">
        <v>1615.7666999999999</v>
      </c>
      <c r="H238" s="1" t="s">
        <v>21</v>
      </c>
    </row>
    <row r="239" spans="1:8" x14ac:dyDescent="0.25">
      <c r="A239" s="1">
        <v>31</v>
      </c>
      <c r="B239" s="1" t="s">
        <v>9</v>
      </c>
      <c r="C239" s="1">
        <v>38.39</v>
      </c>
      <c r="D239" s="1">
        <v>2</v>
      </c>
      <c r="E239" s="1" t="s">
        <v>10</v>
      </c>
      <c r="F239" s="1" t="s">
        <v>11</v>
      </c>
      <c r="G239" s="1">
        <v>4463.2051000000001</v>
      </c>
      <c r="H239" s="1" t="s">
        <v>21</v>
      </c>
    </row>
    <row r="240" spans="1:8" x14ac:dyDescent="0.25">
      <c r="A240" s="1">
        <v>19</v>
      </c>
      <c r="B240" s="1" t="s">
        <v>9</v>
      </c>
      <c r="C240" s="1">
        <v>29.07</v>
      </c>
      <c r="D240" s="1">
        <v>0</v>
      </c>
      <c r="E240" s="1" t="s">
        <v>7</v>
      </c>
      <c r="F240" s="1" t="s">
        <v>12</v>
      </c>
      <c r="G240" s="1">
        <v>17352.6803</v>
      </c>
      <c r="H240" s="1" t="s">
        <v>22</v>
      </c>
    </row>
    <row r="241" spans="1:8" x14ac:dyDescent="0.25">
      <c r="A241" s="1">
        <v>44</v>
      </c>
      <c r="B241" s="1" t="s">
        <v>9</v>
      </c>
      <c r="C241" s="1">
        <v>38.06</v>
      </c>
      <c r="D241" s="1">
        <v>1</v>
      </c>
      <c r="E241" s="1" t="s">
        <v>10</v>
      </c>
      <c r="F241" s="1" t="s">
        <v>11</v>
      </c>
      <c r="G241" s="1">
        <v>7152.6714000000002</v>
      </c>
      <c r="H241" s="1" t="s">
        <v>21</v>
      </c>
    </row>
    <row r="242" spans="1:8" x14ac:dyDescent="0.25">
      <c r="A242" s="1">
        <v>23</v>
      </c>
      <c r="B242" s="1" t="s">
        <v>6</v>
      </c>
      <c r="C242" s="1">
        <v>36.67</v>
      </c>
      <c r="D242" s="1">
        <v>2</v>
      </c>
      <c r="E242" s="1" t="s">
        <v>7</v>
      </c>
      <c r="F242" s="1" t="s">
        <v>13</v>
      </c>
      <c r="G242" s="1">
        <v>38511.628299999997</v>
      </c>
      <c r="H242" s="1" t="s">
        <v>23</v>
      </c>
    </row>
    <row r="243" spans="1:8" x14ac:dyDescent="0.25">
      <c r="A243" s="1">
        <v>33</v>
      </c>
      <c r="B243" s="1" t="s">
        <v>6</v>
      </c>
      <c r="C243" s="1">
        <v>22.135000000000002</v>
      </c>
      <c r="D243" s="1">
        <v>1</v>
      </c>
      <c r="E243" s="1" t="s">
        <v>10</v>
      </c>
      <c r="F243" s="1" t="s">
        <v>13</v>
      </c>
      <c r="G243" s="1">
        <v>5354.0746499999996</v>
      </c>
      <c r="H243" s="1" t="s">
        <v>23</v>
      </c>
    </row>
    <row r="244" spans="1:8" x14ac:dyDescent="0.25">
      <c r="A244" s="1">
        <v>55</v>
      </c>
      <c r="B244" s="1" t="s">
        <v>6</v>
      </c>
      <c r="C244" s="1">
        <v>26.8</v>
      </c>
      <c r="D244" s="1">
        <v>1</v>
      </c>
      <c r="E244" s="1" t="s">
        <v>10</v>
      </c>
      <c r="F244" s="1" t="s">
        <v>8</v>
      </c>
      <c r="G244" s="1">
        <v>35160.134570000002</v>
      </c>
      <c r="H244" s="1" t="s">
        <v>20</v>
      </c>
    </row>
    <row r="245" spans="1:8" x14ac:dyDescent="0.25">
      <c r="A245" s="1">
        <v>40</v>
      </c>
      <c r="B245" s="1" t="s">
        <v>9</v>
      </c>
      <c r="C245" s="1">
        <v>35.299999999999997</v>
      </c>
      <c r="D245" s="1">
        <v>3</v>
      </c>
      <c r="E245" s="1" t="s">
        <v>10</v>
      </c>
      <c r="F245" s="1" t="s">
        <v>8</v>
      </c>
      <c r="G245" s="1">
        <v>7196.8670000000002</v>
      </c>
      <c r="H245" s="1" t="s">
        <v>20</v>
      </c>
    </row>
    <row r="246" spans="1:8" x14ac:dyDescent="0.25">
      <c r="A246" s="1">
        <v>63</v>
      </c>
      <c r="B246" s="1" t="s">
        <v>6</v>
      </c>
      <c r="C246" s="1">
        <v>27.74</v>
      </c>
      <c r="D246" s="1">
        <v>0</v>
      </c>
      <c r="E246" s="1" t="s">
        <v>7</v>
      </c>
      <c r="F246" s="1" t="s">
        <v>13</v>
      </c>
      <c r="G246" s="1">
        <v>29523.1656</v>
      </c>
      <c r="H246" s="1" t="s">
        <v>23</v>
      </c>
    </row>
    <row r="247" spans="1:8" x14ac:dyDescent="0.25">
      <c r="A247" s="1">
        <v>54</v>
      </c>
      <c r="B247" s="1" t="s">
        <v>9</v>
      </c>
      <c r="C247" s="1">
        <v>30.02</v>
      </c>
      <c r="D247" s="1">
        <v>0</v>
      </c>
      <c r="E247" s="1" t="s">
        <v>10</v>
      </c>
      <c r="F247" s="1" t="s">
        <v>12</v>
      </c>
      <c r="G247" s="1">
        <v>24476.478510000001</v>
      </c>
      <c r="H247" s="1" t="s">
        <v>22</v>
      </c>
    </row>
    <row r="248" spans="1:8" x14ac:dyDescent="0.25">
      <c r="A248" s="1">
        <v>60</v>
      </c>
      <c r="B248" s="1" t="s">
        <v>6</v>
      </c>
      <c r="C248" s="1">
        <v>38.06</v>
      </c>
      <c r="D248" s="1">
        <v>0</v>
      </c>
      <c r="E248" s="1" t="s">
        <v>10</v>
      </c>
      <c r="F248" s="1" t="s">
        <v>11</v>
      </c>
      <c r="G248" s="1">
        <v>12648.7034</v>
      </c>
      <c r="H248" s="1" t="s">
        <v>21</v>
      </c>
    </row>
    <row r="249" spans="1:8" x14ac:dyDescent="0.25">
      <c r="A249" s="1">
        <v>24</v>
      </c>
      <c r="B249" s="1" t="s">
        <v>9</v>
      </c>
      <c r="C249" s="1">
        <v>35.86</v>
      </c>
      <c r="D249" s="1">
        <v>0</v>
      </c>
      <c r="E249" s="1" t="s">
        <v>10</v>
      </c>
      <c r="F249" s="1" t="s">
        <v>11</v>
      </c>
      <c r="G249" s="1">
        <v>1986.9333999999999</v>
      </c>
      <c r="H249" s="1" t="s">
        <v>21</v>
      </c>
    </row>
    <row r="250" spans="1:8" x14ac:dyDescent="0.25">
      <c r="A250" s="1">
        <v>19</v>
      </c>
      <c r="B250" s="1" t="s">
        <v>9</v>
      </c>
      <c r="C250" s="1">
        <v>20.9</v>
      </c>
      <c r="D250" s="1">
        <v>1</v>
      </c>
      <c r="E250" s="1" t="s">
        <v>10</v>
      </c>
      <c r="F250" s="1" t="s">
        <v>8</v>
      </c>
      <c r="G250" s="1">
        <v>1832.0940000000001</v>
      </c>
      <c r="H250" s="1" t="s">
        <v>20</v>
      </c>
    </row>
    <row r="251" spans="1:8" x14ac:dyDescent="0.25">
      <c r="A251" s="1">
        <v>29</v>
      </c>
      <c r="B251" s="1" t="s">
        <v>9</v>
      </c>
      <c r="C251" s="1">
        <v>28.975000000000001</v>
      </c>
      <c r="D251" s="1">
        <v>1</v>
      </c>
      <c r="E251" s="1" t="s">
        <v>10</v>
      </c>
      <c r="F251" s="1" t="s">
        <v>13</v>
      </c>
      <c r="G251" s="1">
        <v>4040.55825</v>
      </c>
      <c r="H251" s="1" t="s">
        <v>23</v>
      </c>
    </row>
    <row r="252" spans="1:8" x14ac:dyDescent="0.25">
      <c r="A252" s="1">
        <v>18</v>
      </c>
      <c r="B252" s="1" t="s">
        <v>9</v>
      </c>
      <c r="C252" s="1">
        <v>17.29</v>
      </c>
      <c r="D252" s="1">
        <v>2</v>
      </c>
      <c r="E252" s="1" t="s">
        <v>7</v>
      </c>
      <c r="F252" s="1" t="s">
        <v>13</v>
      </c>
      <c r="G252" s="1">
        <v>12829.455099999999</v>
      </c>
      <c r="H252" s="1" t="s">
        <v>23</v>
      </c>
    </row>
    <row r="253" spans="1:8" x14ac:dyDescent="0.25">
      <c r="A253" s="1">
        <v>63</v>
      </c>
      <c r="B253" s="1" t="s">
        <v>6</v>
      </c>
      <c r="C253" s="1">
        <v>32.200000000000003</v>
      </c>
      <c r="D253" s="1">
        <v>2</v>
      </c>
      <c r="E253" s="1" t="s">
        <v>7</v>
      </c>
      <c r="F253" s="1" t="s">
        <v>8</v>
      </c>
      <c r="G253" s="1">
        <v>47305.305</v>
      </c>
      <c r="H253" s="1" t="s">
        <v>20</v>
      </c>
    </row>
    <row r="254" spans="1:8" x14ac:dyDescent="0.25">
      <c r="A254" s="1">
        <v>54</v>
      </c>
      <c r="B254" s="1" t="s">
        <v>9</v>
      </c>
      <c r="C254" s="1">
        <v>34.21</v>
      </c>
      <c r="D254" s="1">
        <v>2</v>
      </c>
      <c r="E254" s="1" t="s">
        <v>7</v>
      </c>
      <c r="F254" s="1" t="s">
        <v>11</v>
      </c>
      <c r="G254" s="1">
        <v>44260.749900000003</v>
      </c>
      <c r="H254" s="1" t="s">
        <v>21</v>
      </c>
    </row>
    <row r="255" spans="1:8" x14ac:dyDescent="0.25">
      <c r="A255" s="1">
        <v>27</v>
      </c>
      <c r="B255" s="1" t="s">
        <v>9</v>
      </c>
      <c r="C255" s="1">
        <v>30.3</v>
      </c>
      <c r="D255" s="1">
        <v>3</v>
      </c>
      <c r="E255" s="1" t="s">
        <v>10</v>
      </c>
      <c r="F255" s="1" t="s">
        <v>8</v>
      </c>
      <c r="G255" s="1">
        <v>4260.7439999999997</v>
      </c>
      <c r="H255" s="1" t="s">
        <v>20</v>
      </c>
    </row>
    <row r="256" spans="1:8" x14ac:dyDescent="0.25">
      <c r="A256" s="1">
        <v>50</v>
      </c>
      <c r="B256" s="1" t="s">
        <v>9</v>
      </c>
      <c r="C256" s="1">
        <v>31.824999999999999</v>
      </c>
      <c r="D256" s="1">
        <v>0</v>
      </c>
      <c r="E256" s="1" t="s">
        <v>7</v>
      </c>
      <c r="F256" s="1" t="s">
        <v>13</v>
      </c>
      <c r="G256" s="1">
        <v>41097.161749999999</v>
      </c>
      <c r="H256" s="1" t="s">
        <v>23</v>
      </c>
    </row>
    <row r="257" spans="1:8" x14ac:dyDescent="0.25">
      <c r="A257" s="1">
        <v>55</v>
      </c>
      <c r="B257" s="1" t="s">
        <v>6</v>
      </c>
      <c r="C257" s="1">
        <v>25.364999999999998</v>
      </c>
      <c r="D257" s="1">
        <v>3</v>
      </c>
      <c r="E257" s="1" t="s">
        <v>10</v>
      </c>
      <c r="F257" s="1" t="s">
        <v>13</v>
      </c>
      <c r="G257" s="1">
        <v>13047.332350000001</v>
      </c>
      <c r="H257" s="1" t="s">
        <v>23</v>
      </c>
    </row>
    <row r="258" spans="1:8" x14ac:dyDescent="0.25">
      <c r="A258" s="1">
        <v>56</v>
      </c>
      <c r="B258" s="1" t="s">
        <v>9</v>
      </c>
      <c r="C258" s="1">
        <v>33.630000000000003</v>
      </c>
      <c r="D258" s="1">
        <v>0</v>
      </c>
      <c r="E258" s="1" t="s">
        <v>7</v>
      </c>
      <c r="F258" s="1" t="s">
        <v>12</v>
      </c>
      <c r="G258" s="1">
        <v>43921.183700000001</v>
      </c>
      <c r="H258" s="1" t="s">
        <v>22</v>
      </c>
    </row>
    <row r="259" spans="1:8" x14ac:dyDescent="0.25">
      <c r="A259" s="1">
        <v>38</v>
      </c>
      <c r="B259" s="1" t="s">
        <v>6</v>
      </c>
      <c r="C259" s="1">
        <v>40.15</v>
      </c>
      <c r="D259" s="1">
        <v>0</v>
      </c>
      <c r="E259" s="1" t="s">
        <v>10</v>
      </c>
      <c r="F259" s="1" t="s">
        <v>11</v>
      </c>
      <c r="G259" s="1">
        <v>5400.9804999999997</v>
      </c>
      <c r="H259" s="1" t="s">
        <v>21</v>
      </c>
    </row>
    <row r="260" spans="1:8" x14ac:dyDescent="0.25">
      <c r="A260" s="1">
        <v>51</v>
      </c>
      <c r="B260" s="1" t="s">
        <v>9</v>
      </c>
      <c r="C260" s="1">
        <v>24.414999999999999</v>
      </c>
      <c r="D260" s="1">
        <v>4</v>
      </c>
      <c r="E260" s="1" t="s">
        <v>10</v>
      </c>
      <c r="F260" s="1" t="s">
        <v>12</v>
      </c>
      <c r="G260" s="1">
        <v>11520.099850000001</v>
      </c>
      <c r="H260" s="1" t="s">
        <v>22</v>
      </c>
    </row>
    <row r="261" spans="1:8" x14ac:dyDescent="0.25">
      <c r="A261" s="1">
        <v>19</v>
      </c>
      <c r="B261" s="1" t="s">
        <v>9</v>
      </c>
      <c r="C261" s="1">
        <v>31.92</v>
      </c>
      <c r="D261" s="1">
        <v>0</v>
      </c>
      <c r="E261" s="1" t="s">
        <v>7</v>
      </c>
      <c r="F261" s="1" t="s">
        <v>12</v>
      </c>
      <c r="G261" s="1">
        <v>33750.291799999999</v>
      </c>
      <c r="H261" s="1" t="s">
        <v>22</v>
      </c>
    </row>
    <row r="262" spans="1:8" x14ac:dyDescent="0.25">
      <c r="A262" s="1">
        <v>58</v>
      </c>
      <c r="B262" s="1" t="s">
        <v>6</v>
      </c>
      <c r="C262" s="1">
        <v>25.2</v>
      </c>
      <c r="D262" s="1">
        <v>0</v>
      </c>
      <c r="E262" s="1" t="s">
        <v>10</v>
      </c>
      <c r="F262" s="1" t="s">
        <v>8</v>
      </c>
      <c r="G262" s="1">
        <v>11837.16</v>
      </c>
      <c r="H262" s="1" t="s">
        <v>20</v>
      </c>
    </row>
    <row r="263" spans="1:8" x14ac:dyDescent="0.25">
      <c r="A263" s="1">
        <v>20</v>
      </c>
      <c r="B263" s="1" t="s">
        <v>6</v>
      </c>
      <c r="C263" s="1">
        <v>26.84</v>
      </c>
      <c r="D263" s="1">
        <v>1</v>
      </c>
      <c r="E263" s="1" t="s">
        <v>7</v>
      </c>
      <c r="F263" s="1" t="s">
        <v>11</v>
      </c>
      <c r="G263" s="1">
        <v>17085.267599999999</v>
      </c>
      <c r="H263" s="1" t="s">
        <v>21</v>
      </c>
    </row>
    <row r="264" spans="1:8" x14ac:dyDescent="0.25">
      <c r="A264" s="1">
        <v>52</v>
      </c>
      <c r="B264" s="1" t="s">
        <v>9</v>
      </c>
      <c r="C264" s="1">
        <v>24.32</v>
      </c>
      <c r="D264" s="1">
        <v>3</v>
      </c>
      <c r="E264" s="1" t="s">
        <v>7</v>
      </c>
      <c r="F264" s="1" t="s">
        <v>13</v>
      </c>
      <c r="G264" s="1">
        <v>24869.836800000001</v>
      </c>
      <c r="H264" s="1" t="s">
        <v>23</v>
      </c>
    </row>
    <row r="265" spans="1:8" x14ac:dyDescent="0.25">
      <c r="A265" s="1">
        <v>19</v>
      </c>
      <c r="B265" s="1" t="s">
        <v>9</v>
      </c>
      <c r="C265" s="1">
        <v>36.954999999999998</v>
      </c>
      <c r="D265" s="1">
        <v>0</v>
      </c>
      <c r="E265" s="1" t="s">
        <v>7</v>
      </c>
      <c r="F265" s="1" t="s">
        <v>12</v>
      </c>
      <c r="G265" s="1">
        <v>36219.405449999998</v>
      </c>
      <c r="H265" s="1" t="s">
        <v>22</v>
      </c>
    </row>
    <row r="266" spans="1:8" x14ac:dyDescent="0.25">
      <c r="A266" s="1">
        <v>53</v>
      </c>
      <c r="B266" s="1" t="s">
        <v>6</v>
      </c>
      <c r="C266" s="1">
        <v>38.06</v>
      </c>
      <c r="D266" s="1">
        <v>3</v>
      </c>
      <c r="E266" s="1" t="s">
        <v>10</v>
      </c>
      <c r="F266" s="1" t="s">
        <v>11</v>
      </c>
      <c r="G266" s="1">
        <v>20462.997660000001</v>
      </c>
      <c r="H266" s="1" t="s">
        <v>21</v>
      </c>
    </row>
    <row r="267" spans="1:8" x14ac:dyDescent="0.25">
      <c r="A267" s="1">
        <v>46</v>
      </c>
      <c r="B267" s="1" t="s">
        <v>9</v>
      </c>
      <c r="C267" s="1">
        <v>42.35</v>
      </c>
      <c r="D267" s="1">
        <v>3</v>
      </c>
      <c r="E267" s="1" t="s">
        <v>7</v>
      </c>
      <c r="F267" s="1" t="s">
        <v>11</v>
      </c>
      <c r="G267" s="1">
        <v>46151.124499999998</v>
      </c>
      <c r="H267" s="1" t="s">
        <v>21</v>
      </c>
    </row>
    <row r="268" spans="1:8" x14ac:dyDescent="0.25">
      <c r="A268" s="1">
        <v>40</v>
      </c>
      <c r="B268" s="1" t="s">
        <v>9</v>
      </c>
      <c r="C268" s="1">
        <v>19.8</v>
      </c>
      <c r="D268" s="1">
        <v>1</v>
      </c>
      <c r="E268" s="1" t="s">
        <v>7</v>
      </c>
      <c r="F268" s="1" t="s">
        <v>11</v>
      </c>
      <c r="G268" s="1">
        <v>17179.522000000001</v>
      </c>
      <c r="H268" s="1" t="s">
        <v>21</v>
      </c>
    </row>
    <row r="269" spans="1:8" x14ac:dyDescent="0.25">
      <c r="A269" s="1">
        <v>59</v>
      </c>
      <c r="B269" s="1" t="s">
        <v>6</v>
      </c>
      <c r="C269" s="1">
        <v>32.395000000000003</v>
      </c>
      <c r="D269" s="1">
        <v>3</v>
      </c>
      <c r="E269" s="1" t="s">
        <v>10</v>
      </c>
      <c r="F269" s="1" t="s">
        <v>13</v>
      </c>
      <c r="G269" s="1">
        <v>14590.63205</v>
      </c>
      <c r="H269" s="1" t="s">
        <v>23</v>
      </c>
    </row>
    <row r="270" spans="1:8" x14ac:dyDescent="0.25">
      <c r="A270" s="1">
        <v>45</v>
      </c>
      <c r="B270" s="1" t="s">
        <v>9</v>
      </c>
      <c r="C270" s="1">
        <v>30.2</v>
      </c>
      <c r="D270" s="1">
        <v>1</v>
      </c>
      <c r="E270" s="1" t="s">
        <v>10</v>
      </c>
      <c r="F270" s="1" t="s">
        <v>8</v>
      </c>
      <c r="G270" s="1">
        <v>7441.0529999999999</v>
      </c>
      <c r="H270" s="1" t="s">
        <v>20</v>
      </c>
    </row>
    <row r="271" spans="1:8" x14ac:dyDescent="0.25">
      <c r="A271" s="1">
        <v>49</v>
      </c>
      <c r="B271" s="1" t="s">
        <v>9</v>
      </c>
      <c r="C271" s="1">
        <v>25.84</v>
      </c>
      <c r="D271" s="1">
        <v>1</v>
      </c>
      <c r="E271" s="1" t="s">
        <v>10</v>
      </c>
      <c r="F271" s="1" t="s">
        <v>13</v>
      </c>
      <c r="G271" s="1">
        <v>9282.4806000000008</v>
      </c>
      <c r="H271" s="1" t="s">
        <v>23</v>
      </c>
    </row>
    <row r="272" spans="1:8" x14ac:dyDescent="0.25">
      <c r="A272" s="1">
        <v>18</v>
      </c>
      <c r="B272" s="1" t="s">
        <v>9</v>
      </c>
      <c r="C272" s="1">
        <v>29.37</v>
      </c>
      <c r="D272" s="1">
        <v>1</v>
      </c>
      <c r="E272" s="1" t="s">
        <v>10</v>
      </c>
      <c r="F272" s="1" t="s">
        <v>11</v>
      </c>
      <c r="G272" s="1">
        <v>1719.4363000000001</v>
      </c>
      <c r="H272" s="1" t="s">
        <v>21</v>
      </c>
    </row>
    <row r="273" spans="1:8" x14ac:dyDescent="0.25">
      <c r="A273" s="1">
        <v>50</v>
      </c>
      <c r="B273" s="1" t="s">
        <v>9</v>
      </c>
      <c r="C273" s="1">
        <v>34.200000000000003</v>
      </c>
      <c r="D273" s="1">
        <v>2</v>
      </c>
      <c r="E273" s="1" t="s">
        <v>7</v>
      </c>
      <c r="F273" s="1" t="s">
        <v>8</v>
      </c>
      <c r="G273" s="1">
        <v>42856.838000000003</v>
      </c>
      <c r="H273" s="1" t="s">
        <v>20</v>
      </c>
    </row>
    <row r="274" spans="1:8" x14ac:dyDescent="0.25">
      <c r="A274" s="1">
        <v>41</v>
      </c>
      <c r="B274" s="1" t="s">
        <v>9</v>
      </c>
      <c r="C274" s="1">
        <v>37.049999999999997</v>
      </c>
      <c r="D274" s="1">
        <v>2</v>
      </c>
      <c r="E274" s="1" t="s">
        <v>10</v>
      </c>
      <c r="F274" s="1" t="s">
        <v>12</v>
      </c>
      <c r="G274" s="1">
        <v>7265.7025000000003</v>
      </c>
      <c r="H274" s="1" t="s">
        <v>22</v>
      </c>
    </row>
    <row r="275" spans="1:8" x14ac:dyDescent="0.25">
      <c r="A275" s="1">
        <v>50</v>
      </c>
      <c r="B275" s="1" t="s">
        <v>9</v>
      </c>
      <c r="C275" s="1">
        <v>27.454999999999998</v>
      </c>
      <c r="D275" s="1">
        <v>1</v>
      </c>
      <c r="E275" s="1" t="s">
        <v>10</v>
      </c>
      <c r="F275" s="1" t="s">
        <v>13</v>
      </c>
      <c r="G275" s="1">
        <v>9617.6624499999998</v>
      </c>
      <c r="H275" s="1" t="s">
        <v>23</v>
      </c>
    </row>
    <row r="276" spans="1:8" x14ac:dyDescent="0.25">
      <c r="A276" s="1">
        <v>25</v>
      </c>
      <c r="B276" s="1" t="s">
        <v>9</v>
      </c>
      <c r="C276" s="1">
        <v>27.55</v>
      </c>
      <c r="D276" s="1">
        <v>0</v>
      </c>
      <c r="E276" s="1" t="s">
        <v>10</v>
      </c>
      <c r="F276" s="1" t="s">
        <v>12</v>
      </c>
      <c r="G276" s="1">
        <v>2523.1695</v>
      </c>
      <c r="H276" s="1" t="s">
        <v>22</v>
      </c>
    </row>
    <row r="277" spans="1:8" x14ac:dyDescent="0.25">
      <c r="A277" s="1">
        <v>47</v>
      </c>
      <c r="B277" s="1" t="s">
        <v>6</v>
      </c>
      <c r="C277" s="1">
        <v>26.6</v>
      </c>
      <c r="D277" s="1">
        <v>2</v>
      </c>
      <c r="E277" s="1" t="s">
        <v>10</v>
      </c>
      <c r="F277" s="1" t="s">
        <v>13</v>
      </c>
      <c r="G277" s="1">
        <v>9715.8410000000003</v>
      </c>
      <c r="H277" s="1" t="s">
        <v>23</v>
      </c>
    </row>
    <row r="278" spans="1:8" x14ac:dyDescent="0.25">
      <c r="A278" s="1">
        <v>19</v>
      </c>
      <c r="B278" s="1" t="s">
        <v>9</v>
      </c>
      <c r="C278" s="1">
        <v>20.614999999999998</v>
      </c>
      <c r="D278" s="1">
        <v>2</v>
      </c>
      <c r="E278" s="1" t="s">
        <v>10</v>
      </c>
      <c r="F278" s="1" t="s">
        <v>12</v>
      </c>
      <c r="G278" s="1">
        <v>2803.69785</v>
      </c>
      <c r="H278" s="1" t="s">
        <v>22</v>
      </c>
    </row>
    <row r="279" spans="1:8" x14ac:dyDescent="0.25">
      <c r="A279" s="1">
        <v>22</v>
      </c>
      <c r="B279" s="1" t="s">
        <v>6</v>
      </c>
      <c r="C279" s="1">
        <v>24.3</v>
      </c>
      <c r="D279" s="1">
        <v>0</v>
      </c>
      <c r="E279" s="1" t="s">
        <v>10</v>
      </c>
      <c r="F279" s="1" t="s">
        <v>8</v>
      </c>
      <c r="G279" s="1">
        <v>2150.4690000000001</v>
      </c>
      <c r="H279" s="1" t="s">
        <v>20</v>
      </c>
    </row>
    <row r="280" spans="1:8" x14ac:dyDescent="0.25">
      <c r="A280" s="1">
        <v>59</v>
      </c>
      <c r="B280" s="1" t="s">
        <v>9</v>
      </c>
      <c r="C280" s="1">
        <v>31.79</v>
      </c>
      <c r="D280" s="1">
        <v>2</v>
      </c>
      <c r="E280" s="1" t="s">
        <v>10</v>
      </c>
      <c r="F280" s="1" t="s">
        <v>11</v>
      </c>
      <c r="G280" s="1">
        <v>12928.7911</v>
      </c>
      <c r="H280" s="1" t="s">
        <v>21</v>
      </c>
    </row>
    <row r="281" spans="1:8" x14ac:dyDescent="0.25">
      <c r="A281" s="1">
        <v>51</v>
      </c>
      <c r="B281" s="1" t="s">
        <v>6</v>
      </c>
      <c r="C281" s="1">
        <v>21.56</v>
      </c>
      <c r="D281" s="1">
        <v>1</v>
      </c>
      <c r="E281" s="1" t="s">
        <v>10</v>
      </c>
      <c r="F281" s="1" t="s">
        <v>11</v>
      </c>
      <c r="G281" s="1">
        <v>9855.1314000000002</v>
      </c>
      <c r="H281" s="1" t="s">
        <v>21</v>
      </c>
    </row>
    <row r="282" spans="1:8" x14ac:dyDescent="0.25">
      <c r="A282" s="1">
        <v>40</v>
      </c>
      <c r="B282" s="1" t="s">
        <v>6</v>
      </c>
      <c r="C282" s="1">
        <v>28.12</v>
      </c>
      <c r="D282" s="1">
        <v>1</v>
      </c>
      <c r="E282" s="1" t="s">
        <v>7</v>
      </c>
      <c r="F282" s="1" t="s">
        <v>13</v>
      </c>
      <c r="G282" s="1">
        <v>22331.566800000001</v>
      </c>
      <c r="H282" s="1" t="s">
        <v>23</v>
      </c>
    </row>
    <row r="283" spans="1:8" x14ac:dyDescent="0.25">
      <c r="A283" s="1">
        <v>54</v>
      </c>
      <c r="B283" s="1" t="s">
        <v>9</v>
      </c>
      <c r="C283" s="1">
        <v>40.564999999999998</v>
      </c>
      <c r="D283" s="1">
        <v>3</v>
      </c>
      <c r="E283" s="1" t="s">
        <v>7</v>
      </c>
      <c r="F283" s="1" t="s">
        <v>13</v>
      </c>
      <c r="G283" s="1">
        <v>48549.178350000002</v>
      </c>
      <c r="H283" s="1" t="s">
        <v>23</v>
      </c>
    </row>
    <row r="284" spans="1:8" x14ac:dyDescent="0.25">
      <c r="A284" s="1">
        <v>30</v>
      </c>
      <c r="B284" s="1" t="s">
        <v>9</v>
      </c>
      <c r="C284" s="1">
        <v>27.645</v>
      </c>
      <c r="D284" s="1">
        <v>1</v>
      </c>
      <c r="E284" s="1" t="s">
        <v>10</v>
      </c>
      <c r="F284" s="1" t="s">
        <v>13</v>
      </c>
      <c r="G284" s="1">
        <v>4237.12655</v>
      </c>
      <c r="H284" s="1" t="s">
        <v>23</v>
      </c>
    </row>
    <row r="285" spans="1:8" x14ac:dyDescent="0.25">
      <c r="A285" s="1">
        <v>55</v>
      </c>
      <c r="B285" s="1" t="s">
        <v>6</v>
      </c>
      <c r="C285" s="1">
        <v>32.395000000000003</v>
      </c>
      <c r="D285" s="1">
        <v>1</v>
      </c>
      <c r="E285" s="1" t="s">
        <v>10</v>
      </c>
      <c r="F285" s="1" t="s">
        <v>13</v>
      </c>
      <c r="G285" s="1">
        <v>11879.10405</v>
      </c>
      <c r="H285" s="1" t="s">
        <v>23</v>
      </c>
    </row>
    <row r="286" spans="1:8" x14ac:dyDescent="0.25">
      <c r="A286" s="1">
        <v>52</v>
      </c>
      <c r="B286" s="1" t="s">
        <v>6</v>
      </c>
      <c r="C286" s="1">
        <v>31.2</v>
      </c>
      <c r="D286" s="1">
        <v>0</v>
      </c>
      <c r="E286" s="1" t="s">
        <v>10</v>
      </c>
      <c r="F286" s="1" t="s">
        <v>8</v>
      </c>
      <c r="G286" s="1">
        <v>9625.92</v>
      </c>
      <c r="H286" s="1" t="s">
        <v>20</v>
      </c>
    </row>
    <row r="287" spans="1:8" x14ac:dyDescent="0.25">
      <c r="A287" s="1">
        <v>46</v>
      </c>
      <c r="B287" s="1" t="s">
        <v>9</v>
      </c>
      <c r="C287" s="1">
        <v>26.62</v>
      </c>
      <c r="D287" s="1">
        <v>1</v>
      </c>
      <c r="E287" s="1" t="s">
        <v>10</v>
      </c>
      <c r="F287" s="1" t="s">
        <v>11</v>
      </c>
      <c r="G287" s="1">
        <v>7742.1098000000002</v>
      </c>
      <c r="H287" s="1" t="s">
        <v>21</v>
      </c>
    </row>
    <row r="288" spans="1:8" x14ac:dyDescent="0.25">
      <c r="A288" s="1">
        <v>46</v>
      </c>
      <c r="B288" s="1" t="s">
        <v>6</v>
      </c>
      <c r="C288" s="1">
        <v>48.07</v>
      </c>
      <c r="D288" s="1">
        <v>2</v>
      </c>
      <c r="E288" s="1" t="s">
        <v>10</v>
      </c>
      <c r="F288" s="1" t="s">
        <v>13</v>
      </c>
      <c r="G288" s="1">
        <v>9432.9253000000008</v>
      </c>
      <c r="H288" s="1" t="s">
        <v>23</v>
      </c>
    </row>
    <row r="289" spans="1:8" x14ac:dyDescent="0.25">
      <c r="A289" s="1">
        <v>63</v>
      </c>
      <c r="B289" s="1" t="s">
        <v>6</v>
      </c>
      <c r="C289" s="1">
        <v>26.22</v>
      </c>
      <c r="D289" s="1">
        <v>0</v>
      </c>
      <c r="E289" s="1" t="s">
        <v>10</v>
      </c>
      <c r="F289" s="1" t="s">
        <v>12</v>
      </c>
      <c r="G289" s="1">
        <v>14256.192800000001</v>
      </c>
      <c r="H289" s="1" t="s">
        <v>22</v>
      </c>
    </row>
    <row r="290" spans="1:8" x14ac:dyDescent="0.25">
      <c r="A290" s="1">
        <v>59</v>
      </c>
      <c r="B290" s="1" t="s">
        <v>6</v>
      </c>
      <c r="C290" s="1">
        <v>36.765000000000001</v>
      </c>
      <c r="D290" s="1">
        <v>1</v>
      </c>
      <c r="E290" s="1" t="s">
        <v>7</v>
      </c>
      <c r="F290" s="1" t="s">
        <v>13</v>
      </c>
      <c r="G290" s="1">
        <v>47896.79135</v>
      </c>
      <c r="H290" s="1" t="s">
        <v>23</v>
      </c>
    </row>
    <row r="291" spans="1:8" x14ac:dyDescent="0.25">
      <c r="A291" s="1">
        <v>52</v>
      </c>
      <c r="B291" s="1" t="s">
        <v>9</v>
      </c>
      <c r="C291" s="1">
        <v>26.4</v>
      </c>
      <c r="D291" s="1">
        <v>3</v>
      </c>
      <c r="E291" s="1" t="s">
        <v>10</v>
      </c>
      <c r="F291" s="1" t="s">
        <v>11</v>
      </c>
      <c r="G291" s="1">
        <v>25992.821039999999</v>
      </c>
      <c r="H291" s="1" t="s">
        <v>21</v>
      </c>
    </row>
    <row r="292" spans="1:8" x14ac:dyDescent="0.25">
      <c r="A292" s="1">
        <v>28</v>
      </c>
      <c r="B292" s="1" t="s">
        <v>6</v>
      </c>
      <c r="C292" s="1">
        <v>33.4</v>
      </c>
      <c r="D292" s="1">
        <v>0</v>
      </c>
      <c r="E292" s="1" t="s">
        <v>10</v>
      </c>
      <c r="F292" s="1" t="s">
        <v>8</v>
      </c>
      <c r="G292" s="1">
        <v>3172.018</v>
      </c>
      <c r="H292" s="1" t="s">
        <v>20</v>
      </c>
    </row>
    <row r="293" spans="1:8" x14ac:dyDescent="0.25">
      <c r="A293" s="1">
        <v>29</v>
      </c>
      <c r="B293" s="1" t="s">
        <v>9</v>
      </c>
      <c r="C293" s="1">
        <v>29.64</v>
      </c>
      <c r="D293" s="1">
        <v>1</v>
      </c>
      <c r="E293" s="1" t="s">
        <v>10</v>
      </c>
      <c r="F293" s="1" t="s">
        <v>13</v>
      </c>
      <c r="G293" s="1">
        <v>20277.807509999999</v>
      </c>
      <c r="H293" s="1" t="s">
        <v>23</v>
      </c>
    </row>
    <row r="294" spans="1:8" x14ac:dyDescent="0.25">
      <c r="A294" s="1">
        <v>25</v>
      </c>
      <c r="B294" s="1" t="s">
        <v>9</v>
      </c>
      <c r="C294" s="1">
        <v>45.54</v>
      </c>
      <c r="D294" s="1">
        <v>2</v>
      </c>
      <c r="E294" s="1" t="s">
        <v>7</v>
      </c>
      <c r="F294" s="1" t="s">
        <v>11</v>
      </c>
      <c r="G294" s="1">
        <v>42112.2356</v>
      </c>
      <c r="H294" s="1" t="s">
        <v>21</v>
      </c>
    </row>
    <row r="295" spans="1:8" x14ac:dyDescent="0.25">
      <c r="A295" s="1">
        <v>22</v>
      </c>
      <c r="B295" s="1" t="s">
        <v>6</v>
      </c>
      <c r="C295" s="1">
        <v>28.82</v>
      </c>
      <c r="D295" s="1">
        <v>0</v>
      </c>
      <c r="E295" s="1" t="s">
        <v>10</v>
      </c>
      <c r="F295" s="1" t="s">
        <v>11</v>
      </c>
      <c r="G295" s="1">
        <v>2156.7518</v>
      </c>
      <c r="H295" s="1" t="s">
        <v>21</v>
      </c>
    </row>
    <row r="296" spans="1:8" x14ac:dyDescent="0.25">
      <c r="A296" s="1">
        <v>25</v>
      </c>
      <c r="B296" s="1" t="s">
        <v>9</v>
      </c>
      <c r="C296" s="1">
        <v>26.8</v>
      </c>
      <c r="D296" s="1">
        <v>3</v>
      </c>
      <c r="E296" s="1" t="s">
        <v>10</v>
      </c>
      <c r="F296" s="1" t="s">
        <v>8</v>
      </c>
      <c r="G296" s="1">
        <v>3906.127</v>
      </c>
      <c r="H296" s="1" t="s">
        <v>20</v>
      </c>
    </row>
    <row r="297" spans="1:8" x14ac:dyDescent="0.25">
      <c r="A297" s="1">
        <v>18</v>
      </c>
      <c r="B297" s="1" t="s">
        <v>9</v>
      </c>
      <c r="C297" s="1">
        <v>22.99</v>
      </c>
      <c r="D297" s="1">
        <v>0</v>
      </c>
      <c r="E297" s="1" t="s">
        <v>10</v>
      </c>
      <c r="F297" s="1" t="s">
        <v>13</v>
      </c>
      <c r="G297" s="1">
        <v>1704.5681</v>
      </c>
      <c r="H297" s="1" t="s">
        <v>23</v>
      </c>
    </row>
    <row r="298" spans="1:8" x14ac:dyDescent="0.25">
      <c r="A298" s="1">
        <v>19</v>
      </c>
      <c r="B298" s="1" t="s">
        <v>9</v>
      </c>
      <c r="C298" s="1">
        <v>27.7</v>
      </c>
      <c r="D298" s="1">
        <v>0</v>
      </c>
      <c r="E298" s="1" t="s">
        <v>7</v>
      </c>
      <c r="F298" s="1" t="s">
        <v>8</v>
      </c>
      <c r="G298" s="1">
        <v>16297.846</v>
      </c>
      <c r="H298" s="1" t="s">
        <v>20</v>
      </c>
    </row>
    <row r="299" spans="1:8" x14ac:dyDescent="0.25">
      <c r="A299" s="1">
        <v>47</v>
      </c>
      <c r="B299" s="1" t="s">
        <v>9</v>
      </c>
      <c r="C299" s="1">
        <v>25.41</v>
      </c>
      <c r="D299" s="1">
        <v>1</v>
      </c>
      <c r="E299" s="1" t="s">
        <v>7</v>
      </c>
      <c r="F299" s="1" t="s">
        <v>11</v>
      </c>
      <c r="G299" s="1">
        <v>21978.676899999999</v>
      </c>
      <c r="H299" s="1" t="s">
        <v>21</v>
      </c>
    </row>
    <row r="300" spans="1:8" x14ac:dyDescent="0.25">
      <c r="A300" s="1">
        <v>31</v>
      </c>
      <c r="B300" s="1" t="s">
        <v>9</v>
      </c>
      <c r="C300" s="1">
        <v>34.39</v>
      </c>
      <c r="D300" s="1">
        <v>3</v>
      </c>
      <c r="E300" s="1" t="s">
        <v>7</v>
      </c>
      <c r="F300" s="1" t="s">
        <v>12</v>
      </c>
      <c r="G300" s="1">
        <v>38746.355100000001</v>
      </c>
      <c r="H300" s="1" t="s">
        <v>22</v>
      </c>
    </row>
    <row r="301" spans="1:8" x14ac:dyDescent="0.25">
      <c r="A301" s="1">
        <v>48</v>
      </c>
      <c r="B301" s="1" t="s">
        <v>6</v>
      </c>
      <c r="C301" s="1">
        <v>28.88</v>
      </c>
      <c r="D301" s="1">
        <v>1</v>
      </c>
      <c r="E301" s="1" t="s">
        <v>10</v>
      </c>
      <c r="F301" s="1" t="s">
        <v>12</v>
      </c>
      <c r="G301" s="1">
        <v>9249.4951999999994</v>
      </c>
      <c r="H301" s="1" t="s">
        <v>22</v>
      </c>
    </row>
    <row r="302" spans="1:8" x14ac:dyDescent="0.25">
      <c r="A302" s="1">
        <v>36</v>
      </c>
      <c r="B302" s="1" t="s">
        <v>9</v>
      </c>
      <c r="C302" s="1">
        <v>27.55</v>
      </c>
      <c r="D302" s="1">
        <v>3</v>
      </c>
      <c r="E302" s="1" t="s">
        <v>10</v>
      </c>
      <c r="F302" s="1" t="s">
        <v>13</v>
      </c>
      <c r="G302" s="1">
        <v>6746.7425000000003</v>
      </c>
      <c r="H302" s="1" t="s">
        <v>23</v>
      </c>
    </row>
    <row r="303" spans="1:8" x14ac:dyDescent="0.25">
      <c r="A303" s="1">
        <v>53</v>
      </c>
      <c r="B303" s="1" t="s">
        <v>6</v>
      </c>
      <c r="C303" s="1">
        <v>22.61</v>
      </c>
      <c r="D303" s="1">
        <v>3</v>
      </c>
      <c r="E303" s="1" t="s">
        <v>7</v>
      </c>
      <c r="F303" s="1" t="s">
        <v>13</v>
      </c>
      <c r="G303" s="1">
        <v>24873.384900000001</v>
      </c>
      <c r="H303" s="1" t="s">
        <v>23</v>
      </c>
    </row>
    <row r="304" spans="1:8" x14ac:dyDescent="0.25">
      <c r="A304" s="1">
        <v>56</v>
      </c>
      <c r="B304" s="1" t="s">
        <v>6</v>
      </c>
      <c r="C304" s="1">
        <v>37.51</v>
      </c>
      <c r="D304" s="1">
        <v>2</v>
      </c>
      <c r="E304" s="1" t="s">
        <v>10</v>
      </c>
      <c r="F304" s="1" t="s">
        <v>11</v>
      </c>
      <c r="G304" s="1">
        <v>12265.5069</v>
      </c>
      <c r="H304" s="1" t="s">
        <v>21</v>
      </c>
    </row>
    <row r="305" spans="1:8" x14ac:dyDescent="0.25">
      <c r="A305" s="1">
        <v>28</v>
      </c>
      <c r="B305" s="1" t="s">
        <v>6</v>
      </c>
      <c r="C305" s="1">
        <v>33</v>
      </c>
      <c r="D305" s="1">
        <v>2</v>
      </c>
      <c r="E305" s="1" t="s">
        <v>10</v>
      </c>
      <c r="F305" s="1" t="s">
        <v>11</v>
      </c>
      <c r="G305" s="1">
        <v>4349.4620000000004</v>
      </c>
      <c r="H305" s="1" t="s">
        <v>21</v>
      </c>
    </row>
    <row r="306" spans="1:8" x14ac:dyDescent="0.25">
      <c r="A306" s="1">
        <v>57</v>
      </c>
      <c r="B306" s="1" t="s">
        <v>6</v>
      </c>
      <c r="C306" s="1">
        <v>38</v>
      </c>
      <c r="D306" s="1">
        <v>2</v>
      </c>
      <c r="E306" s="1" t="s">
        <v>10</v>
      </c>
      <c r="F306" s="1" t="s">
        <v>8</v>
      </c>
      <c r="G306" s="1">
        <v>12646.207</v>
      </c>
      <c r="H306" s="1" t="s">
        <v>20</v>
      </c>
    </row>
    <row r="307" spans="1:8" x14ac:dyDescent="0.25">
      <c r="A307" s="1">
        <v>29</v>
      </c>
      <c r="B307" s="1" t="s">
        <v>9</v>
      </c>
      <c r="C307" s="1">
        <v>33.344999999999999</v>
      </c>
      <c r="D307" s="1">
        <v>2</v>
      </c>
      <c r="E307" s="1" t="s">
        <v>10</v>
      </c>
      <c r="F307" s="1" t="s">
        <v>12</v>
      </c>
      <c r="G307" s="1">
        <v>19442.353500000001</v>
      </c>
      <c r="H307" s="1" t="s">
        <v>22</v>
      </c>
    </row>
    <row r="308" spans="1:8" x14ac:dyDescent="0.25">
      <c r="A308" s="1">
        <v>28</v>
      </c>
      <c r="B308" s="1" t="s">
        <v>6</v>
      </c>
      <c r="C308" s="1">
        <v>27.5</v>
      </c>
      <c r="D308" s="1">
        <v>2</v>
      </c>
      <c r="E308" s="1" t="s">
        <v>10</v>
      </c>
      <c r="F308" s="1" t="s">
        <v>8</v>
      </c>
      <c r="G308" s="1">
        <v>20177.671129999999</v>
      </c>
      <c r="H308" s="1" t="s">
        <v>20</v>
      </c>
    </row>
    <row r="309" spans="1:8" x14ac:dyDescent="0.25">
      <c r="A309" s="1">
        <v>30</v>
      </c>
      <c r="B309" s="1" t="s">
        <v>6</v>
      </c>
      <c r="C309" s="1">
        <v>33.33</v>
      </c>
      <c r="D309" s="1">
        <v>1</v>
      </c>
      <c r="E309" s="1" t="s">
        <v>10</v>
      </c>
      <c r="F309" s="1" t="s">
        <v>11</v>
      </c>
      <c r="G309" s="1">
        <v>4151.0286999999998</v>
      </c>
      <c r="H309" s="1" t="s">
        <v>21</v>
      </c>
    </row>
    <row r="310" spans="1:8" x14ac:dyDescent="0.25">
      <c r="A310" s="1">
        <v>58</v>
      </c>
      <c r="B310" s="1" t="s">
        <v>9</v>
      </c>
      <c r="C310" s="1">
        <v>34.865000000000002</v>
      </c>
      <c r="D310" s="1">
        <v>0</v>
      </c>
      <c r="E310" s="1" t="s">
        <v>10</v>
      </c>
      <c r="F310" s="1" t="s">
        <v>13</v>
      </c>
      <c r="G310" s="1">
        <v>11944.594349999999</v>
      </c>
      <c r="H310" s="1" t="s">
        <v>23</v>
      </c>
    </row>
    <row r="311" spans="1:8" x14ac:dyDescent="0.25">
      <c r="A311" s="1">
        <v>41</v>
      </c>
      <c r="B311" s="1" t="s">
        <v>6</v>
      </c>
      <c r="C311" s="1">
        <v>33.06</v>
      </c>
      <c r="D311" s="1">
        <v>2</v>
      </c>
      <c r="E311" s="1" t="s">
        <v>10</v>
      </c>
      <c r="F311" s="1" t="s">
        <v>12</v>
      </c>
      <c r="G311" s="1">
        <v>7749.1563999999998</v>
      </c>
      <c r="H311" s="1" t="s">
        <v>22</v>
      </c>
    </row>
    <row r="312" spans="1:8" x14ac:dyDescent="0.25">
      <c r="A312" s="1">
        <v>50</v>
      </c>
      <c r="B312" s="1" t="s">
        <v>9</v>
      </c>
      <c r="C312" s="1">
        <v>26.6</v>
      </c>
      <c r="D312" s="1">
        <v>0</v>
      </c>
      <c r="E312" s="1" t="s">
        <v>10</v>
      </c>
      <c r="F312" s="1" t="s">
        <v>8</v>
      </c>
      <c r="G312" s="1">
        <v>8444.4740000000002</v>
      </c>
      <c r="H312" s="1" t="s">
        <v>20</v>
      </c>
    </row>
    <row r="313" spans="1:8" x14ac:dyDescent="0.25">
      <c r="A313" s="1">
        <v>19</v>
      </c>
      <c r="B313" s="1" t="s">
        <v>6</v>
      </c>
      <c r="C313" s="1">
        <v>24.7</v>
      </c>
      <c r="D313" s="1">
        <v>0</v>
      </c>
      <c r="E313" s="1" t="s">
        <v>10</v>
      </c>
      <c r="F313" s="1" t="s">
        <v>8</v>
      </c>
      <c r="G313" s="1">
        <v>1737.376</v>
      </c>
      <c r="H313" s="1" t="s">
        <v>20</v>
      </c>
    </row>
    <row r="314" spans="1:8" x14ac:dyDescent="0.25">
      <c r="A314" s="1">
        <v>43</v>
      </c>
      <c r="B314" s="1" t="s">
        <v>9</v>
      </c>
      <c r="C314" s="1">
        <v>35.97</v>
      </c>
      <c r="D314" s="1">
        <v>3</v>
      </c>
      <c r="E314" s="1" t="s">
        <v>7</v>
      </c>
      <c r="F314" s="1" t="s">
        <v>11</v>
      </c>
      <c r="G314" s="1">
        <v>42124.515299999999</v>
      </c>
      <c r="H314" s="1" t="s">
        <v>21</v>
      </c>
    </row>
    <row r="315" spans="1:8" x14ac:dyDescent="0.25">
      <c r="A315" s="1">
        <v>49</v>
      </c>
      <c r="B315" s="1" t="s">
        <v>9</v>
      </c>
      <c r="C315" s="1">
        <v>35.86</v>
      </c>
      <c r="D315" s="1">
        <v>0</v>
      </c>
      <c r="E315" s="1" t="s">
        <v>10</v>
      </c>
      <c r="F315" s="1" t="s">
        <v>11</v>
      </c>
      <c r="G315" s="1">
        <v>8124.4084000000003</v>
      </c>
      <c r="H315" s="1" t="s">
        <v>21</v>
      </c>
    </row>
    <row r="316" spans="1:8" x14ac:dyDescent="0.25">
      <c r="A316" s="1">
        <v>27</v>
      </c>
      <c r="B316" s="1" t="s">
        <v>6</v>
      </c>
      <c r="C316" s="1">
        <v>31.4</v>
      </c>
      <c r="D316" s="1">
        <v>0</v>
      </c>
      <c r="E316" s="1" t="s">
        <v>7</v>
      </c>
      <c r="F316" s="1" t="s">
        <v>8</v>
      </c>
      <c r="G316" s="1">
        <v>34838.873</v>
      </c>
      <c r="H316" s="1" t="s">
        <v>20</v>
      </c>
    </row>
    <row r="317" spans="1:8" x14ac:dyDescent="0.25">
      <c r="A317" s="1">
        <v>52</v>
      </c>
      <c r="B317" s="1" t="s">
        <v>9</v>
      </c>
      <c r="C317" s="1">
        <v>33.25</v>
      </c>
      <c r="D317" s="1">
        <v>0</v>
      </c>
      <c r="E317" s="1" t="s">
        <v>10</v>
      </c>
      <c r="F317" s="1" t="s">
        <v>13</v>
      </c>
      <c r="G317" s="1">
        <v>9722.7695000000003</v>
      </c>
      <c r="H317" s="1" t="s">
        <v>23</v>
      </c>
    </row>
    <row r="318" spans="1:8" x14ac:dyDescent="0.25">
      <c r="A318" s="1">
        <v>50</v>
      </c>
      <c r="B318" s="1" t="s">
        <v>9</v>
      </c>
      <c r="C318" s="1">
        <v>32.204999999999998</v>
      </c>
      <c r="D318" s="1">
        <v>0</v>
      </c>
      <c r="E318" s="1" t="s">
        <v>10</v>
      </c>
      <c r="F318" s="1" t="s">
        <v>12</v>
      </c>
      <c r="G318" s="1">
        <v>8835.2649500000007</v>
      </c>
      <c r="H318" s="1" t="s">
        <v>22</v>
      </c>
    </row>
    <row r="319" spans="1:8" x14ac:dyDescent="0.25">
      <c r="A319" s="1">
        <v>54</v>
      </c>
      <c r="B319" s="1" t="s">
        <v>9</v>
      </c>
      <c r="C319" s="1">
        <v>32.774999999999999</v>
      </c>
      <c r="D319" s="1">
        <v>0</v>
      </c>
      <c r="E319" s="1" t="s">
        <v>10</v>
      </c>
      <c r="F319" s="1" t="s">
        <v>13</v>
      </c>
      <c r="G319" s="1">
        <v>10435.06525</v>
      </c>
      <c r="H319" s="1" t="s">
        <v>23</v>
      </c>
    </row>
    <row r="320" spans="1:8" x14ac:dyDescent="0.25">
      <c r="A320" s="1">
        <v>44</v>
      </c>
      <c r="B320" s="1" t="s">
        <v>6</v>
      </c>
      <c r="C320" s="1">
        <v>27.645</v>
      </c>
      <c r="D320" s="1">
        <v>0</v>
      </c>
      <c r="E320" s="1" t="s">
        <v>10</v>
      </c>
      <c r="F320" s="1" t="s">
        <v>12</v>
      </c>
      <c r="G320" s="1">
        <v>7421.1945500000002</v>
      </c>
      <c r="H320" s="1" t="s">
        <v>22</v>
      </c>
    </row>
    <row r="321" spans="1:8" x14ac:dyDescent="0.25">
      <c r="A321" s="1">
        <v>32</v>
      </c>
      <c r="B321" s="1" t="s">
        <v>9</v>
      </c>
      <c r="C321" s="1">
        <v>37.335000000000001</v>
      </c>
      <c r="D321" s="1">
        <v>1</v>
      </c>
      <c r="E321" s="1" t="s">
        <v>10</v>
      </c>
      <c r="F321" s="1" t="s">
        <v>13</v>
      </c>
      <c r="G321" s="1">
        <v>4667.6076499999999</v>
      </c>
      <c r="H321" s="1" t="s">
        <v>23</v>
      </c>
    </row>
    <row r="322" spans="1:8" x14ac:dyDescent="0.25">
      <c r="A322" s="1">
        <v>34</v>
      </c>
      <c r="B322" s="1" t="s">
        <v>9</v>
      </c>
      <c r="C322" s="1">
        <v>25.27</v>
      </c>
      <c r="D322" s="1">
        <v>1</v>
      </c>
      <c r="E322" s="1" t="s">
        <v>10</v>
      </c>
      <c r="F322" s="1" t="s">
        <v>12</v>
      </c>
      <c r="G322" s="1">
        <v>4894.7533000000003</v>
      </c>
      <c r="H322" s="1" t="s">
        <v>22</v>
      </c>
    </row>
    <row r="323" spans="1:8" x14ac:dyDescent="0.25">
      <c r="A323" s="1">
        <v>26</v>
      </c>
      <c r="B323" s="1" t="s">
        <v>6</v>
      </c>
      <c r="C323" s="1">
        <v>29.64</v>
      </c>
      <c r="D323" s="1">
        <v>4</v>
      </c>
      <c r="E323" s="1" t="s">
        <v>10</v>
      </c>
      <c r="F323" s="1" t="s">
        <v>13</v>
      </c>
      <c r="G323" s="1">
        <v>24671.663339999999</v>
      </c>
      <c r="H323" s="1" t="s">
        <v>23</v>
      </c>
    </row>
    <row r="324" spans="1:8" x14ac:dyDescent="0.25">
      <c r="A324" s="1">
        <v>34</v>
      </c>
      <c r="B324" s="1" t="s">
        <v>9</v>
      </c>
      <c r="C324" s="1">
        <v>30.8</v>
      </c>
      <c r="D324" s="1">
        <v>0</v>
      </c>
      <c r="E324" s="1" t="s">
        <v>7</v>
      </c>
      <c r="F324" s="1" t="s">
        <v>8</v>
      </c>
      <c r="G324" s="1">
        <v>35491.64</v>
      </c>
      <c r="H324" s="1" t="s">
        <v>20</v>
      </c>
    </row>
    <row r="325" spans="1:8" x14ac:dyDescent="0.25">
      <c r="A325" s="1">
        <v>57</v>
      </c>
      <c r="B325" s="1" t="s">
        <v>9</v>
      </c>
      <c r="C325" s="1">
        <v>40.945</v>
      </c>
      <c r="D325" s="1">
        <v>0</v>
      </c>
      <c r="E325" s="1" t="s">
        <v>10</v>
      </c>
      <c r="F325" s="1" t="s">
        <v>13</v>
      </c>
      <c r="G325" s="1">
        <v>11566.30055</v>
      </c>
      <c r="H325" s="1" t="s">
        <v>23</v>
      </c>
    </row>
    <row r="326" spans="1:8" x14ac:dyDescent="0.25">
      <c r="A326" s="1">
        <v>29</v>
      </c>
      <c r="B326" s="1" t="s">
        <v>9</v>
      </c>
      <c r="C326" s="1">
        <v>27.2</v>
      </c>
      <c r="D326" s="1">
        <v>0</v>
      </c>
      <c r="E326" s="1" t="s">
        <v>10</v>
      </c>
      <c r="F326" s="1" t="s">
        <v>8</v>
      </c>
      <c r="G326" s="1">
        <v>2866.0909999999999</v>
      </c>
      <c r="H326" s="1" t="s">
        <v>20</v>
      </c>
    </row>
    <row r="327" spans="1:8" x14ac:dyDescent="0.25">
      <c r="A327" s="1">
        <v>40</v>
      </c>
      <c r="B327" s="1" t="s">
        <v>9</v>
      </c>
      <c r="C327" s="1">
        <v>34.104999999999997</v>
      </c>
      <c r="D327" s="1">
        <v>1</v>
      </c>
      <c r="E327" s="1" t="s">
        <v>10</v>
      </c>
      <c r="F327" s="1" t="s">
        <v>13</v>
      </c>
      <c r="G327" s="1">
        <v>6600.2059499999996</v>
      </c>
      <c r="H327" s="1" t="s">
        <v>23</v>
      </c>
    </row>
    <row r="328" spans="1:8" x14ac:dyDescent="0.25">
      <c r="A328" s="1">
        <v>27</v>
      </c>
      <c r="B328" s="1" t="s">
        <v>6</v>
      </c>
      <c r="C328" s="1">
        <v>23.21</v>
      </c>
      <c r="D328" s="1">
        <v>1</v>
      </c>
      <c r="E328" s="1" t="s">
        <v>10</v>
      </c>
      <c r="F328" s="1" t="s">
        <v>11</v>
      </c>
      <c r="G328" s="1">
        <v>3561.8888999999999</v>
      </c>
      <c r="H328" s="1" t="s">
        <v>21</v>
      </c>
    </row>
    <row r="329" spans="1:8" x14ac:dyDescent="0.25">
      <c r="A329" s="1">
        <v>45</v>
      </c>
      <c r="B329" s="1" t="s">
        <v>9</v>
      </c>
      <c r="C329" s="1">
        <v>36.479999999999997</v>
      </c>
      <c r="D329" s="1">
        <v>2</v>
      </c>
      <c r="E329" s="1" t="s">
        <v>7</v>
      </c>
      <c r="F329" s="1" t="s">
        <v>12</v>
      </c>
      <c r="G329" s="1">
        <v>42760.502200000003</v>
      </c>
      <c r="H329" s="1" t="s">
        <v>22</v>
      </c>
    </row>
    <row r="330" spans="1:8" x14ac:dyDescent="0.25">
      <c r="A330" s="1">
        <v>64</v>
      </c>
      <c r="B330" s="1" t="s">
        <v>6</v>
      </c>
      <c r="C330" s="1">
        <v>33.799999999999997</v>
      </c>
      <c r="D330" s="1">
        <v>1</v>
      </c>
      <c r="E330" s="1" t="s">
        <v>7</v>
      </c>
      <c r="F330" s="1" t="s">
        <v>8</v>
      </c>
      <c r="G330" s="1">
        <v>47928.03</v>
      </c>
      <c r="H330" s="1" t="s">
        <v>20</v>
      </c>
    </row>
    <row r="331" spans="1:8" x14ac:dyDescent="0.25">
      <c r="A331" s="1">
        <v>52</v>
      </c>
      <c r="B331" s="1" t="s">
        <v>9</v>
      </c>
      <c r="C331" s="1">
        <v>36.700000000000003</v>
      </c>
      <c r="D331" s="1">
        <v>0</v>
      </c>
      <c r="E331" s="1" t="s">
        <v>10</v>
      </c>
      <c r="F331" s="1" t="s">
        <v>8</v>
      </c>
      <c r="G331" s="1">
        <v>9144.5650000000005</v>
      </c>
      <c r="H331" s="1" t="s">
        <v>20</v>
      </c>
    </row>
    <row r="332" spans="1:8" x14ac:dyDescent="0.25">
      <c r="A332" s="1">
        <v>61</v>
      </c>
      <c r="B332" s="1" t="s">
        <v>6</v>
      </c>
      <c r="C332" s="1">
        <v>36.384999999999998</v>
      </c>
      <c r="D332" s="1">
        <v>1</v>
      </c>
      <c r="E332" s="1" t="s">
        <v>7</v>
      </c>
      <c r="F332" s="1" t="s">
        <v>13</v>
      </c>
      <c r="G332" s="1">
        <v>48517.563150000002</v>
      </c>
      <c r="H332" s="1" t="s">
        <v>23</v>
      </c>
    </row>
    <row r="333" spans="1:8" x14ac:dyDescent="0.25">
      <c r="A333" s="1">
        <v>52</v>
      </c>
      <c r="B333" s="1" t="s">
        <v>9</v>
      </c>
      <c r="C333" s="1">
        <v>27.36</v>
      </c>
      <c r="D333" s="1">
        <v>0</v>
      </c>
      <c r="E333" s="1" t="s">
        <v>7</v>
      </c>
      <c r="F333" s="1" t="s">
        <v>12</v>
      </c>
      <c r="G333" s="1">
        <v>24393.6224</v>
      </c>
      <c r="H333" s="1" t="s">
        <v>22</v>
      </c>
    </row>
    <row r="334" spans="1:8" x14ac:dyDescent="0.25">
      <c r="A334" s="1">
        <v>61</v>
      </c>
      <c r="B334" s="1" t="s">
        <v>6</v>
      </c>
      <c r="C334" s="1">
        <v>31.16</v>
      </c>
      <c r="D334" s="1">
        <v>0</v>
      </c>
      <c r="E334" s="1" t="s">
        <v>10</v>
      </c>
      <c r="F334" s="1" t="s">
        <v>12</v>
      </c>
      <c r="G334" s="1">
        <v>13429.035400000001</v>
      </c>
      <c r="H334" s="1" t="s">
        <v>22</v>
      </c>
    </row>
    <row r="335" spans="1:8" x14ac:dyDescent="0.25">
      <c r="A335" s="1">
        <v>56</v>
      </c>
      <c r="B335" s="1" t="s">
        <v>6</v>
      </c>
      <c r="C335" s="1">
        <v>28.785</v>
      </c>
      <c r="D335" s="1">
        <v>0</v>
      </c>
      <c r="E335" s="1" t="s">
        <v>10</v>
      </c>
      <c r="F335" s="1" t="s">
        <v>13</v>
      </c>
      <c r="G335" s="1">
        <v>11658.379150000001</v>
      </c>
      <c r="H335" s="1" t="s">
        <v>23</v>
      </c>
    </row>
    <row r="336" spans="1:8" x14ac:dyDescent="0.25">
      <c r="A336" s="1">
        <v>43</v>
      </c>
      <c r="B336" s="1" t="s">
        <v>6</v>
      </c>
      <c r="C336" s="1">
        <v>35.72</v>
      </c>
      <c r="D336" s="1">
        <v>2</v>
      </c>
      <c r="E336" s="1" t="s">
        <v>10</v>
      </c>
      <c r="F336" s="1" t="s">
        <v>13</v>
      </c>
      <c r="G336" s="1">
        <v>19144.576519999999</v>
      </c>
      <c r="H336" s="1" t="s">
        <v>23</v>
      </c>
    </row>
    <row r="337" spans="1:8" x14ac:dyDescent="0.25">
      <c r="A337" s="1">
        <v>64</v>
      </c>
      <c r="B337" s="1" t="s">
        <v>9</v>
      </c>
      <c r="C337" s="1">
        <v>34.5</v>
      </c>
      <c r="D337" s="1">
        <v>0</v>
      </c>
      <c r="E337" s="1" t="s">
        <v>10</v>
      </c>
      <c r="F337" s="1" t="s">
        <v>8</v>
      </c>
      <c r="G337" s="1">
        <v>13822.803</v>
      </c>
      <c r="H337" s="1" t="s">
        <v>20</v>
      </c>
    </row>
    <row r="338" spans="1:8" x14ac:dyDescent="0.25">
      <c r="A338" s="1">
        <v>60</v>
      </c>
      <c r="B338" s="1" t="s">
        <v>9</v>
      </c>
      <c r="C338" s="1">
        <v>25.74</v>
      </c>
      <c r="D338" s="1">
        <v>0</v>
      </c>
      <c r="E338" s="1" t="s">
        <v>10</v>
      </c>
      <c r="F338" s="1" t="s">
        <v>11</v>
      </c>
      <c r="G338" s="1">
        <v>12142.578600000001</v>
      </c>
      <c r="H338" s="1" t="s">
        <v>21</v>
      </c>
    </row>
    <row r="339" spans="1:8" x14ac:dyDescent="0.25">
      <c r="A339" s="1">
        <v>62</v>
      </c>
      <c r="B339" s="1" t="s">
        <v>9</v>
      </c>
      <c r="C339" s="1">
        <v>27.55</v>
      </c>
      <c r="D339" s="1">
        <v>1</v>
      </c>
      <c r="E339" s="1" t="s">
        <v>10</v>
      </c>
      <c r="F339" s="1" t="s">
        <v>12</v>
      </c>
      <c r="G339" s="1">
        <v>13937.666499999999</v>
      </c>
      <c r="H339" s="1" t="s">
        <v>22</v>
      </c>
    </row>
    <row r="340" spans="1:8" x14ac:dyDescent="0.25">
      <c r="A340" s="1">
        <v>50</v>
      </c>
      <c r="B340" s="1" t="s">
        <v>9</v>
      </c>
      <c r="C340" s="1">
        <v>32.299999999999997</v>
      </c>
      <c r="D340" s="1">
        <v>1</v>
      </c>
      <c r="E340" s="1" t="s">
        <v>7</v>
      </c>
      <c r="F340" s="1" t="s">
        <v>13</v>
      </c>
      <c r="G340" s="1">
        <v>41919.097000000002</v>
      </c>
      <c r="H340" s="1" t="s">
        <v>23</v>
      </c>
    </row>
    <row r="341" spans="1:8" x14ac:dyDescent="0.25">
      <c r="A341" s="1">
        <v>46</v>
      </c>
      <c r="B341" s="1" t="s">
        <v>6</v>
      </c>
      <c r="C341" s="1">
        <v>27.72</v>
      </c>
      <c r="D341" s="1">
        <v>1</v>
      </c>
      <c r="E341" s="1" t="s">
        <v>10</v>
      </c>
      <c r="F341" s="1" t="s">
        <v>11</v>
      </c>
      <c r="G341" s="1">
        <v>8232.6388000000006</v>
      </c>
      <c r="H341" s="1" t="s">
        <v>21</v>
      </c>
    </row>
    <row r="342" spans="1:8" x14ac:dyDescent="0.25">
      <c r="A342" s="1">
        <v>24</v>
      </c>
      <c r="B342" s="1" t="s">
        <v>6</v>
      </c>
      <c r="C342" s="1">
        <v>27.6</v>
      </c>
      <c r="D342" s="1">
        <v>0</v>
      </c>
      <c r="E342" s="1" t="s">
        <v>10</v>
      </c>
      <c r="F342" s="1" t="s">
        <v>8</v>
      </c>
      <c r="G342" s="1">
        <v>18955.220170000001</v>
      </c>
      <c r="H342" s="1" t="s">
        <v>20</v>
      </c>
    </row>
    <row r="343" spans="1:8" x14ac:dyDescent="0.25">
      <c r="A343" s="1">
        <v>62</v>
      </c>
      <c r="B343" s="1" t="s">
        <v>9</v>
      </c>
      <c r="C343" s="1">
        <v>30.02</v>
      </c>
      <c r="D343" s="1">
        <v>0</v>
      </c>
      <c r="E343" s="1" t="s">
        <v>10</v>
      </c>
      <c r="F343" s="1" t="s">
        <v>12</v>
      </c>
      <c r="G343" s="1">
        <v>13352.0998</v>
      </c>
      <c r="H343" s="1" t="s">
        <v>22</v>
      </c>
    </row>
    <row r="344" spans="1:8" x14ac:dyDescent="0.25">
      <c r="A344" s="1">
        <v>60</v>
      </c>
      <c r="B344" s="1" t="s">
        <v>6</v>
      </c>
      <c r="C344" s="1">
        <v>27.55</v>
      </c>
      <c r="D344" s="1">
        <v>0</v>
      </c>
      <c r="E344" s="1" t="s">
        <v>10</v>
      </c>
      <c r="F344" s="1" t="s">
        <v>13</v>
      </c>
      <c r="G344" s="1">
        <v>13217.094499999999</v>
      </c>
      <c r="H344" s="1" t="s">
        <v>23</v>
      </c>
    </row>
    <row r="345" spans="1:8" x14ac:dyDescent="0.25">
      <c r="A345" s="1">
        <v>63</v>
      </c>
      <c r="B345" s="1" t="s">
        <v>9</v>
      </c>
      <c r="C345" s="1">
        <v>36.765000000000001</v>
      </c>
      <c r="D345" s="1">
        <v>0</v>
      </c>
      <c r="E345" s="1" t="s">
        <v>10</v>
      </c>
      <c r="F345" s="1" t="s">
        <v>13</v>
      </c>
      <c r="G345" s="1">
        <v>13981.850350000001</v>
      </c>
      <c r="H345" s="1" t="s">
        <v>23</v>
      </c>
    </row>
    <row r="346" spans="1:8" x14ac:dyDescent="0.25">
      <c r="A346" s="1">
        <v>49</v>
      </c>
      <c r="B346" s="1" t="s">
        <v>6</v>
      </c>
      <c r="C346" s="1">
        <v>41.47</v>
      </c>
      <c r="D346" s="1">
        <v>4</v>
      </c>
      <c r="E346" s="1" t="s">
        <v>10</v>
      </c>
      <c r="F346" s="1" t="s">
        <v>11</v>
      </c>
      <c r="G346" s="1">
        <v>10977.2063</v>
      </c>
      <c r="H346" s="1" t="s">
        <v>21</v>
      </c>
    </row>
    <row r="347" spans="1:8" x14ac:dyDescent="0.25">
      <c r="A347" s="1">
        <v>34</v>
      </c>
      <c r="B347" s="1" t="s">
        <v>6</v>
      </c>
      <c r="C347" s="1">
        <v>29.26</v>
      </c>
      <c r="D347" s="1">
        <v>3</v>
      </c>
      <c r="E347" s="1" t="s">
        <v>10</v>
      </c>
      <c r="F347" s="1" t="s">
        <v>11</v>
      </c>
      <c r="G347" s="1">
        <v>6184.2993999999999</v>
      </c>
      <c r="H347" s="1" t="s">
        <v>21</v>
      </c>
    </row>
    <row r="348" spans="1:8" x14ac:dyDescent="0.25">
      <c r="A348" s="1">
        <v>33</v>
      </c>
      <c r="B348" s="1" t="s">
        <v>9</v>
      </c>
      <c r="C348" s="1">
        <v>35.75</v>
      </c>
      <c r="D348" s="1">
        <v>2</v>
      </c>
      <c r="E348" s="1" t="s">
        <v>10</v>
      </c>
      <c r="F348" s="1" t="s">
        <v>11</v>
      </c>
      <c r="G348" s="1">
        <v>4889.9994999999999</v>
      </c>
      <c r="H348" s="1" t="s">
        <v>21</v>
      </c>
    </row>
    <row r="349" spans="1:8" x14ac:dyDescent="0.25">
      <c r="A349" s="1">
        <v>46</v>
      </c>
      <c r="B349" s="1" t="s">
        <v>9</v>
      </c>
      <c r="C349" s="1">
        <v>33.344999999999999</v>
      </c>
      <c r="D349" s="1">
        <v>1</v>
      </c>
      <c r="E349" s="1" t="s">
        <v>10</v>
      </c>
      <c r="F349" s="1" t="s">
        <v>13</v>
      </c>
      <c r="G349" s="1">
        <v>8334.4575499999992</v>
      </c>
      <c r="H349" s="1" t="s">
        <v>23</v>
      </c>
    </row>
    <row r="350" spans="1:8" x14ac:dyDescent="0.25">
      <c r="A350" s="1">
        <v>36</v>
      </c>
      <c r="B350" s="1" t="s">
        <v>6</v>
      </c>
      <c r="C350" s="1">
        <v>29.92</v>
      </c>
      <c r="D350" s="1">
        <v>1</v>
      </c>
      <c r="E350" s="1" t="s">
        <v>10</v>
      </c>
      <c r="F350" s="1" t="s">
        <v>11</v>
      </c>
      <c r="G350" s="1">
        <v>5478.0367999999999</v>
      </c>
      <c r="H350" s="1" t="s">
        <v>21</v>
      </c>
    </row>
    <row r="351" spans="1:8" x14ac:dyDescent="0.25">
      <c r="A351" s="1">
        <v>19</v>
      </c>
      <c r="B351" s="1" t="s">
        <v>9</v>
      </c>
      <c r="C351" s="1">
        <v>27.835000000000001</v>
      </c>
      <c r="D351" s="1">
        <v>0</v>
      </c>
      <c r="E351" s="1" t="s">
        <v>10</v>
      </c>
      <c r="F351" s="1" t="s">
        <v>12</v>
      </c>
      <c r="G351" s="1">
        <v>1635.7336499999999</v>
      </c>
      <c r="H351" s="1" t="s">
        <v>22</v>
      </c>
    </row>
    <row r="352" spans="1:8" x14ac:dyDescent="0.25">
      <c r="A352" s="1">
        <v>57</v>
      </c>
      <c r="B352" s="1" t="s">
        <v>6</v>
      </c>
      <c r="C352" s="1">
        <v>23.18</v>
      </c>
      <c r="D352" s="1">
        <v>0</v>
      </c>
      <c r="E352" s="1" t="s">
        <v>10</v>
      </c>
      <c r="F352" s="1" t="s">
        <v>12</v>
      </c>
      <c r="G352" s="1">
        <v>11830.6072</v>
      </c>
      <c r="H352" s="1" t="s">
        <v>22</v>
      </c>
    </row>
    <row r="353" spans="1:8" x14ac:dyDescent="0.25">
      <c r="A353" s="1">
        <v>50</v>
      </c>
      <c r="B353" s="1" t="s">
        <v>6</v>
      </c>
      <c r="C353" s="1">
        <v>25.6</v>
      </c>
      <c r="D353" s="1">
        <v>0</v>
      </c>
      <c r="E353" s="1" t="s">
        <v>10</v>
      </c>
      <c r="F353" s="1" t="s">
        <v>8</v>
      </c>
      <c r="G353" s="1">
        <v>8932.0840000000007</v>
      </c>
      <c r="H353" s="1" t="s">
        <v>20</v>
      </c>
    </row>
    <row r="354" spans="1:8" x14ac:dyDescent="0.25">
      <c r="A354" s="1">
        <v>30</v>
      </c>
      <c r="B354" s="1" t="s">
        <v>6</v>
      </c>
      <c r="C354" s="1">
        <v>27.7</v>
      </c>
      <c r="D354" s="1">
        <v>0</v>
      </c>
      <c r="E354" s="1" t="s">
        <v>10</v>
      </c>
      <c r="F354" s="1" t="s">
        <v>8</v>
      </c>
      <c r="G354" s="1">
        <v>3554.203</v>
      </c>
      <c r="H354" s="1" t="s">
        <v>20</v>
      </c>
    </row>
    <row r="355" spans="1:8" x14ac:dyDescent="0.25">
      <c r="A355" s="1">
        <v>33</v>
      </c>
      <c r="B355" s="1" t="s">
        <v>9</v>
      </c>
      <c r="C355" s="1">
        <v>35.244999999999997</v>
      </c>
      <c r="D355" s="1">
        <v>0</v>
      </c>
      <c r="E355" s="1" t="s">
        <v>10</v>
      </c>
      <c r="F355" s="1" t="s">
        <v>13</v>
      </c>
      <c r="G355" s="1">
        <v>12404.8791</v>
      </c>
      <c r="H355" s="1" t="s">
        <v>23</v>
      </c>
    </row>
    <row r="356" spans="1:8" x14ac:dyDescent="0.25">
      <c r="A356" s="1">
        <v>18</v>
      </c>
      <c r="B356" s="1" t="s">
        <v>6</v>
      </c>
      <c r="C356" s="1">
        <v>38.28</v>
      </c>
      <c r="D356" s="1">
        <v>0</v>
      </c>
      <c r="E356" s="1" t="s">
        <v>10</v>
      </c>
      <c r="F356" s="1" t="s">
        <v>11</v>
      </c>
      <c r="G356" s="1">
        <v>14133.03775</v>
      </c>
      <c r="H356" s="1" t="s">
        <v>21</v>
      </c>
    </row>
    <row r="357" spans="1:8" x14ac:dyDescent="0.25">
      <c r="A357" s="1">
        <v>46</v>
      </c>
      <c r="B357" s="1" t="s">
        <v>9</v>
      </c>
      <c r="C357" s="1">
        <v>27.6</v>
      </c>
      <c r="D357" s="1">
        <v>0</v>
      </c>
      <c r="E357" s="1" t="s">
        <v>10</v>
      </c>
      <c r="F357" s="1" t="s">
        <v>8</v>
      </c>
      <c r="G357" s="1">
        <v>24603.04837</v>
      </c>
      <c r="H357" s="1" t="s">
        <v>20</v>
      </c>
    </row>
    <row r="358" spans="1:8" x14ac:dyDescent="0.25">
      <c r="A358" s="1">
        <v>46</v>
      </c>
      <c r="B358" s="1" t="s">
        <v>9</v>
      </c>
      <c r="C358" s="1">
        <v>43.89</v>
      </c>
      <c r="D358" s="1">
        <v>3</v>
      </c>
      <c r="E358" s="1" t="s">
        <v>10</v>
      </c>
      <c r="F358" s="1" t="s">
        <v>11</v>
      </c>
      <c r="G358" s="1">
        <v>8944.1151000000009</v>
      </c>
      <c r="H358" s="1" t="s">
        <v>21</v>
      </c>
    </row>
    <row r="359" spans="1:8" x14ac:dyDescent="0.25">
      <c r="A359" s="1">
        <v>47</v>
      </c>
      <c r="B359" s="1" t="s">
        <v>9</v>
      </c>
      <c r="C359" s="1">
        <v>29.83</v>
      </c>
      <c r="D359" s="1">
        <v>3</v>
      </c>
      <c r="E359" s="1" t="s">
        <v>10</v>
      </c>
      <c r="F359" s="1" t="s">
        <v>12</v>
      </c>
      <c r="G359" s="1">
        <v>9620.3307000000004</v>
      </c>
      <c r="H359" s="1" t="s">
        <v>22</v>
      </c>
    </row>
    <row r="360" spans="1:8" x14ac:dyDescent="0.25">
      <c r="A360" s="1">
        <v>23</v>
      </c>
      <c r="B360" s="1" t="s">
        <v>9</v>
      </c>
      <c r="C360" s="1">
        <v>41.91</v>
      </c>
      <c r="D360" s="1">
        <v>0</v>
      </c>
      <c r="E360" s="1" t="s">
        <v>10</v>
      </c>
      <c r="F360" s="1" t="s">
        <v>11</v>
      </c>
      <c r="G360" s="1">
        <v>1837.2819</v>
      </c>
      <c r="H360" s="1" t="s">
        <v>21</v>
      </c>
    </row>
    <row r="361" spans="1:8" x14ac:dyDescent="0.25">
      <c r="A361" s="1">
        <v>18</v>
      </c>
      <c r="B361" s="1" t="s">
        <v>6</v>
      </c>
      <c r="C361" s="1">
        <v>20.79</v>
      </c>
      <c r="D361" s="1">
        <v>0</v>
      </c>
      <c r="E361" s="1" t="s">
        <v>10</v>
      </c>
      <c r="F361" s="1" t="s">
        <v>11</v>
      </c>
      <c r="G361" s="1">
        <v>1607.5101</v>
      </c>
      <c r="H361" s="1" t="s">
        <v>21</v>
      </c>
    </row>
    <row r="362" spans="1:8" x14ac:dyDescent="0.25">
      <c r="A362" s="1">
        <v>48</v>
      </c>
      <c r="B362" s="1" t="s">
        <v>6</v>
      </c>
      <c r="C362" s="1">
        <v>32.299999999999997</v>
      </c>
      <c r="D362" s="1">
        <v>2</v>
      </c>
      <c r="E362" s="1" t="s">
        <v>10</v>
      </c>
      <c r="F362" s="1" t="s">
        <v>13</v>
      </c>
      <c r="G362" s="1">
        <v>10043.249</v>
      </c>
      <c r="H362" s="1" t="s">
        <v>23</v>
      </c>
    </row>
    <row r="363" spans="1:8" x14ac:dyDescent="0.25">
      <c r="A363" s="1">
        <v>35</v>
      </c>
      <c r="B363" s="1" t="s">
        <v>9</v>
      </c>
      <c r="C363" s="1">
        <v>30.5</v>
      </c>
      <c r="D363" s="1">
        <v>1</v>
      </c>
      <c r="E363" s="1" t="s">
        <v>10</v>
      </c>
      <c r="F363" s="1" t="s">
        <v>8</v>
      </c>
      <c r="G363" s="1">
        <v>4751.07</v>
      </c>
      <c r="H363" s="1" t="s">
        <v>20</v>
      </c>
    </row>
    <row r="364" spans="1:8" x14ac:dyDescent="0.25">
      <c r="A364" s="1">
        <v>19</v>
      </c>
      <c r="B364" s="1" t="s">
        <v>6</v>
      </c>
      <c r="C364" s="1">
        <v>21.7</v>
      </c>
      <c r="D364" s="1">
        <v>0</v>
      </c>
      <c r="E364" s="1" t="s">
        <v>7</v>
      </c>
      <c r="F364" s="1" t="s">
        <v>8</v>
      </c>
      <c r="G364" s="1">
        <v>13844.505999999999</v>
      </c>
      <c r="H364" s="1" t="s">
        <v>20</v>
      </c>
    </row>
    <row r="365" spans="1:8" x14ac:dyDescent="0.25">
      <c r="A365" s="1">
        <v>21</v>
      </c>
      <c r="B365" s="1" t="s">
        <v>6</v>
      </c>
      <c r="C365" s="1">
        <v>26.4</v>
      </c>
      <c r="D365" s="1">
        <v>1</v>
      </c>
      <c r="E365" s="1" t="s">
        <v>10</v>
      </c>
      <c r="F365" s="1" t="s">
        <v>8</v>
      </c>
      <c r="G365" s="1">
        <v>2597.779</v>
      </c>
      <c r="H365" s="1" t="s">
        <v>20</v>
      </c>
    </row>
    <row r="366" spans="1:8" x14ac:dyDescent="0.25">
      <c r="A366" s="1">
        <v>21</v>
      </c>
      <c r="B366" s="1" t="s">
        <v>6</v>
      </c>
      <c r="C366" s="1">
        <v>21.89</v>
      </c>
      <c r="D366" s="1">
        <v>2</v>
      </c>
      <c r="E366" s="1" t="s">
        <v>10</v>
      </c>
      <c r="F366" s="1" t="s">
        <v>11</v>
      </c>
      <c r="G366" s="1">
        <v>3180.5101</v>
      </c>
      <c r="H366" s="1" t="s">
        <v>21</v>
      </c>
    </row>
    <row r="367" spans="1:8" x14ac:dyDescent="0.25">
      <c r="A367" s="1">
        <v>49</v>
      </c>
      <c r="B367" s="1" t="s">
        <v>6</v>
      </c>
      <c r="C367" s="1">
        <v>30.78</v>
      </c>
      <c r="D367" s="1">
        <v>1</v>
      </c>
      <c r="E367" s="1" t="s">
        <v>10</v>
      </c>
      <c r="F367" s="1" t="s">
        <v>13</v>
      </c>
      <c r="G367" s="1">
        <v>9778.3472000000002</v>
      </c>
      <c r="H367" s="1" t="s">
        <v>23</v>
      </c>
    </row>
    <row r="368" spans="1:8" x14ac:dyDescent="0.25">
      <c r="A368" s="1">
        <v>56</v>
      </c>
      <c r="B368" s="1" t="s">
        <v>6</v>
      </c>
      <c r="C368" s="1">
        <v>32.299999999999997</v>
      </c>
      <c r="D368" s="1">
        <v>3</v>
      </c>
      <c r="E368" s="1" t="s">
        <v>10</v>
      </c>
      <c r="F368" s="1" t="s">
        <v>13</v>
      </c>
      <c r="G368" s="1">
        <v>13430.264999999999</v>
      </c>
      <c r="H368" s="1" t="s">
        <v>23</v>
      </c>
    </row>
    <row r="369" spans="1:8" x14ac:dyDescent="0.25">
      <c r="A369" s="1">
        <v>42</v>
      </c>
      <c r="B369" s="1" t="s">
        <v>6</v>
      </c>
      <c r="C369" s="1">
        <v>24.984999999999999</v>
      </c>
      <c r="D369" s="1">
        <v>2</v>
      </c>
      <c r="E369" s="1" t="s">
        <v>10</v>
      </c>
      <c r="F369" s="1" t="s">
        <v>12</v>
      </c>
      <c r="G369" s="1">
        <v>8017.0611500000005</v>
      </c>
      <c r="H369" s="1" t="s">
        <v>22</v>
      </c>
    </row>
    <row r="370" spans="1:8" x14ac:dyDescent="0.25">
      <c r="A370" s="1">
        <v>44</v>
      </c>
      <c r="B370" s="1" t="s">
        <v>9</v>
      </c>
      <c r="C370" s="1">
        <v>32.015000000000001</v>
      </c>
      <c r="D370" s="1">
        <v>2</v>
      </c>
      <c r="E370" s="1" t="s">
        <v>10</v>
      </c>
      <c r="F370" s="1" t="s">
        <v>12</v>
      </c>
      <c r="G370" s="1">
        <v>8116.2688500000004</v>
      </c>
      <c r="H370" s="1" t="s">
        <v>22</v>
      </c>
    </row>
    <row r="371" spans="1:8" x14ac:dyDescent="0.25">
      <c r="A371" s="1">
        <v>18</v>
      </c>
      <c r="B371" s="1" t="s">
        <v>9</v>
      </c>
      <c r="C371" s="1">
        <v>30.4</v>
      </c>
      <c r="D371" s="1">
        <v>3</v>
      </c>
      <c r="E371" s="1" t="s">
        <v>10</v>
      </c>
      <c r="F371" s="1" t="s">
        <v>13</v>
      </c>
      <c r="G371" s="1">
        <v>3481.8679999999999</v>
      </c>
      <c r="H371" s="1" t="s">
        <v>23</v>
      </c>
    </row>
    <row r="372" spans="1:8" x14ac:dyDescent="0.25">
      <c r="A372" s="1">
        <v>61</v>
      </c>
      <c r="B372" s="1" t="s">
        <v>6</v>
      </c>
      <c r="C372" s="1">
        <v>21.09</v>
      </c>
      <c r="D372" s="1">
        <v>0</v>
      </c>
      <c r="E372" s="1" t="s">
        <v>10</v>
      </c>
      <c r="F372" s="1" t="s">
        <v>12</v>
      </c>
      <c r="G372" s="1">
        <v>13415.0381</v>
      </c>
      <c r="H372" s="1" t="s">
        <v>22</v>
      </c>
    </row>
    <row r="373" spans="1:8" x14ac:dyDescent="0.25">
      <c r="A373" s="1">
        <v>57</v>
      </c>
      <c r="B373" s="1" t="s">
        <v>6</v>
      </c>
      <c r="C373" s="1">
        <v>22.23</v>
      </c>
      <c r="D373" s="1">
        <v>0</v>
      </c>
      <c r="E373" s="1" t="s">
        <v>10</v>
      </c>
      <c r="F373" s="1" t="s">
        <v>13</v>
      </c>
      <c r="G373" s="1">
        <v>12029.286700000001</v>
      </c>
      <c r="H373" s="1" t="s">
        <v>23</v>
      </c>
    </row>
    <row r="374" spans="1:8" x14ac:dyDescent="0.25">
      <c r="A374" s="1">
        <v>42</v>
      </c>
      <c r="B374" s="1" t="s">
        <v>6</v>
      </c>
      <c r="C374" s="1">
        <v>33.155000000000001</v>
      </c>
      <c r="D374" s="1">
        <v>1</v>
      </c>
      <c r="E374" s="1" t="s">
        <v>10</v>
      </c>
      <c r="F374" s="1" t="s">
        <v>13</v>
      </c>
      <c r="G374" s="1">
        <v>7639.4174499999999</v>
      </c>
      <c r="H374" s="1" t="s">
        <v>23</v>
      </c>
    </row>
    <row r="375" spans="1:8" x14ac:dyDescent="0.25">
      <c r="A375" s="1">
        <v>26</v>
      </c>
      <c r="B375" s="1" t="s">
        <v>9</v>
      </c>
      <c r="C375" s="1">
        <v>32.9</v>
      </c>
      <c r="D375" s="1">
        <v>2</v>
      </c>
      <c r="E375" s="1" t="s">
        <v>7</v>
      </c>
      <c r="F375" s="1" t="s">
        <v>8</v>
      </c>
      <c r="G375" s="1">
        <v>36085.218999999997</v>
      </c>
      <c r="H375" s="1" t="s">
        <v>20</v>
      </c>
    </row>
    <row r="376" spans="1:8" x14ac:dyDescent="0.25">
      <c r="A376" s="1">
        <v>20</v>
      </c>
      <c r="B376" s="1" t="s">
        <v>9</v>
      </c>
      <c r="C376" s="1">
        <v>33.33</v>
      </c>
      <c r="D376" s="1">
        <v>0</v>
      </c>
      <c r="E376" s="1" t="s">
        <v>10</v>
      </c>
      <c r="F376" s="1" t="s">
        <v>11</v>
      </c>
      <c r="G376" s="1">
        <v>1391.5287000000001</v>
      </c>
      <c r="H376" s="1" t="s">
        <v>21</v>
      </c>
    </row>
    <row r="377" spans="1:8" x14ac:dyDescent="0.25">
      <c r="A377" s="1">
        <v>23</v>
      </c>
      <c r="B377" s="1" t="s">
        <v>6</v>
      </c>
      <c r="C377" s="1">
        <v>28.31</v>
      </c>
      <c r="D377" s="1">
        <v>0</v>
      </c>
      <c r="E377" s="1" t="s">
        <v>7</v>
      </c>
      <c r="F377" s="1" t="s">
        <v>12</v>
      </c>
      <c r="G377" s="1">
        <v>18033.9679</v>
      </c>
      <c r="H377" s="1" t="s">
        <v>22</v>
      </c>
    </row>
    <row r="378" spans="1:8" x14ac:dyDescent="0.25">
      <c r="A378" s="1">
        <v>39</v>
      </c>
      <c r="B378" s="1" t="s">
        <v>6</v>
      </c>
      <c r="C378" s="1">
        <v>24.89</v>
      </c>
      <c r="D378" s="1">
        <v>3</v>
      </c>
      <c r="E378" s="1" t="s">
        <v>7</v>
      </c>
      <c r="F378" s="1" t="s">
        <v>13</v>
      </c>
      <c r="G378" s="1">
        <v>21659.930100000001</v>
      </c>
      <c r="H378" s="1" t="s">
        <v>23</v>
      </c>
    </row>
    <row r="379" spans="1:8" x14ac:dyDescent="0.25">
      <c r="A379" s="1">
        <v>24</v>
      </c>
      <c r="B379" s="1" t="s">
        <v>9</v>
      </c>
      <c r="C379" s="1">
        <v>40.15</v>
      </c>
      <c r="D379" s="1">
        <v>0</v>
      </c>
      <c r="E379" s="1" t="s">
        <v>7</v>
      </c>
      <c r="F379" s="1" t="s">
        <v>11</v>
      </c>
      <c r="G379" s="1">
        <v>38126.246500000001</v>
      </c>
      <c r="H379" s="1" t="s">
        <v>21</v>
      </c>
    </row>
    <row r="380" spans="1:8" x14ac:dyDescent="0.25">
      <c r="A380" s="1">
        <v>64</v>
      </c>
      <c r="B380" s="1" t="s">
        <v>6</v>
      </c>
      <c r="C380" s="1">
        <v>30.114999999999998</v>
      </c>
      <c r="D380" s="1">
        <v>3</v>
      </c>
      <c r="E380" s="1" t="s">
        <v>10</v>
      </c>
      <c r="F380" s="1" t="s">
        <v>12</v>
      </c>
      <c r="G380" s="1">
        <v>16455.707849999999</v>
      </c>
      <c r="H380" s="1" t="s">
        <v>22</v>
      </c>
    </row>
    <row r="381" spans="1:8" x14ac:dyDescent="0.25">
      <c r="A381" s="1">
        <v>62</v>
      </c>
      <c r="B381" s="1" t="s">
        <v>9</v>
      </c>
      <c r="C381" s="1">
        <v>31.46</v>
      </c>
      <c r="D381" s="1">
        <v>1</v>
      </c>
      <c r="E381" s="1" t="s">
        <v>10</v>
      </c>
      <c r="F381" s="1" t="s">
        <v>11</v>
      </c>
      <c r="G381" s="1">
        <v>27000.98473</v>
      </c>
      <c r="H381" s="1" t="s">
        <v>21</v>
      </c>
    </row>
    <row r="382" spans="1:8" x14ac:dyDescent="0.25">
      <c r="A382" s="1">
        <v>27</v>
      </c>
      <c r="B382" s="1" t="s">
        <v>6</v>
      </c>
      <c r="C382" s="1">
        <v>17.954999999999998</v>
      </c>
      <c r="D382" s="1">
        <v>2</v>
      </c>
      <c r="E382" s="1" t="s">
        <v>7</v>
      </c>
      <c r="F382" s="1" t="s">
        <v>13</v>
      </c>
      <c r="G382" s="1">
        <v>15006.579449999999</v>
      </c>
      <c r="H382" s="1" t="s">
        <v>23</v>
      </c>
    </row>
    <row r="383" spans="1:8" x14ac:dyDescent="0.25">
      <c r="A383" s="1">
        <v>55</v>
      </c>
      <c r="B383" s="1" t="s">
        <v>9</v>
      </c>
      <c r="C383" s="1">
        <v>30.684999999999999</v>
      </c>
      <c r="D383" s="1">
        <v>0</v>
      </c>
      <c r="E383" s="1" t="s">
        <v>7</v>
      </c>
      <c r="F383" s="1" t="s">
        <v>13</v>
      </c>
      <c r="G383" s="1">
        <v>42303.692150000003</v>
      </c>
      <c r="H383" s="1" t="s">
        <v>23</v>
      </c>
    </row>
    <row r="384" spans="1:8" x14ac:dyDescent="0.25">
      <c r="A384" s="1">
        <v>55</v>
      </c>
      <c r="B384" s="1" t="s">
        <v>9</v>
      </c>
      <c r="C384" s="1">
        <v>33</v>
      </c>
      <c r="D384" s="1">
        <v>0</v>
      </c>
      <c r="E384" s="1" t="s">
        <v>10</v>
      </c>
      <c r="F384" s="1" t="s">
        <v>11</v>
      </c>
      <c r="G384" s="1">
        <v>20781.48892</v>
      </c>
      <c r="H384" s="1" t="s">
        <v>21</v>
      </c>
    </row>
    <row r="385" spans="1:8" x14ac:dyDescent="0.25">
      <c r="A385" s="1">
        <v>35</v>
      </c>
      <c r="B385" s="1" t="s">
        <v>6</v>
      </c>
      <c r="C385" s="1">
        <v>43.34</v>
      </c>
      <c r="D385" s="1">
        <v>2</v>
      </c>
      <c r="E385" s="1" t="s">
        <v>10</v>
      </c>
      <c r="F385" s="1" t="s">
        <v>11</v>
      </c>
      <c r="G385" s="1">
        <v>5846.9175999999998</v>
      </c>
      <c r="H385" s="1" t="s">
        <v>21</v>
      </c>
    </row>
    <row r="386" spans="1:8" x14ac:dyDescent="0.25">
      <c r="A386" s="1">
        <v>44</v>
      </c>
      <c r="B386" s="1" t="s">
        <v>9</v>
      </c>
      <c r="C386" s="1">
        <v>22.135000000000002</v>
      </c>
      <c r="D386" s="1">
        <v>2</v>
      </c>
      <c r="E386" s="1" t="s">
        <v>10</v>
      </c>
      <c r="F386" s="1" t="s">
        <v>13</v>
      </c>
      <c r="G386" s="1">
        <v>8302.5356499999998</v>
      </c>
      <c r="H386" s="1" t="s">
        <v>23</v>
      </c>
    </row>
    <row r="387" spans="1:8" x14ac:dyDescent="0.25">
      <c r="A387" s="1">
        <v>19</v>
      </c>
      <c r="B387" s="1" t="s">
        <v>9</v>
      </c>
      <c r="C387" s="1">
        <v>34.4</v>
      </c>
      <c r="D387" s="1">
        <v>0</v>
      </c>
      <c r="E387" s="1" t="s">
        <v>10</v>
      </c>
      <c r="F387" s="1" t="s">
        <v>8</v>
      </c>
      <c r="G387" s="1">
        <v>1261.8589999999999</v>
      </c>
      <c r="H387" s="1" t="s">
        <v>20</v>
      </c>
    </row>
    <row r="388" spans="1:8" x14ac:dyDescent="0.25">
      <c r="A388" s="1">
        <v>58</v>
      </c>
      <c r="B388" s="1" t="s">
        <v>6</v>
      </c>
      <c r="C388" s="1">
        <v>39.049999999999997</v>
      </c>
      <c r="D388" s="1">
        <v>0</v>
      </c>
      <c r="E388" s="1" t="s">
        <v>10</v>
      </c>
      <c r="F388" s="1" t="s">
        <v>11</v>
      </c>
      <c r="G388" s="1">
        <v>11856.4115</v>
      </c>
      <c r="H388" s="1" t="s">
        <v>21</v>
      </c>
    </row>
    <row r="389" spans="1:8" x14ac:dyDescent="0.25">
      <c r="A389" s="1">
        <v>50</v>
      </c>
      <c r="B389" s="1" t="s">
        <v>9</v>
      </c>
      <c r="C389" s="1">
        <v>25.364999999999998</v>
      </c>
      <c r="D389" s="1">
        <v>2</v>
      </c>
      <c r="E389" s="1" t="s">
        <v>10</v>
      </c>
      <c r="F389" s="1" t="s">
        <v>12</v>
      </c>
      <c r="G389" s="1">
        <v>30284.642940000002</v>
      </c>
      <c r="H389" s="1" t="s">
        <v>22</v>
      </c>
    </row>
    <row r="390" spans="1:8" x14ac:dyDescent="0.25">
      <c r="A390" s="1">
        <v>26</v>
      </c>
      <c r="B390" s="1" t="s">
        <v>6</v>
      </c>
      <c r="C390" s="1">
        <v>22.61</v>
      </c>
      <c r="D390" s="1">
        <v>0</v>
      </c>
      <c r="E390" s="1" t="s">
        <v>10</v>
      </c>
      <c r="F390" s="1" t="s">
        <v>12</v>
      </c>
      <c r="G390" s="1">
        <v>3176.8159000000001</v>
      </c>
      <c r="H390" s="1" t="s">
        <v>22</v>
      </c>
    </row>
    <row r="391" spans="1:8" x14ac:dyDescent="0.25">
      <c r="A391" s="1">
        <v>24</v>
      </c>
      <c r="B391" s="1" t="s">
        <v>6</v>
      </c>
      <c r="C391" s="1">
        <v>30.21</v>
      </c>
      <c r="D391" s="1">
        <v>3</v>
      </c>
      <c r="E391" s="1" t="s">
        <v>10</v>
      </c>
      <c r="F391" s="1" t="s">
        <v>12</v>
      </c>
      <c r="G391" s="1">
        <v>4618.0798999999997</v>
      </c>
      <c r="H391" s="1" t="s">
        <v>22</v>
      </c>
    </row>
    <row r="392" spans="1:8" x14ac:dyDescent="0.25">
      <c r="A392" s="1">
        <v>48</v>
      </c>
      <c r="B392" s="1" t="s">
        <v>9</v>
      </c>
      <c r="C392" s="1">
        <v>35.625</v>
      </c>
      <c r="D392" s="1">
        <v>4</v>
      </c>
      <c r="E392" s="1" t="s">
        <v>10</v>
      </c>
      <c r="F392" s="1" t="s">
        <v>13</v>
      </c>
      <c r="G392" s="1">
        <v>10736.87075</v>
      </c>
      <c r="H392" s="1" t="s">
        <v>23</v>
      </c>
    </row>
    <row r="393" spans="1:8" x14ac:dyDescent="0.25">
      <c r="A393" s="1">
        <v>19</v>
      </c>
      <c r="B393" s="1" t="s">
        <v>6</v>
      </c>
      <c r="C393" s="1">
        <v>37.43</v>
      </c>
      <c r="D393" s="1">
        <v>0</v>
      </c>
      <c r="E393" s="1" t="s">
        <v>10</v>
      </c>
      <c r="F393" s="1" t="s">
        <v>12</v>
      </c>
      <c r="G393" s="1">
        <v>2138.0707000000002</v>
      </c>
      <c r="H393" s="1" t="s">
        <v>22</v>
      </c>
    </row>
    <row r="394" spans="1:8" x14ac:dyDescent="0.25">
      <c r="A394" s="1">
        <v>48</v>
      </c>
      <c r="B394" s="1" t="s">
        <v>9</v>
      </c>
      <c r="C394" s="1">
        <v>31.445</v>
      </c>
      <c r="D394" s="1">
        <v>1</v>
      </c>
      <c r="E394" s="1" t="s">
        <v>10</v>
      </c>
      <c r="F394" s="1" t="s">
        <v>13</v>
      </c>
      <c r="G394" s="1">
        <v>8964.0605500000001</v>
      </c>
      <c r="H394" s="1" t="s">
        <v>23</v>
      </c>
    </row>
    <row r="395" spans="1:8" x14ac:dyDescent="0.25">
      <c r="A395" s="1">
        <v>49</v>
      </c>
      <c r="B395" s="1" t="s">
        <v>9</v>
      </c>
      <c r="C395" s="1">
        <v>31.35</v>
      </c>
      <c r="D395" s="1">
        <v>1</v>
      </c>
      <c r="E395" s="1" t="s">
        <v>10</v>
      </c>
      <c r="F395" s="1" t="s">
        <v>13</v>
      </c>
      <c r="G395" s="1">
        <v>9290.1394999999993</v>
      </c>
      <c r="H395" s="1" t="s">
        <v>23</v>
      </c>
    </row>
    <row r="396" spans="1:8" x14ac:dyDescent="0.25">
      <c r="A396" s="1">
        <v>46</v>
      </c>
      <c r="B396" s="1" t="s">
        <v>6</v>
      </c>
      <c r="C396" s="1">
        <v>32.299999999999997</v>
      </c>
      <c r="D396" s="1">
        <v>2</v>
      </c>
      <c r="E396" s="1" t="s">
        <v>10</v>
      </c>
      <c r="F396" s="1" t="s">
        <v>13</v>
      </c>
      <c r="G396" s="1">
        <v>9411.0049999999992</v>
      </c>
      <c r="H396" s="1" t="s">
        <v>23</v>
      </c>
    </row>
    <row r="397" spans="1:8" x14ac:dyDescent="0.25">
      <c r="A397" s="1">
        <v>46</v>
      </c>
      <c r="B397" s="1" t="s">
        <v>9</v>
      </c>
      <c r="C397" s="1">
        <v>19.855</v>
      </c>
      <c r="D397" s="1">
        <v>0</v>
      </c>
      <c r="E397" s="1" t="s">
        <v>10</v>
      </c>
      <c r="F397" s="1" t="s">
        <v>12</v>
      </c>
      <c r="G397" s="1">
        <v>7526.7064499999997</v>
      </c>
      <c r="H397" s="1" t="s">
        <v>22</v>
      </c>
    </row>
    <row r="398" spans="1:8" x14ac:dyDescent="0.25">
      <c r="A398" s="1">
        <v>43</v>
      </c>
      <c r="B398" s="1" t="s">
        <v>6</v>
      </c>
      <c r="C398" s="1">
        <v>34.4</v>
      </c>
      <c r="D398" s="1">
        <v>3</v>
      </c>
      <c r="E398" s="1" t="s">
        <v>10</v>
      </c>
      <c r="F398" s="1" t="s">
        <v>8</v>
      </c>
      <c r="G398" s="1">
        <v>8522.0030000000006</v>
      </c>
      <c r="H398" s="1" t="s">
        <v>20</v>
      </c>
    </row>
    <row r="399" spans="1:8" x14ac:dyDescent="0.25">
      <c r="A399" s="1">
        <v>21</v>
      </c>
      <c r="B399" s="1" t="s">
        <v>9</v>
      </c>
      <c r="C399" s="1">
        <v>31.02</v>
      </c>
      <c r="D399" s="1">
        <v>0</v>
      </c>
      <c r="E399" s="1" t="s">
        <v>10</v>
      </c>
      <c r="F399" s="1" t="s">
        <v>11</v>
      </c>
      <c r="G399" s="1">
        <v>16586.49771</v>
      </c>
      <c r="H399" s="1" t="s">
        <v>21</v>
      </c>
    </row>
    <row r="400" spans="1:8" x14ac:dyDescent="0.25">
      <c r="A400" s="1">
        <v>64</v>
      </c>
      <c r="B400" s="1" t="s">
        <v>9</v>
      </c>
      <c r="C400" s="1">
        <v>25.6</v>
      </c>
      <c r="D400" s="1">
        <v>2</v>
      </c>
      <c r="E400" s="1" t="s">
        <v>10</v>
      </c>
      <c r="F400" s="1" t="s">
        <v>8</v>
      </c>
      <c r="G400" s="1">
        <v>14988.432000000001</v>
      </c>
      <c r="H400" s="1" t="s">
        <v>20</v>
      </c>
    </row>
    <row r="401" spans="1:8" x14ac:dyDescent="0.25">
      <c r="A401" s="1">
        <v>18</v>
      </c>
      <c r="B401" s="1" t="s">
        <v>6</v>
      </c>
      <c r="C401" s="1">
        <v>38.17</v>
      </c>
      <c r="D401" s="1">
        <v>0</v>
      </c>
      <c r="E401" s="1" t="s">
        <v>10</v>
      </c>
      <c r="F401" s="1" t="s">
        <v>11</v>
      </c>
      <c r="G401" s="1">
        <v>1631.6683</v>
      </c>
      <c r="H401" s="1" t="s">
        <v>21</v>
      </c>
    </row>
    <row r="402" spans="1:8" x14ac:dyDescent="0.25">
      <c r="A402" s="1">
        <v>51</v>
      </c>
      <c r="B402" s="1" t="s">
        <v>6</v>
      </c>
      <c r="C402" s="1">
        <v>20.6</v>
      </c>
      <c r="D402" s="1">
        <v>0</v>
      </c>
      <c r="E402" s="1" t="s">
        <v>10</v>
      </c>
      <c r="F402" s="1" t="s">
        <v>8</v>
      </c>
      <c r="G402" s="1">
        <v>9264.7970000000005</v>
      </c>
      <c r="H402" s="1" t="s">
        <v>20</v>
      </c>
    </row>
    <row r="403" spans="1:8" x14ac:dyDescent="0.25">
      <c r="A403" s="1">
        <v>47</v>
      </c>
      <c r="B403" s="1" t="s">
        <v>9</v>
      </c>
      <c r="C403" s="1">
        <v>47.52</v>
      </c>
      <c r="D403" s="1">
        <v>1</v>
      </c>
      <c r="E403" s="1" t="s">
        <v>10</v>
      </c>
      <c r="F403" s="1" t="s">
        <v>11</v>
      </c>
      <c r="G403" s="1">
        <v>8083.9197999999997</v>
      </c>
      <c r="H403" s="1" t="s">
        <v>21</v>
      </c>
    </row>
    <row r="404" spans="1:8" x14ac:dyDescent="0.25">
      <c r="A404" s="1">
        <v>64</v>
      </c>
      <c r="B404" s="1" t="s">
        <v>6</v>
      </c>
      <c r="C404" s="1">
        <v>32.965000000000003</v>
      </c>
      <c r="D404" s="1">
        <v>0</v>
      </c>
      <c r="E404" s="1" t="s">
        <v>10</v>
      </c>
      <c r="F404" s="1" t="s">
        <v>12</v>
      </c>
      <c r="G404" s="1">
        <v>14692.66935</v>
      </c>
      <c r="H404" s="1" t="s">
        <v>22</v>
      </c>
    </row>
    <row r="405" spans="1:8" x14ac:dyDescent="0.25">
      <c r="A405" s="1">
        <v>49</v>
      </c>
      <c r="B405" s="1" t="s">
        <v>9</v>
      </c>
      <c r="C405" s="1">
        <v>32.299999999999997</v>
      </c>
      <c r="D405" s="1">
        <v>3</v>
      </c>
      <c r="E405" s="1" t="s">
        <v>10</v>
      </c>
      <c r="F405" s="1" t="s">
        <v>12</v>
      </c>
      <c r="G405" s="1">
        <v>10269.459999999999</v>
      </c>
      <c r="H405" s="1" t="s">
        <v>22</v>
      </c>
    </row>
    <row r="406" spans="1:8" x14ac:dyDescent="0.25">
      <c r="A406" s="1">
        <v>31</v>
      </c>
      <c r="B406" s="1" t="s">
        <v>9</v>
      </c>
      <c r="C406" s="1">
        <v>20.399999999999999</v>
      </c>
      <c r="D406" s="1">
        <v>0</v>
      </c>
      <c r="E406" s="1" t="s">
        <v>10</v>
      </c>
      <c r="F406" s="1" t="s">
        <v>8</v>
      </c>
      <c r="G406" s="1">
        <v>3260.1990000000001</v>
      </c>
      <c r="H406" s="1" t="s">
        <v>20</v>
      </c>
    </row>
    <row r="407" spans="1:8" x14ac:dyDescent="0.25">
      <c r="A407" s="1">
        <v>52</v>
      </c>
      <c r="B407" s="1" t="s">
        <v>6</v>
      </c>
      <c r="C407" s="1">
        <v>38.380000000000003</v>
      </c>
      <c r="D407" s="1">
        <v>2</v>
      </c>
      <c r="E407" s="1" t="s">
        <v>10</v>
      </c>
      <c r="F407" s="1" t="s">
        <v>13</v>
      </c>
      <c r="G407" s="1">
        <v>11396.9002</v>
      </c>
      <c r="H407" s="1" t="s">
        <v>23</v>
      </c>
    </row>
    <row r="408" spans="1:8" x14ac:dyDescent="0.25">
      <c r="A408" s="1">
        <v>33</v>
      </c>
      <c r="B408" s="1" t="s">
        <v>6</v>
      </c>
      <c r="C408" s="1">
        <v>24.31</v>
      </c>
      <c r="D408" s="1">
        <v>0</v>
      </c>
      <c r="E408" s="1" t="s">
        <v>10</v>
      </c>
      <c r="F408" s="1" t="s">
        <v>11</v>
      </c>
      <c r="G408" s="1">
        <v>4185.0978999999998</v>
      </c>
      <c r="H408" s="1" t="s">
        <v>21</v>
      </c>
    </row>
    <row r="409" spans="1:8" x14ac:dyDescent="0.25">
      <c r="A409" s="1">
        <v>47</v>
      </c>
      <c r="B409" s="1" t="s">
        <v>6</v>
      </c>
      <c r="C409" s="1">
        <v>23.6</v>
      </c>
      <c r="D409" s="1">
        <v>1</v>
      </c>
      <c r="E409" s="1" t="s">
        <v>10</v>
      </c>
      <c r="F409" s="1" t="s">
        <v>8</v>
      </c>
      <c r="G409" s="1">
        <v>8539.6710000000003</v>
      </c>
      <c r="H409" s="1" t="s">
        <v>20</v>
      </c>
    </row>
    <row r="410" spans="1:8" x14ac:dyDescent="0.25">
      <c r="A410" s="1">
        <v>38</v>
      </c>
      <c r="B410" s="1" t="s">
        <v>9</v>
      </c>
      <c r="C410" s="1">
        <v>21.12</v>
      </c>
      <c r="D410" s="1">
        <v>3</v>
      </c>
      <c r="E410" s="1" t="s">
        <v>10</v>
      </c>
      <c r="F410" s="1" t="s">
        <v>11</v>
      </c>
      <c r="G410" s="1">
        <v>6652.5288</v>
      </c>
      <c r="H410" s="1" t="s">
        <v>21</v>
      </c>
    </row>
    <row r="411" spans="1:8" x14ac:dyDescent="0.25">
      <c r="A411" s="1">
        <v>32</v>
      </c>
      <c r="B411" s="1" t="s">
        <v>9</v>
      </c>
      <c r="C411" s="1">
        <v>30.03</v>
      </c>
      <c r="D411" s="1">
        <v>1</v>
      </c>
      <c r="E411" s="1" t="s">
        <v>10</v>
      </c>
      <c r="F411" s="1" t="s">
        <v>11</v>
      </c>
      <c r="G411" s="1">
        <v>4074.4537</v>
      </c>
      <c r="H411" s="1" t="s">
        <v>21</v>
      </c>
    </row>
    <row r="412" spans="1:8" x14ac:dyDescent="0.25">
      <c r="A412" s="1">
        <v>19</v>
      </c>
      <c r="B412" s="1" t="s">
        <v>9</v>
      </c>
      <c r="C412" s="1">
        <v>17.48</v>
      </c>
      <c r="D412" s="1">
        <v>0</v>
      </c>
      <c r="E412" s="1" t="s">
        <v>10</v>
      </c>
      <c r="F412" s="1" t="s">
        <v>12</v>
      </c>
      <c r="G412" s="1">
        <v>1621.3402000000001</v>
      </c>
      <c r="H412" s="1" t="s">
        <v>22</v>
      </c>
    </row>
    <row r="413" spans="1:8" x14ac:dyDescent="0.25">
      <c r="A413" s="1">
        <v>44</v>
      </c>
      <c r="B413" s="1" t="s">
        <v>6</v>
      </c>
      <c r="C413" s="1">
        <v>20.234999999999999</v>
      </c>
      <c r="D413" s="1">
        <v>1</v>
      </c>
      <c r="E413" s="1" t="s">
        <v>7</v>
      </c>
      <c r="F413" s="1" t="s">
        <v>13</v>
      </c>
      <c r="G413" s="1">
        <v>19594.809649999999</v>
      </c>
      <c r="H413" s="1" t="s">
        <v>23</v>
      </c>
    </row>
    <row r="414" spans="1:8" x14ac:dyDescent="0.25">
      <c r="A414" s="1">
        <v>26</v>
      </c>
      <c r="B414" s="1" t="s">
        <v>6</v>
      </c>
      <c r="C414" s="1">
        <v>17.195</v>
      </c>
      <c r="D414" s="1">
        <v>2</v>
      </c>
      <c r="E414" s="1" t="s">
        <v>7</v>
      </c>
      <c r="F414" s="1" t="s">
        <v>13</v>
      </c>
      <c r="G414" s="1">
        <v>14455.644050000001</v>
      </c>
      <c r="H414" s="1" t="s">
        <v>23</v>
      </c>
    </row>
    <row r="415" spans="1:8" x14ac:dyDescent="0.25">
      <c r="A415" s="1">
        <v>25</v>
      </c>
      <c r="B415" s="1" t="s">
        <v>9</v>
      </c>
      <c r="C415" s="1">
        <v>23.9</v>
      </c>
      <c r="D415" s="1">
        <v>5</v>
      </c>
      <c r="E415" s="1" t="s">
        <v>10</v>
      </c>
      <c r="F415" s="1" t="s">
        <v>8</v>
      </c>
      <c r="G415" s="1">
        <v>5080.0959999999995</v>
      </c>
      <c r="H415" s="1" t="s">
        <v>20</v>
      </c>
    </row>
    <row r="416" spans="1:8" x14ac:dyDescent="0.25">
      <c r="A416" s="1">
        <v>19</v>
      </c>
      <c r="B416" s="1" t="s">
        <v>6</v>
      </c>
      <c r="C416" s="1">
        <v>35.15</v>
      </c>
      <c r="D416" s="1">
        <v>0</v>
      </c>
      <c r="E416" s="1" t="s">
        <v>10</v>
      </c>
      <c r="F416" s="1" t="s">
        <v>12</v>
      </c>
      <c r="G416" s="1">
        <v>2134.9014999999999</v>
      </c>
      <c r="H416" s="1" t="s">
        <v>22</v>
      </c>
    </row>
    <row r="417" spans="1:8" x14ac:dyDescent="0.25">
      <c r="A417" s="1">
        <v>43</v>
      </c>
      <c r="B417" s="1" t="s">
        <v>6</v>
      </c>
      <c r="C417" s="1">
        <v>35.64</v>
      </c>
      <c r="D417" s="1">
        <v>1</v>
      </c>
      <c r="E417" s="1" t="s">
        <v>10</v>
      </c>
      <c r="F417" s="1" t="s">
        <v>11</v>
      </c>
      <c r="G417" s="1">
        <v>7345.7266</v>
      </c>
      <c r="H417" s="1" t="s">
        <v>21</v>
      </c>
    </row>
    <row r="418" spans="1:8" x14ac:dyDescent="0.25">
      <c r="A418" s="1">
        <v>52</v>
      </c>
      <c r="B418" s="1" t="s">
        <v>9</v>
      </c>
      <c r="C418" s="1">
        <v>34.1</v>
      </c>
      <c r="D418" s="1">
        <v>0</v>
      </c>
      <c r="E418" s="1" t="s">
        <v>10</v>
      </c>
      <c r="F418" s="1" t="s">
        <v>11</v>
      </c>
      <c r="G418" s="1">
        <v>9140.9509999999991</v>
      </c>
      <c r="H418" s="1" t="s">
        <v>21</v>
      </c>
    </row>
    <row r="419" spans="1:8" x14ac:dyDescent="0.25">
      <c r="A419" s="1">
        <v>36</v>
      </c>
      <c r="B419" s="1" t="s">
        <v>6</v>
      </c>
      <c r="C419" s="1">
        <v>22.6</v>
      </c>
      <c r="D419" s="1">
        <v>2</v>
      </c>
      <c r="E419" s="1" t="s">
        <v>7</v>
      </c>
      <c r="F419" s="1" t="s">
        <v>8</v>
      </c>
      <c r="G419" s="1">
        <v>18608.261999999999</v>
      </c>
      <c r="H419" s="1" t="s">
        <v>20</v>
      </c>
    </row>
    <row r="420" spans="1:8" x14ac:dyDescent="0.25">
      <c r="A420" s="1">
        <v>64</v>
      </c>
      <c r="B420" s="1" t="s">
        <v>9</v>
      </c>
      <c r="C420" s="1">
        <v>39.159999999999997</v>
      </c>
      <c r="D420" s="1">
        <v>1</v>
      </c>
      <c r="E420" s="1" t="s">
        <v>10</v>
      </c>
      <c r="F420" s="1" t="s">
        <v>11</v>
      </c>
      <c r="G420" s="1">
        <v>14418.2804</v>
      </c>
      <c r="H420" s="1" t="s">
        <v>21</v>
      </c>
    </row>
    <row r="421" spans="1:8" x14ac:dyDescent="0.25">
      <c r="A421" s="1">
        <v>63</v>
      </c>
      <c r="B421" s="1" t="s">
        <v>6</v>
      </c>
      <c r="C421" s="1">
        <v>26.98</v>
      </c>
      <c r="D421" s="1">
        <v>0</v>
      </c>
      <c r="E421" s="1" t="s">
        <v>7</v>
      </c>
      <c r="F421" s="1" t="s">
        <v>12</v>
      </c>
      <c r="G421" s="1">
        <v>28950.4692</v>
      </c>
      <c r="H421" s="1" t="s">
        <v>22</v>
      </c>
    </row>
    <row r="422" spans="1:8" x14ac:dyDescent="0.25">
      <c r="A422" s="1">
        <v>64</v>
      </c>
      <c r="B422" s="1" t="s">
        <v>9</v>
      </c>
      <c r="C422" s="1">
        <v>33.880000000000003</v>
      </c>
      <c r="D422" s="1">
        <v>0</v>
      </c>
      <c r="E422" s="1" t="s">
        <v>7</v>
      </c>
      <c r="F422" s="1" t="s">
        <v>11</v>
      </c>
      <c r="G422" s="1">
        <v>46889.261200000001</v>
      </c>
      <c r="H422" s="1" t="s">
        <v>21</v>
      </c>
    </row>
    <row r="423" spans="1:8" x14ac:dyDescent="0.25">
      <c r="A423" s="1">
        <v>61</v>
      </c>
      <c r="B423" s="1" t="s">
        <v>9</v>
      </c>
      <c r="C423" s="1">
        <v>35.86</v>
      </c>
      <c r="D423" s="1">
        <v>0</v>
      </c>
      <c r="E423" s="1" t="s">
        <v>7</v>
      </c>
      <c r="F423" s="1" t="s">
        <v>11</v>
      </c>
      <c r="G423" s="1">
        <v>46599.108399999997</v>
      </c>
      <c r="H423" s="1" t="s">
        <v>21</v>
      </c>
    </row>
    <row r="424" spans="1:8" x14ac:dyDescent="0.25">
      <c r="A424" s="1">
        <v>40</v>
      </c>
      <c r="B424" s="1" t="s">
        <v>9</v>
      </c>
      <c r="C424" s="1">
        <v>32.774999999999999</v>
      </c>
      <c r="D424" s="1">
        <v>1</v>
      </c>
      <c r="E424" s="1" t="s">
        <v>7</v>
      </c>
      <c r="F424" s="1" t="s">
        <v>13</v>
      </c>
      <c r="G424" s="1">
        <v>39125.332249999999</v>
      </c>
      <c r="H424" s="1" t="s">
        <v>23</v>
      </c>
    </row>
    <row r="425" spans="1:8" x14ac:dyDescent="0.25">
      <c r="A425" s="1">
        <v>25</v>
      </c>
      <c r="B425" s="1" t="s">
        <v>9</v>
      </c>
      <c r="C425" s="1">
        <v>30.59</v>
      </c>
      <c r="D425" s="1">
        <v>0</v>
      </c>
      <c r="E425" s="1" t="s">
        <v>10</v>
      </c>
      <c r="F425" s="1" t="s">
        <v>13</v>
      </c>
      <c r="G425" s="1">
        <v>2727.3951000000002</v>
      </c>
      <c r="H425" s="1" t="s">
        <v>23</v>
      </c>
    </row>
    <row r="426" spans="1:8" x14ac:dyDescent="0.25">
      <c r="A426" s="1">
        <v>48</v>
      </c>
      <c r="B426" s="1" t="s">
        <v>9</v>
      </c>
      <c r="C426" s="1">
        <v>30.2</v>
      </c>
      <c r="D426" s="1">
        <v>2</v>
      </c>
      <c r="E426" s="1" t="s">
        <v>10</v>
      </c>
      <c r="F426" s="1" t="s">
        <v>8</v>
      </c>
      <c r="G426" s="1">
        <v>8968.33</v>
      </c>
      <c r="H426" s="1" t="s">
        <v>20</v>
      </c>
    </row>
    <row r="427" spans="1:8" x14ac:dyDescent="0.25">
      <c r="A427" s="1">
        <v>45</v>
      </c>
      <c r="B427" s="1" t="s">
        <v>9</v>
      </c>
      <c r="C427" s="1">
        <v>24.31</v>
      </c>
      <c r="D427" s="1">
        <v>5</v>
      </c>
      <c r="E427" s="1" t="s">
        <v>10</v>
      </c>
      <c r="F427" s="1" t="s">
        <v>11</v>
      </c>
      <c r="G427" s="1">
        <v>9788.8659000000007</v>
      </c>
      <c r="H427" s="1" t="s">
        <v>21</v>
      </c>
    </row>
    <row r="428" spans="1:8" x14ac:dyDescent="0.25">
      <c r="A428" s="1">
        <v>38</v>
      </c>
      <c r="B428" s="1" t="s">
        <v>6</v>
      </c>
      <c r="C428" s="1">
        <v>27.265000000000001</v>
      </c>
      <c r="D428" s="1">
        <v>1</v>
      </c>
      <c r="E428" s="1" t="s">
        <v>10</v>
      </c>
      <c r="F428" s="1" t="s">
        <v>13</v>
      </c>
      <c r="G428" s="1">
        <v>6555.07035</v>
      </c>
      <c r="H428" s="1" t="s">
        <v>23</v>
      </c>
    </row>
    <row r="429" spans="1:8" x14ac:dyDescent="0.25">
      <c r="A429" s="1">
        <v>18</v>
      </c>
      <c r="B429" s="1" t="s">
        <v>6</v>
      </c>
      <c r="C429" s="1">
        <v>29.164999999999999</v>
      </c>
      <c r="D429" s="1">
        <v>0</v>
      </c>
      <c r="E429" s="1" t="s">
        <v>10</v>
      </c>
      <c r="F429" s="1" t="s">
        <v>13</v>
      </c>
      <c r="G429" s="1">
        <v>7323.7348190000002</v>
      </c>
      <c r="H429" s="1" t="s">
        <v>23</v>
      </c>
    </row>
    <row r="430" spans="1:8" x14ac:dyDescent="0.25">
      <c r="A430" s="1">
        <v>21</v>
      </c>
      <c r="B430" s="1" t="s">
        <v>6</v>
      </c>
      <c r="C430" s="1">
        <v>16.815000000000001</v>
      </c>
      <c r="D430" s="1">
        <v>1</v>
      </c>
      <c r="E430" s="1" t="s">
        <v>10</v>
      </c>
      <c r="F430" s="1" t="s">
        <v>13</v>
      </c>
      <c r="G430" s="1">
        <v>3167.4558499999998</v>
      </c>
      <c r="H430" s="1" t="s">
        <v>23</v>
      </c>
    </row>
    <row r="431" spans="1:8" x14ac:dyDescent="0.25">
      <c r="A431" s="1">
        <v>27</v>
      </c>
      <c r="B431" s="1" t="s">
        <v>6</v>
      </c>
      <c r="C431" s="1">
        <v>30.4</v>
      </c>
      <c r="D431" s="1">
        <v>3</v>
      </c>
      <c r="E431" s="1" t="s">
        <v>10</v>
      </c>
      <c r="F431" s="1" t="s">
        <v>12</v>
      </c>
      <c r="G431" s="1">
        <v>18804.752400000001</v>
      </c>
      <c r="H431" s="1" t="s">
        <v>22</v>
      </c>
    </row>
    <row r="432" spans="1:8" x14ac:dyDescent="0.25">
      <c r="A432" s="1">
        <v>19</v>
      </c>
      <c r="B432" s="1" t="s">
        <v>9</v>
      </c>
      <c r="C432" s="1">
        <v>33.1</v>
      </c>
      <c r="D432" s="1">
        <v>0</v>
      </c>
      <c r="E432" s="1" t="s">
        <v>10</v>
      </c>
      <c r="F432" s="1" t="s">
        <v>8</v>
      </c>
      <c r="G432" s="1">
        <v>23082.955330000001</v>
      </c>
      <c r="H432" s="1" t="s">
        <v>20</v>
      </c>
    </row>
    <row r="433" spans="1:8" x14ac:dyDescent="0.25">
      <c r="A433" s="1">
        <v>29</v>
      </c>
      <c r="B433" s="1" t="s">
        <v>6</v>
      </c>
      <c r="C433" s="1">
        <v>20.234999999999999</v>
      </c>
      <c r="D433" s="1">
        <v>2</v>
      </c>
      <c r="E433" s="1" t="s">
        <v>10</v>
      </c>
      <c r="F433" s="1" t="s">
        <v>12</v>
      </c>
      <c r="G433" s="1">
        <v>4906.4096499999996</v>
      </c>
      <c r="H433" s="1" t="s">
        <v>22</v>
      </c>
    </row>
    <row r="434" spans="1:8" x14ac:dyDescent="0.25">
      <c r="A434" s="1">
        <v>42</v>
      </c>
      <c r="B434" s="1" t="s">
        <v>9</v>
      </c>
      <c r="C434" s="1">
        <v>26.9</v>
      </c>
      <c r="D434" s="1">
        <v>0</v>
      </c>
      <c r="E434" s="1" t="s">
        <v>10</v>
      </c>
      <c r="F434" s="1" t="s">
        <v>8</v>
      </c>
      <c r="G434" s="1">
        <v>5969.723</v>
      </c>
      <c r="H434" s="1" t="s">
        <v>20</v>
      </c>
    </row>
    <row r="435" spans="1:8" x14ac:dyDescent="0.25">
      <c r="A435" s="1">
        <v>60</v>
      </c>
      <c r="B435" s="1" t="s">
        <v>6</v>
      </c>
      <c r="C435" s="1">
        <v>30.5</v>
      </c>
      <c r="D435" s="1">
        <v>0</v>
      </c>
      <c r="E435" s="1" t="s">
        <v>10</v>
      </c>
      <c r="F435" s="1" t="s">
        <v>8</v>
      </c>
      <c r="G435" s="1">
        <v>12638.195</v>
      </c>
      <c r="H435" s="1" t="s">
        <v>20</v>
      </c>
    </row>
    <row r="436" spans="1:8" x14ac:dyDescent="0.25">
      <c r="A436" s="1">
        <v>31</v>
      </c>
      <c r="B436" s="1" t="s">
        <v>9</v>
      </c>
      <c r="C436" s="1">
        <v>28.594999999999999</v>
      </c>
      <c r="D436" s="1">
        <v>1</v>
      </c>
      <c r="E436" s="1" t="s">
        <v>10</v>
      </c>
      <c r="F436" s="1" t="s">
        <v>12</v>
      </c>
      <c r="G436" s="1">
        <v>4243.5900499999998</v>
      </c>
      <c r="H436" s="1" t="s">
        <v>22</v>
      </c>
    </row>
    <row r="437" spans="1:8" x14ac:dyDescent="0.25">
      <c r="A437" s="1">
        <v>60</v>
      </c>
      <c r="B437" s="1" t="s">
        <v>9</v>
      </c>
      <c r="C437" s="1">
        <v>33.11</v>
      </c>
      <c r="D437" s="1">
        <v>3</v>
      </c>
      <c r="E437" s="1" t="s">
        <v>10</v>
      </c>
      <c r="F437" s="1" t="s">
        <v>11</v>
      </c>
      <c r="G437" s="1">
        <v>13919.822899999999</v>
      </c>
      <c r="H437" s="1" t="s">
        <v>21</v>
      </c>
    </row>
    <row r="438" spans="1:8" x14ac:dyDescent="0.25">
      <c r="A438" s="1">
        <v>22</v>
      </c>
      <c r="B438" s="1" t="s">
        <v>9</v>
      </c>
      <c r="C438" s="1">
        <v>31.73</v>
      </c>
      <c r="D438" s="1">
        <v>0</v>
      </c>
      <c r="E438" s="1" t="s">
        <v>10</v>
      </c>
      <c r="F438" s="1" t="s">
        <v>13</v>
      </c>
      <c r="G438" s="1">
        <v>2254.7966999999999</v>
      </c>
      <c r="H438" s="1" t="s">
        <v>23</v>
      </c>
    </row>
    <row r="439" spans="1:8" x14ac:dyDescent="0.25">
      <c r="A439" s="1">
        <v>35</v>
      </c>
      <c r="B439" s="1" t="s">
        <v>9</v>
      </c>
      <c r="C439" s="1">
        <v>28.9</v>
      </c>
      <c r="D439" s="1">
        <v>3</v>
      </c>
      <c r="E439" s="1" t="s">
        <v>10</v>
      </c>
      <c r="F439" s="1" t="s">
        <v>8</v>
      </c>
      <c r="G439" s="1">
        <v>5926.8459999999995</v>
      </c>
      <c r="H439" s="1" t="s">
        <v>20</v>
      </c>
    </row>
    <row r="440" spans="1:8" x14ac:dyDescent="0.25">
      <c r="A440" s="1">
        <v>52</v>
      </c>
      <c r="B440" s="1" t="s">
        <v>6</v>
      </c>
      <c r="C440" s="1">
        <v>46.75</v>
      </c>
      <c r="D440" s="1">
        <v>5</v>
      </c>
      <c r="E440" s="1" t="s">
        <v>10</v>
      </c>
      <c r="F440" s="1" t="s">
        <v>11</v>
      </c>
      <c r="G440" s="1">
        <v>12592.5345</v>
      </c>
      <c r="H440" s="1" t="s">
        <v>21</v>
      </c>
    </row>
    <row r="441" spans="1:8" x14ac:dyDescent="0.25">
      <c r="A441" s="1">
        <v>26</v>
      </c>
      <c r="B441" s="1" t="s">
        <v>9</v>
      </c>
      <c r="C441" s="1">
        <v>29.45</v>
      </c>
      <c r="D441" s="1">
        <v>0</v>
      </c>
      <c r="E441" s="1" t="s">
        <v>10</v>
      </c>
      <c r="F441" s="1" t="s">
        <v>13</v>
      </c>
      <c r="G441" s="1">
        <v>2897.3235</v>
      </c>
      <c r="H441" s="1" t="s">
        <v>23</v>
      </c>
    </row>
    <row r="442" spans="1:8" x14ac:dyDescent="0.25">
      <c r="A442" s="1">
        <v>31</v>
      </c>
      <c r="B442" s="1" t="s">
        <v>6</v>
      </c>
      <c r="C442" s="1">
        <v>32.68</v>
      </c>
      <c r="D442" s="1">
        <v>1</v>
      </c>
      <c r="E442" s="1" t="s">
        <v>10</v>
      </c>
      <c r="F442" s="1" t="s">
        <v>12</v>
      </c>
      <c r="G442" s="1">
        <v>4738.2682000000004</v>
      </c>
      <c r="H442" s="1" t="s">
        <v>22</v>
      </c>
    </row>
    <row r="443" spans="1:8" x14ac:dyDescent="0.25">
      <c r="A443" s="1">
        <v>33</v>
      </c>
      <c r="B443" s="1" t="s">
        <v>6</v>
      </c>
      <c r="C443" s="1">
        <v>33.5</v>
      </c>
      <c r="D443" s="1">
        <v>0</v>
      </c>
      <c r="E443" s="1" t="s">
        <v>7</v>
      </c>
      <c r="F443" s="1" t="s">
        <v>8</v>
      </c>
      <c r="G443" s="1">
        <v>37079.372000000003</v>
      </c>
      <c r="H443" s="1" t="s">
        <v>20</v>
      </c>
    </row>
    <row r="444" spans="1:8" x14ac:dyDescent="0.25">
      <c r="A444" s="1">
        <v>18</v>
      </c>
      <c r="B444" s="1" t="s">
        <v>9</v>
      </c>
      <c r="C444" s="1">
        <v>43.01</v>
      </c>
      <c r="D444" s="1">
        <v>0</v>
      </c>
      <c r="E444" s="1" t="s">
        <v>10</v>
      </c>
      <c r="F444" s="1" t="s">
        <v>11</v>
      </c>
      <c r="G444" s="1">
        <v>1149.3959</v>
      </c>
      <c r="H444" s="1" t="s">
        <v>21</v>
      </c>
    </row>
    <row r="445" spans="1:8" x14ac:dyDescent="0.25">
      <c r="A445" s="1">
        <v>59</v>
      </c>
      <c r="B445" s="1" t="s">
        <v>6</v>
      </c>
      <c r="C445" s="1">
        <v>36.520000000000003</v>
      </c>
      <c r="D445" s="1">
        <v>1</v>
      </c>
      <c r="E445" s="1" t="s">
        <v>10</v>
      </c>
      <c r="F445" s="1" t="s">
        <v>11</v>
      </c>
      <c r="G445" s="1">
        <v>28287.897659999999</v>
      </c>
      <c r="H445" s="1" t="s">
        <v>21</v>
      </c>
    </row>
    <row r="446" spans="1:8" x14ac:dyDescent="0.25">
      <c r="A446" s="1">
        <v>56</v>
      </c>
      <c r="B446" s="1" t="s">
        <v>9</v>
      </c>
      <c r="C446" s="1">
        <v>26.695</v>
      </c>
      <c r="D446" s="1">
        <v>1</v>
      </c>
      <c r="E446" s="1" t="s">
        <v>7</v>
      </c>
      <c r="F446" s="1" t="s">
        <v>12</v>
      </c>
      <c r="G446" s="1">
        <v>26109.32905</v>
      </c>
      <c r="H446" s="1" t="s">
        <v>22</v>
      </c>
    </row>
    <row r="447" spans="1:8" x14ac:dyDescent="0.25">
      <c r="A447" s="1">
        <v>45</v>
      </c>
      <c r="B447" s="1" t="s">
        <v>6</v>
      </c>
      <c r="C447" s="1">
        <v>33.1</v>
      </c>
      <c r="D447" s="1">
        <v>0</v>
      </c>
      <c r="E447" s="1" t="s">
        <v>10</v>
      </c>
      <c r="F447" s="1" t="s">
        <v>8</v>
      </c>
      <c r="G447" s="1">
        <v>7345.0839999999998</v>
      </c>
      <c r="H447" s="1" t="s">
        <v>20</v>
      </c>
    </row>
    <row r="448" spans="1:8" x14ac:dyDescent="0.25">
      <c r="A448" s="1">
        <v>60</v>
      </c>
      <c r="B448" s="1" t="s">
        <v>9</v>
      </c>
      <c r="C448" s="1">
        <v>29.64</v>
      </c>
      <c r="D448" s="1">
        <v>0</v>
      </c>
      <c r="E448" s="1" t="s">
        <v>10</v>
      </c>
      <c r="F448" s="1" t="s">
        <v>13</v>
      </c>
      <c r="G448" s="1">
        <v>12730.999599999999</v>
      </c>
      <c r="H448" s="1" t="s">
        <v>23</v>
      </c>
    </row>
    <row r="449" spans="1:8" x14ac:dyDescent="0.25">
      <c r="A449" s="1">
        <v>56</v>
      </c>
      <c r="B449" s="1" t="s">
        <v>6</v>
      </c>
      <c r="C449" s="1">
        <v>25.65</v>
      </c>
      <c r="D449" s="1">
        <v>0</v>
      </c>
      <c r="E449" s="1" t="s">
        <v>10</v>
      </c>
      <c r="F449" s="1" t="s">
        <v>12</v>
      </c>
      <c r="G449" s="1">
        <v>11454.021500000001</v>
      </c>
      <c r="H449" s="1" t="s">
        <v>22</v>
      </c>
    </row>
    <row r="450" spans="1:8" x14ac:dyDescent="0.25">
      <c r="A450" s="1">
        <v>40</v>
      </c>
      <c r="B450" s="1" t="s">
        <v>6</v>
      </c>
      <c r="C450" s="1">
        <v>29.6</v>
      </c>
      <c r="D450" s="1">
        <v>0</v>
      </c>
      <c r="E450" s="1" t="s">
        <v>10</v>
      </c>
      <c r="F450" s="1" t="s">
        <v>8</v>
      </c>
      <c r="G450" s="1">
        <v>5910.9440000000004</v>
      </c>
      <c r="H450" s="1" t="s">
        <v>20</v>
      </c>
    </row>
    <row r="451" spans="1:8" x14ac:dyDescent="0.25">
      <c r="A451" s="1">
        <v>35</v>
      </c>
      <c r="B451" s="1" t="s">
        <v>9</v>
      </c>
      <c r="C451" s="1">
        <v>38.6</v>
      </c>
      <c r="D451" s="1">
        <v>1</v>
      </c>
      <c r="E451" s="1" t="s">
        <v>10</v>
      </c>
      <c r="F451" s="1" t="s">
        <v>8</v>
      </c>
      <c r="G451" s="1">
        <v>4762.3289999999997</v>
      </c>
      <c r="H451" s="1" t="s">
        <v>20</v>
      </c>
    </row>
    <row r="452" spans="1:8" x14ac:dyDescent="0.25">
      <c r="A452" s="1">
        <v>39</v>
      </c>
      <c r="B452" s="1" t="s">
        <v>9</v>
      </c>
      <c r="C452" s="1">
        <v>29.6</v>
      </c>
      <c r="D452" s="1">
        <v>4</v>
      </c>
      <c r="E452" s="1" t="s">
        <v>10</v>
      </c>
      <c r="F452" s="1" t="s">
        <v>8</v>
      </c>
      <c r="G452" s="1">
        <v>7512.2669999999998</v>
      </c>
      <c r="H452" s="1" t="s">
        <v>20</v>
      </c>
    </row>
    <row r="453" spans="1:8" x14ac:dyDescent="0.25">
      <c r="A453" s="1">
        <v>30</v>
      </c>
      <c r="B453" s="1" t="s">
        <v>9</v>
      </c>
      <c r="C453" s="1">
        <v>24.13</v>
      </c>
      <c r="D453" s="1">
        <v>1</v>
      </c>
      <c r="E453" s="1" t="s">
        <v>10</v>
      </c>
      <c r="F453" s="1" t="s">
        <v>12</v>
      </c>
      <c r="G453" s="1">
        <v>4032.2406999999998</v>
      </c>
      <c r="H453" s="1" t="s">
        <v>22</v>
      </c>
    </row>
    <row r="454" spans="1:8" x14ac:dyDescent="0.25">
      <c r="A454" s="1">
        <v>24</v>
      </c>
      <c r="B454" s="1" t="s">
        <v>9</v>
      </c>
      <c r="C454" s="1">
        <v>23.4</v>
      </c>
      <c r="D454" s="1">
        <v>0</v>
      </c>
      <c r="E454" s="1" t="s">
        <v>10</v>
      </c>
      <c r="F454" s="1" t="s">
        <v>8</v>
      </c>
      <c r="G454" s="1">
        <v>1969.614</v>
      </c>
      <c r="H454" s="1" t="s">
        <v>20</v>
      </c>
    </row>
    <row r="455" spans="1:8" x14ac:dyDescent="0.25">
      <c r="A455" s="1">
        <v>20</v>
      </c>
      <c r="B455" s="1" t="s">
        <v>9</v>
      </c>
      <c r="C455" s="1">
        <v>29.734999999999999</v>
      </c>
      <c r="D455" s="1">
        <v>0</v>
      </c>
      <c r="E455" s="1" t="s">
        <v>10</v>
      </c>
      <c r="F455" s="1" t="s">
        <v>12</v>
      </c>
      <c r="G455" s="1">
        <v>1769.5316499999999</v>
      </c>
      <c r="H455" s="1" t="s">
        <v>22</v>
      </c>
    </row>
    <row r="456" spans="1:8" x14ac:dyDescent="0.25">
      <c r="A456" s="1">
        <v>32</v>
      </c>
      <c r="B456" s="1" t="s">
        <v>9</v>
      </c>
      <c r="C456" s="1">
        <v>46.53</v>
      </c>
      <c r="D456" s="1">
        <v>2</v>
      </c>
      <c r="E456" s="1" t="s">
        <v>10</v>
      </c>
      <c r="F456" s="1" t="s">
        <v>11</v>
      </c>
      <c r="G456" s="1">
        <v>4686.3887000000004</v>
      </c>
      <c r="H456" s="1" t="s">
        <v>21</v>
      </c>
    </row>
    <row r="457" spans="1:8" x14ac:dyDescent="0.25">
      <c r="A457" s="1">
        <v>59</v>
      </c>
      <c r="B457" s="1" t="s">
        <v>9</v>
      </c>
      <c r="C457" s="1">
        <v>37.4</v>
      </c>
      <c r="D457" s="1">
        <v>0</v>
      </c>
      <c r="E457" s="1" t="s">
        <v>10</v>
      </c>
      <c r="F457" s="1" t="s">
        <v>8</v>
      </c>
      <c r="G457" s="1">
        <v>21797.000400000001</v>
      </c>
      <c r="H457" s="1" t="s">
        <v>20</v>
      </c>
    </row>
    <row r="458" spans="1:8" x14ac:dyDescent="0.25">
      <c r="A458" s="1">
        <v>55</v>
      </c>
      <c r="B458" s="1" t="s">
        <v>6</v>
      </c>
      <c r="C458" s="1">
        <v>30.14</v>
      </c>
      <c r="D458" s="1">
        <v>2</v>
      </c>
      <c r="E458" s="1" t="s">
        <v>10</v>
      </c>
      <c r="F458" s="1" t="s">
        <v>11</v>
      </c>
      <c r="G458" s="1">
        <v>11881.9696</v>
      </c>
      <c r="H458" s="1" t="s">
        <v>21</v>
      </c>
    </row>
    <row r="459" spans="1:8" x14ac:dyDescent="0.25">
      <c r="A459" s="1">
        <v>57</v>
      </c>
      <c r="B459" s="1" t="s">
        <v>6</v>
      </c>
      <c r="C459" s="1">
        <v>30.495000000000001</v>
      </c>
      <c r="D459" s="1">
        <v>0</v>
      </c>
      <c r="E459" s="1" t="s">
        <v>10</v>
      </c>
      <c r="F459" s="1" t="s">
        <v>12</v>
      </c>
      <c r="G459" s="1">
        <v>11840.77505</v>
      </c>
      <c r="H459" s="1" t="s">
        <v>22</v>
      </c>
    </row>
    <row r="460" spans="1:8" x14ac:dyDescent="0.25">
      <c r="A460" s="1">
        <v>56</v>
      </c>
      <c r="B460" s="1" t="s">
        <v>9</v>
      </c>
      <c r="C460" s="1">
        <v>39.6</v>
      </c>
      <c r="D460" s="1">
        <v>0</v>
      </c>
      <c r="E460" s="1" t="s">
        <v>10</v>
      </c>
      <c r="F460" s="1" t="s">
        <v>8</v>
      </c>
      <c r="G460" s="1">
        <v>10601.412</v>
      </c>
      <c r="H460" s="1" t="s">
        <v>20</v>
      </c>
    </row>
    <row r="461" spans="1:8" x14ac:dyDescent="0.25">
      <c r="A461" s="1">
        <v>40</v>
      </c>
      <c r="B461" s="1" t="s">
        <v>6</v>
      </c>
      <c r="C461" s="1">
        <v>33</v>
      </c>
      <c r="D461" s="1">
        <v>3</v>
      </c>
      <c r="E461" s="1" t="s">
        <v>10</v>
      </c>
      <c r="F461" s="1" t="s">
        <v>11</v>
      </c>
      <c r="G461" s="1">
        <v>7682.67</v>
      </c>
      <c r="H461" s="1" t="s">
        <v>21</v>
      </c>
    </row>
    <row r="462" spans="1:8" x14ac:dyDescent="0.25">
      <c r="A462" s="1">
        <v>49</v>
      </c>
      <c r="B462" s="1" t="s">
        <v>6</v>
      </c>
      <c r="C462" s="1">
        <v>36.630000000000003</v>
      </c>
      <c r="D462" s="1">
        <v>3</v>
      </c>
      <c r="E462" s="1" t="s">
        <v>10</v>
      </c>
      <c r="F462" s="1" t="s">
        <v>11</v>
      </c>
      <c r="G462" s="1">
        <v>10381.4787</v>
      </c>
      <c r="H462" s="1" t="s">
        <v>21</v>
      </c>
    </row>
    <row r="463" spans="1:8" x14ac:dyDescent="0.25">
      <c r="A463" s="1">
        <v>42</v>
      </c>
      <c r="B463" s="1" t="s">
        <v>9</v>
      </c>
      <c r="C463" s="1">
        <v>30</v>
      </c>
      <c r="D463" s="1">
        <v>0</v>
      </c>
      <c r="E463" s="1" t="s">
        <v>7</v>
      </c>
      <c r="F463" s="1" t="s">
        <v>8</v>
      </c>
      <c r="G463" s="1">
        <v>22144.031999999999</v>
      </c>
      <c r="H463" s="1" t="s">
        <v>20</v>
      </c>
    </row>
    <row r="464" spans="1:8" x14ac:dyDescent="0.25">
      <c r="A464" s="1">
        <v>62</v>
      </c>
      <c r="B464" s="1" t="s">
        <v>6</v>
      </c>
      <c r="C464" s="1">
        <v>38.094999999999999</v>
      </c>
      <c r="D464" s="1">
        <v>2</v>
      </c>
      <c r="E464" s="1" t="s">
        <v>10</v>
      </c>
      <c r="F464" s="1" t="s">
        <v>13</v>
      </c>
      <c r="G464" s="1">
        <v>15230.324049999999</v>
      </c>
      <c r="H464" s="1" t="s">
        <v>23</v>
      </c>
    </row>
    <row r="465" spans="1:8" x14ac:dyDescent="0.25">
      <c r="A465" s="1">
        <v>56</v>
      </c>
      <c r="B465" s="1" t="s">
        <v>9</v>
      </c>
      <c r="C465" s="1">
        <v>25.934999999999999</v>
      </c>
      <c r="D465" s="1">
        <v>0</v>
      </c>
      <c r="E465" s="1" t="s">
        <v>10</v>
      </c>
      <c r="F465" s="1" t="s">
        <v>13</v>
      </c>
      <c r="G465" s="1">
        <v>11165.417649999999</v>
      </c>
      <c r="H465" s="1" t="s">
        <v>23</v>
      </c>
    </row>
    <row r="466" spans="1:8" x14ac:dyDescent="0.25">
      <c r="A466" s="1">
        <v>19</v>
      </c>
      <c r="B466" s="1" t="s">
        <v>9</v>
      </c>
      <c r="C466" s="1">
        <v>25.175000000000001</v>
      </c>
      <c r="D466" s="1">
        <v>0</v>
      </c>
      <c r="E466" s="1" t="s">
        <v>10</v>
      </c>
      <c r="F466" s="1" t="s">
        <v>12</v>
      </c>
      <c r="G466" s="1">
        <v>1632.0362500000001</v>
      </c>
      <c r="H466" s="1" t="s">
        <v>22</v>
      </c>
    </row>
    <row r="467" spans="1:8" x14ac:dyDescent="0.25">
      <c r="A467" s="1">
        <v>30</v>
      </c>
      <c r="B467" s="1" t="s">
        <v>6</v>
      </c>
      <c r="C467" s="1">
        <v>28.38</v>
      </c>
      <c r="D467" s="1">
        <v>1</v>
      </c>
      <c r="E467" s="1" t="s">
        <v>7</v>
      </c>
      <c r="F467" s="1" t="s">
        <v>11</v>
      </c>
      <c r="G467" s="1">
        <v>19521.968199999999</v>
      </c>
      <c r="H467" s="1" t="s">
        <v>21</v>
      </c>
    </row>
    <row r="468" spans="1:8" x14ac:dyDescent="0.25">
      <c r="A468" s="1">
        <v>60</v>
      </c>
      <c r="B468" s="1" t="s">
        <v>6</v>
      </c>
      <c r="C468" s="1">
        <v>28.7</v>
      </c>
      <c r="D468" s="1">
        <v>1</v>
      </c>
      <c r="E468" s="1" t="s">
        <v>10</v>
      </c>
      <c r="F468" s="1" t="s">
        <v>8</v>
      </c>
      <c r="G468" s="1">
        <v>13224.692999999999</v>
      </c>
      <c r="H468" s="1" t="s">
        <v>20</v>
      </c>
    </row>
    <row r="469" spans="1:8" x14ac:dyDescent="0.25">
      <c r="A469" s="1">
        <v>56</v>
      </c>
      <c r="B469" s="1" t="s">
        <v>6</v>
      </c>
      <c r="C469" s="1">
        <v>33.82</v>
      </c>
      <c r="D469" s="1">
        <v>2</v>
      </c>
      <c r="E469" s="1" t="s">
        <v>10</v>
      </c>
      <c r="F469" s="1" t="s">
        <v>12</v>
      </c>
      <c r="G469" s="1">
        <v>12643.3778</v>
      </c>
      <c r="H469" s="1" t="s">
        <v>22</v>
      </c>
    </row>
    <row r="470" spans="1:8" x14ac:dyDescent="0.25">
      <c r="A470" s="1">
        <v>28</v>
      </c>
      <c r="B470" s="1" t="s">
        <v>6</v>
      </c>
      <c r="C470" s="1">
        <v>24.32</v>
      </c>
      <c r="D470" s="1">
        <v>1</v>
      </c>
      <c r="E470" s="1" t="s">
        <v>10</v>
      </c>
      <c r="F470" s="1" t="s">
        <v>13</v>
      </c>
      <c r="G470" s="1">
        <v>23288.928400000001</v>
      </c>
      <c r="H470" s="1" t="s">
        <v>23</v>
      </c>
    </row>
    <row r="471" spans="1:8" x14ac:dyDescent="0.25">
      <c r="A471" s="1">
        <v>18</v>
      </c>
      <c r="B471" s="1" t="s">
        <v>6</v>
      </c>
      <c r="C471" s="1">
        <v>24.09</v>
      </c>
      <c r="D471" s="1">
        <v>1</v>
      </c>
      <c r="E471" s="1" t="s">
        <v>10</v>
      </c>
      <c r="F471" s="1" t="s">
        <v>11</v>
      </c>
      <c r="G471" s="1">
        <v>2201.0971</v>
      </c>
      <c r="H471" s="1" t="s">
        <v>21</v>
      </c>
    </row>
    <row r="472" spans="1:8" x14ac:dyDescent="0.25">
      <c r="A472" s="1">
        <v>27</v>
      </c>
      <c r="B472" s="1" t="s">
        <v>9</v>
      </c>
      <c r="C472" s="1">
        <v>32.67</v>
      </c>
      <c r="D472" s="1">
        <v>0</v>
      </c>
      <c r="E472" s="1" t="s">
        <v>10</v>
      </c>
      <c r="F472" s="1" t="s">
        <v>11</v>
      </c>
      <c r="G472" s="1">
        <v>2497.0383000000002</v>
      </c>
      <c r="H472" s="1" t="s">
        <v>21</v>
      </c>
    </row>
    <row r="473" spans="1:8" x14ac:dyDescent="0.25">
      <c r="A473" s="1">
        <v>18</v>
      </c>
      <c r="B473" s="1" t="s">
        <v>6</v>
      </c>
      <c r="C473" s="1">
        <v>30.114999999999998</v>
      </c>
      <c r="D473" s="1">
        <v>0</v>
      </c>
      <c r="E473" s="1" t="s">
        <v>10</v>
      </c>
      <c r="F473" s="1" t="s">
        <v>13</v>
      </c>
      <c r="G473" s="1">
        <v>2203.4718499999999</v>
      </c>
      <c r="H473" s="1" t="s">
        <v>23</v>
      </c>
    </row>
    <row r="474" spans="1:8" x14ac:dyDescent="0.25">
      <c r="A474" s="1">
        <v>19</v>
      </c>
      <c r="B474" s="1" t="s">
        <v>6</v>
      </c>
      <c r="C474" s="1">
        <v>29.8</v>
      </c>
      <c r="D474" s="1">
        <v>0</v>
      </c>
      <c r="E474" s="1" t="s">
        <v>10</v>
      </c>
      <c r="F474" s="1" t="s">
        <v>8</v>
      </c>
      <c r="G474" s="1">
        <v>1744.4649999999999</v>
      </c>
      <c r="H474" s="1" t="s">
        <v>20</v>
      </c>
    </row>
    <row r="475" spans="1:8" x14ac:dyDescent="0.25">
      <c r="A475" s="1">
        <v>47</v>
      </c>
      <c r="B475" s="1" t="s">
        <v>6</v>
      </c>
      <c r="C475" s="1">
        <v>33.344999999999999</v>
      </c>
      <c r="D475" s="1">
        <v>0</v>
      </c>
      <c r="E475" s="1" t="s">
        <v>10</v>
      </c>
      <c r="F475" s="1" t="s">
        <v>13</v>
      </c>
      <c r="G475" s="1">
        <v>20878.78443</v>
      </c>
      <c r="H475" s="1" t="s">
        <v>23</v>
      </c>
    </row>
    <row r="476" spans="1:8" x14ac:dyDescent="0.25">
      <c r="A476" s="1">
        <v>54</v>
      </c>
      <c r="B476" s="1" t="s">
        <v>9</v>
      </c>
      <c r="C476" s="1">
        <v>25.1</v>
      </c>
      <c r="D476" s="1">
        <v>3</v>
      </c>
      <c r="E476" s="1" t="s">
        <v>7</v>
      </c>
      <c r="F476" s="1" t="s">
        <v>8</v>
      </c>
      <c r="G476" s="1">
        <v>25382.296999999999</v>
      </c>
      <c r="H476" s="1" t="s">
        <v>20</v>
      </c>
    </row>
    <row r="477" spans="1:8" x14ac:dyDescent="0.25">
      <c r="A477" s="1">
        <v>61</v>
      </c>
      <c r="B477" s="1" t="s">
        <v>9</v>
      </c>
      <c r="C477" s="1">
        <v>28.31</v>
      </c>
      <c r="D477" s="1">
        <v>1</v>
      </c>
      <c r="E477" s="1" t="s">
        <v>7</v>
      </c>
      <c r="F477" s="1" t="s">
        <v>12</v>
      </c>
      <c r="G477" s="1">
        <v>28868.6639</v>
      </c>
      <c r="H477" s="1" t="s">
        <v>22</v>
      </c>
    </row>
    <row r="478" spans="1:8" x14ac:dyDescent="0.25">
      <c r="A478" s="1">
        <v>24</v>
      </c>
      <c r="B478" s="1" t="s">
        <v>9</v>
      </c>
      <c r="C478" s="1">
        <v>28.5</v>
      </c>
      <c r="D478" s="1">
        <v>0</v>
      </c>
      <c r="E478" s="1" t="s">
        <v>7</v>
      </c>
      <c r="F478" s="1" t="s">
        <v>13</v>
      </c>
      <c r="G478" s="1">
        <v>35147.528480000001</v>
      </c>
      <c r="H478" s="1" t="s">
        <v>23</v>
      </c>
    </row>
    <row r="479" spans="1:8" x14ac:dyDescent="0.25">
      <c r="A479" s="1">
        <v>25</v>
      </c>
      <c r="B479" s="1" t="s">
        <v>9</v>
      </c>
      <c r="C479" s="1">
        <v>35.625</v>
      </c>
      <c r="D479" s="1">
        <v>0</v>
      </c>
      <c r="E479" s="1" t="s">
        <v>10</v>
      </c>
      <c r="F479" s="1" t="s">
        <v>12</v>
      </c>
      <c r="G479" s="1">
        <v>2534.3937500000002</v>
      </c>
      <c r="H479" s="1" t="s">
        <v>22</v>
      </c>
    </row>
    <row r="480" spans="1:8" x14ac:dyDescent="0.25">
      <c r="A480" s="1">
        <v>21</v>
      </c>
      <c r="B480" s="1" t="s">
        <v>9</v>
      </c>
      <c r="C480" s="1">
        <v>36.85</v>
      </c>
      <c r="D480" s="1">
        <v>0</v>
      </c>
      <c r="E480" s="1" t="s">
        <v>10</v>
      </c>
      <c r="F480" s="1" t="s">
        <v>11</v>
      </c>
      <c r="G480" s="1">
        <v>1534.3045</v>
      </c>
      <c r="H480" s="1" t="s">
        <v>21</v>
      </c>
    </row>
    <row r="481" spans="1:8" x14ac:dyDescent="0.25">
      <c r="A481" s="1">
        <v>23</v>
      </c>
      <c r="B481" s="1" t="s">
        <v>9</v>
      </c>
      <c r="C481" s="1">
        <v>32.56</v>
      </c>
      <c r="D481" s="1">
        <v>0</v>
      </c>
      <c r="E481" s="1" t="s">
        <v>10</v>
      </c>
      <c r="F481" s="1" t="s">
        <v>11</v>
      </c>
      <c r="G481" s="1">
        <v>1824.2854</v>
      </c>
      <c r="H481" s="1" t="s">
        <v>21</v>
      </c>
    </row>
    <row r="482" spans="1:8" x14ac:dyDescent="0.25">
      <c r="A482" s="1">
        <v>63</v>
      </c>
      <c r="B482" s="1" t="s">
        <v>9</v>
      </c>
      <c r="C482" s="1">
        <v>41.325000000000003</v>
      </c>
      <c r="D482" s="1">
        <v>3</v>
      </c>
      <c r="E482" s="1" t="s">
        <v>10</v>
      </c>
      <c r="F482" s="1" t="s">
        <v>12</v>
      </c>
      <c r="G482" s="1">
        <v>15555.188749999999</v>
      </c>
      <c r="H482" s="1" t="s">
        <v>22</v>
      </c>
    </row>
    <row r="483" spans="1:8" x14ac:dyDescent="0.25">
      <c r="A483" s="1">
        <v>49</v>
      </c>
      <c r="B483" s="1" t="s">
        <v>9</v>
      </c>
      <c r="C483" s="1">
        <v>37.51</v>
      </c>
      <c r="D483" s="1">
        <v>2</v>
      </c>
      <c r="E483" s="1" t="s">
        <v>10</v>
      </c>
      <c r="F483" s="1" t="s">
        <v>11</v>
      </c>
      <c r="G483" s="1">
        <v>9304.7019</v>
      </c>
      <c r="H483" s="1" t="s">
        <v>21</v>
      </c>
    </row>
    <row r="484" spans="1:8" x14ac:dyDescent="0.25">
      <c r="A484" s="1">
        <v>18</v>
      </c>
      <c r="B484" s="1" t="s">
        <v>6</v>
      </c>
      <c r="C484" s="1">
        <v>31.35</v>
      </c>
      <c r="D484" s="1">
        <v>0</v>
      </c>
      <c r="E484" s="1" t="s">
        <v>10</v>
      </c>
      <c r="F484" s="1" t="s">
        <v>11</v>
      </c>
      <c r="G484" s="1">
        <v>1622.1885</v>
      </c>
      <c r="H484" s="1" t="s">
        <v>21</v>
      </c>
    </row>
    <row r="485" spans="1:8" x14ac:dyDescent="0.25">
      <c r="A485" s="1">
        <v>51</v>
      </c>
      <c r="B485" s="1" t="s">
        <v>6</v>
      </c>
      <c r="C485" s="1">
        <v>39.5</v>
      </c>
      <c r="D485" s="1">
        <v>1</v>
      </c>
      <c r="E485" s="1" t="s">
        <v>10</v>
      </c>
      <c r="F485" s="1" t="s">
        <v>8</v>
      </c>
      <c r="G485" s="1">
        <v>9880.0679999999993</v>
      </c>
      <c r="H485" s="1" t="s">
        <v>20</v>
      </c>
    </row>
    <row r="486" spans="1:8" x14ac:dyDescent="0.25">
      <c r="A486" s="1">
        <v>48</v>
      </c>
      <c r="B486" s="1" t="s">
        <v>9</v>
      </c>
      <c r="C486" s="1">
        <v>34.299999999999997</v>
      </c>
      <c r="D486" s="1">
        <v>3</v>
      </c>
      <c r="E486" s="1" t="s">
        <v>10</v>
      </c>
      <c r="F486" s="1" t="s">
        <v>8</v>
      </c>
      <c r="G486" s="1">
        <v>9563.0290000000005</v>
      </c>
      <c r="H486" s="1" t="s">
        <v>20</v>
      </c>
    </row>
    <row r="487" spans="1:8" x14ac:dyDescent="0.25">
      <c r="A487" s="1">
        <v>31</v>
      </c>
      <c r="B487" s="1" t="s">
        <v>6</v>
      </c>
      <c r="C487" s="1">
        <v>31.065000000000001</v>
      </c>
      <c r="D487" s="1">
        <v>0</v>
      </c>
      <c r="E487" s="1" t="s">
        <v>10</v>
      </c>
      <c r="F487" s="1" t="s">
        <v>13</v>
      </c>
      <c r="G487" s="1">
        <v>4347.0233500000004</v>
      </c>
      <c r="H487" s="1" t="s">
        <v>23</v>
      </c>
    </row>
    <row r="488" spans="1:8" x14ac:dyDescent="0.25">
      <c r="A488" s="1">
        <v>54</v>
      </c>
      <c r="B488" s="1" t="s">
        <v>6</v>
      </c>
      <c r="C488" s="1">
        <v>21.47</v>
      </c>
      <c r="D488" s="1">
        <v>3</v>
      </c>
      <c r="E488" s="1" t="s">
        <v>10</v>
      </c>
      <c r="F488" s="1" t="s">
        <v>12</v>
      </c>
      <c r="G488" s="1">
        <v>12475.3513</v>
      </c>
      <c r="H488" s="1" t="s">
        <v>22</v>
      </c>
    </row>
    <row r="489" spans="1:8" x14ac:dyDescent="0.25">
      <c r="A489" s="1">
        <v>19</v>
      </c>
      <c r="B489" s="1" t="s">
        <v>9</v>
      </c>
      <c r="C489" s="1">
        <v>28.7</v>
      </c>
      <c r="D489" s="1">
        <v>0</v>
      </c>
      <c r="E489" s="1" t="s">
        <v>10</v>
      </c>
      <c r="F489" s="1" t="s">
        <v>8</v>
      </c>
      <c r="G489" s="1">
        <v>1253.9359999999999</v>
      </c>
      <c r="H489" s="1" t="s">
        <v>20</v>
      </c>
    </row>
    <row r="490" spans="1:8" x14ac:dyDescent="0.25">
      <c r="A490" s="1">
        <v>44</v>
      </c>
      <c r="B490" s="1" t="s">
        <v>6</v>
      </c>
      <c r="C490" s="1">
        <v>38.06</v>
      </c>
      <c r="D490" s="1">
        <v>0</v>
      </c>
      <c r="E490" s="1" t="s">
        <v>7</v>
      </c>
      <c r="F490" s="1" t="s">
        <v>11</v>
      </c>
      <c r="G490" s="1">
        <v>48885.135609999998</v>
      </c>
      <c r="H490" s="1" t="s">
        <v>21</v>
      </c>
    </row>
    <row r="491" spans="1:8" x14ac:dyDescent="0.25">
      <c r="A491" s="1">
        <v>53</v>
      </c>
      <c r="B491" s="1" t="s">
        <v>9</v>
      </c>
      <c r="C491" s="1">
        <v>31.16</v>
      </c>
      <c r="D491" s="1">
        <v>1</v>
      </c>
      <c r="E491" s="1" t="s">
        <v>10</v>
      </c>
      <c r="F491" s="1" t="s">
        <v>12</v>
      </c>
      <c r="G491" s="1">
        <v>10461.9794</v>
      </c>
      <c r="H491" s="1" t="s">
        <v>22</v>
      </c>
    </row>
    <row r="492" spans="1:8" x14ac:dyDescent="0.25">
      <c r="A492" s="1">
        <v>19</v>
      </c>
      <c r="B492" s="1" t="s">
        <v>6</v>
      </c>
      <c r="C492" s="1">
        <v>32.9</v>
      </c>
      <c r="D492" s="1">
        <v>0</v>
      </c>
      <c r="E492" s="1" t="s">
        <v>10</v>
      </c>
      <c r="F492" s="1" t="s">
        <v>8</v>
      </c>
      <c r="G492" s="1">
        <v>1748.7739999999999</v>
      </c>
      <c r="H492" s="1" t="s">
        <v>20</v>
      </c>
    </row>
    <row r="493" spans="1:8" x14ac:dyDescent="0.25">
      <c r="A493" s="1">
        <v>61</v>
      </c>
      <c r="B493" s="1" t="s">
        <v>6</v>
      </c>
      <c r="C493" s="1">
        <v>25.08</v>
      </c>
      <c r="D493" s="1">
        <v>0</v>
      </c>
      <c r="E493" s="1" t="s">
        <v>10</v>
      </c>
      <c r="F493" s="1" t="s">
        <v>11</v>
      </c>
      <c r="G493" s="1">
        <v>24513.091260000001</v>
      </c>
      <c r="H493" s="1" t="s">
        <v>21</v>
      </c>
    </row>
    <row r="494" spans="1:8" x14ac:dyDescent="0.25">
      <c r="A494" s="1">
        <v>18</v>
      </c>
      <c r="B494" s="1" t="s">
        <v>6</v>
      </c>
      <c r="C494" s="1">
        <v>25.08</v>
      </c>
      <c r="D494" s="1">
        <v>0</v>
      </c>
      <c r="E494" s="1" t="s">
        <v>10</v>
      </c>
      <c r="F494" s="1" t="s">
        <v>13</v>
      </c>
      <c r="G494" s="1">
        <v>2196.4731999999999</v>
      </c>
      <c r="H494" s="1" t="s">
        <v>23</v>
      </c>
    </row>
    <row r="495" spans="1:8" x14ac:dyDescent="0.25">
      <c r="A495" s="1">
        <v>61</v>
      </c>
      <c r="B495" s="1" t="s">
        <v>9</v>
      </c>
      <c r="C495" s="1">
        <v>43.4</v>
      </c>
      <c r="D495" s="1">
        <v>0</v>
      </c>
      <c r="E495" s="1" t="s">
        <v>10</v>
      </c>
      <c r="F495" s="1" t="s">
        <v>8</v>
      </c>
      <c r="G495" s="1">
        <v>12574.049000000001</v>
      </c>
      <c r="H495" s="1" t="s">
        <v>20</v>
      </c>
    </row>
    <row r="496" spans="1:8" x14ac:dyDescent="0.25">
      <c r="A496" s="1">
        <v>21</v>
      </c>
      <c r="B496" s="1" t="s">
        <v>9</v>
      </c>
      <c r="C496" s="1">
        <v>25.7</v>
      </c>
      <c r="D496" s="1">
        <v>4</v>
      </c>
      <c r="E496" s="1" t="s">
        <v>7</v>
      </c>
      <c r="F496" s="1" t="s">
        <v>8</v>
      </c>
      <c r="G496" s="1">
        <v>17942.106</v>
      </c>
      <c r="H496" s="1" t="s">
        <v>20</v>
      </c>
    </row>
    <row r="497" spans="1:8" x14ac:dyDescent="0.25">
      <c r="A497" s="1">
        <v>20</v>
      </c>
      <c r="B497" s="1" t="s">
        <v>9</v>
      </c>
      <c r="C497" s="1">
        <v>27.93</v>
      </c>
      <c r="D497" s="1">
        <v>0</v>
      </c>
      <c r="E497" s="1" t="s">
        <v>10</v>
      </c>
      <c r="F497" s="1" t="s">
        <v>13</v>
      </c>
      <c r="G497" s="1">
        <v>1967.0227</v>
      </c>
      <c r="H497" s="1" t="s">
        <v>23</v>
      </c>
    </row>
    <row r="498" spans="1:8" x14ac:dyDescent="0.25">
      <c r="A498" s="1">
        <v>31</v>
      </c>
      <c r="B498" s="1" t="s">
        <v>6</v>
      </c>
      <c r="C498" s="1">
        <v>23.6</v>
      </c>
      <c r="D498" s="1">
        <v>2</v>
      </c>
      <c r="E498" s="1" t="s">
        <v>10</v>
      </c>
      <c r="F498" s="1" t="s">
        <v>8</v>
      </c>
      <c r="G498" s="1">
        <v>4931.6469999999999</v>
      </c>
      <c r="H498" s="1" t="s">
        <v>20</v>
      </c>
    </row>
    <row r="499" spans="1:8" x14ac:dyDescent="0.25">
      <c r="A499" s="1">
        <v>45</v>
      </c>
      <c r="B499" s="1" t="s">
        <v>9</v>
      </c>
      <c r="C499" s="1">
        <v>28.7</v>
      </c>
      <c r="D499" s="1">
        <v>2</v>
      </c>
      <c r="E499" s="1" t="s">
        <v>10</v>
      </c>
      <c r="F499" s="1" t="s">
        <v>8</v>
      </c>
      <c r="G499" s="1">
        <v>8027.9679999999998</v>
      </c>
      <c r="H499" s="1" t="s">
        <v>20</v>
      </c>
    </row>
    <row r="500" spans="1:8" x14ac:dyDescent="0.25">
      <c r="A500" s="1">
        <v>44</v>
      </c>
      <c r="B500" s="1" t="s">
        <v>6</v>
      </c>
      <c r="C500" s="1">
        <v>23.98</v>
      </c>
      <c r="D500" s="1">
        <v>2</v>
      </c>
      <c r="E500" s="1" t="s">
        <v>10</v>
      </c>
      <c r="F500" s="1" t="s">
        <v>11</v>
      </c>
      <c r="G500" s="1">
        <v>8211.1002000000008</v>
      </c>
      <c r="H500" s="1" t="s">
        <v>21</v>
      </c>
    </row>
    <row r="501" spans="1:8" x14ac:dyDescent="0.25">
      <c r="A501" s="1">
        <v>62</v>
      </c>
      <c r="B501" s="1" t="s">
        <v>6</v>
      </c>
      <c r="C501" s="1">
        <v>39.200000000000003</v>
      </c>
      <c r="D501" s="1">
        <v>0</v>
      </c>
      <c r="E501" s="1" t="s">
        <v>10</v>
      </c>
      <c r="F501" s="1" t="s">
        <v>8</v>
      </c>
      <c r="G501" s="1">
        <v>13470.86</v>
      </c>
      <c r="H501" s="1" t="s">
        <v>20</v>
      </c>
    </row>
    <row r="502" spans="1:8" x14ac:dyDescent="0.25">
      <c r="A502" s="1">
        <v>29</v>
      </c>
      <c r="B502" s="1" t="s">
        <v>9</v>
      </c>
      <c r="C502" s="1">
        <v>34.4</v>
      </c>
      <c r="D502" s="1">
        <v>0</v>
      </c>
      <c r="E502" s="1" t="s">
        <v>7</v>
      </c>
      <c r="F502" s="1" t="s">
        <v>8</v>
      </c>
      <c r="G502" s="1">
        <v>36197.699000000001</v>
      </c>
      <c r="H502" s="1" t="s">
        <v>20</v>
      </c>
    </row>
    <row r="503" spans="1:8" x14ac:dyDescent="0.25">
      <c r="A503" s="1">
        <v>43</v>
      </c>
      <c r="B503" s="1" t="s">
        <v>9</v>
      </c>
      <c r="C503" s="1">
        <v>26.03</v>
      </c>
      <c r="D503" s="1">
        <v>0</v>
      </c>
      <c r="E503" s="1" t="s">
        <v>10</v>
      </c>
      <c r="F503" s="1" t="s">
        <v>13</v>
      </c>
      <c r="G503" s="1">
        <v>6837.3687</v>
      </c>
      <c r="H503" s="1" t="s">
        <v>23</v>
      </c>
    </row>
    <row r="504" spans="1:8" x14ac:dyDescent="0.25">
      <c r="A504" s="1">
        <v>51</v>
      </c>
      <c r="B504" s="1" t="s">
        <v>9</v>
      </c>
      <c r="C504" s="1">
        <v>23.21</v>
      </c>
      <c r="D504" s="1">
        <v>1</v>
      </c>
      <c r="E504" s="1" t="s">
        <v>7</v>
      </c>
      <c r="F504" s="1" t="s">
        <v>11</v>
      </c>
      <c r="G504" s="1">
        <v>22218.1149</v>
      </c>
      <c r="H504" s="1" t="s">
        <v>21</v>
      </c>
    </row>
    <row r="505" spans="1:8" x14ac:dyDescent="0.25">
      <c r="A505" s="1">
        <v>19</v>
      </c>
      <c r="B505" s="1" t="s">
        <v>9</v>
      </c>
      <c r="C505" s="1">
        <v>30.25</v>
      </c>
      <c r="D505" s="1">
        <v>0</v>
      </c>
      <c r="E505" s="1" t="s">
        <v>7</v>
      </c>
      <c r="F505" s="1" t="s">
        <v>11</v>
      </c>
      <c r="G505" s="1">
        <v>32548.340499999998</v>
      </c>
      <c r="H505" s="1" t="s">
        <v>21</v>
      </c>
    </row>
    <row r="506" spans="1:8" x14ac:dyDescent="0.25">
      <c r="A506" s="1">
        <v>38</v>
      </c>
      <c r="B506" s="1" t="s">
        <v>6</v>
      </c>
      <c r="C506" s="1">
        <v>28.93</v>
      </c>
      <c r="D506" s="1">
        <v>1</v>
      </c>
      <c r="E506" s="1" t="s">
        <v>10</v>
      </c>
      <c r="F506" s="1" t="s">
        <v>11</v>
      </c>
      <c r="G506" s="1">
        <v>5974.3846999999996</v>
      </c>
      <c r="H506" s="1" t="s">
        <v>21</v>
      </c>
    </row>
    <row r="507" spans="1:8" x14ac:dyDescent="0.25">
      <c r="A507" s="1">
        <v>37</v>
      </c>
      <c r="B507" s="1" t="s">
        <v>9</v>
      </c>
      <c r="C507" s="1">
        <v>30.875</v>
      </c>
      <c r="D507" s="1">
        <v>3</v>
      </c>
      <c r="E507" s="1" t="s">
        <v>10</v>
      </c>
      <c r="F507" s="1" t="s">
        <v>12</v>
      </c>
      <c r="G507" s="1">
        <v>6796.8632500000003</v>
      </c>
      <c r="H507" s="1" t="s">
        <v>22</v>
      </c>
    </row>
    <row r="508" spans="1:8" x14ac:dyDescent="0.25">
      <c r="A508" s="1">
        <v>22</v>
      </c>
      <c r="B508" s="1" t="s">
        <v>9</v>
      </c>
      <c r="C508" s="1">
        <v>31.35</v>
      </c>
      <c r="D508" s="1">
        <v>1</v>
      </c>
      <c r="E508" s="1" t="s">
        <v>10</v>
      </c>
      <c r="F508" s="1" t="s">
        <v>12</v>
      </c>
      <c r="G508" s="1">
        <v>2643.2685000000001</v>
      </c>
      <c r="H508" s="1" t="s">
        <v>22</v>
      </c>
    </row>
    <row r="509" spans="1:8" x14ac:dyDescent="0.25">
      <c r="A509" s="1">
        <v>21</v>
      </c>
      <c r="B509" s="1" t="s">
        <v>9</v>
      </c>
      <c r="C509" s="1">
        <v>23.75</v>
      </c>
      <c r="D509" s="1">
        <v>2</v>
      </c>
      <c r="E509" s="1" t="s">
        <v>10</v>
      </c>
      <c r="F509" s="1" t="s">
        <v>12</v>
      </c>
      <c r="G509" s="1">
        <v>3077.0954999999999</v>
      </c>
      <c r="H509" s="1" t="s">
        <v>22</v>
      </c>
    </row>
    <row r="510" spans="1:8" x14ac:dyDescent="0.25">
      <c r="A510" s="1">
        <v>24</v>
      </c>
      <c r="B510" s="1" t="s">
        <v>6</v>
      </c>
      <c r="C510" s="1">
        <v>25.27</v>
      </c>
      <c r="D510" s="1">
        <v>0</v>
      </c>
      <c r="E510" s="1" t="s">
        <v>10</v>
      </c>
      <c r="F510" s="1" t="s">
        <v>13</v>
      </c>
      <c r="G510" s="1">
        <v>3044.2132999999999</v>
      </c>
      <c r="H510" s="1" t="s">
        <v>23</v>
      </c>
    </row>
    <row r="511" spans="1:8" x14ac:dyDescent="0.25">
      <c r="A511" s="1">
        <v>57</v>
      </c>
      <c r="B511" s="1" t="s">
        <v>6</v>
      </c>
      <c r="C511" s="1">
        <v>28.7</v>
      </c>
      <c r="D511" s="1">
        <v>0</v>
      </c>
      <c r="E511" s="1" t="s">
        <v>10</v>
      </c>
      <c r="F511" s="1" t="s">
        <v>8</v>
      </c>
      <c r="G511" s="1">
        <v>11455.28</v>
      </c>
      <c r="H511" s="1" t="s">
        <v>20</v>
      </c>
    </row>
    <row r="512" spans="1:8" x14ac:dyDescent="0.25">
      <c r="A512" s="1">
        <v>56</v>
      </c>
      <c r="B512" s="1" t="s">
        <v>9</v>
      </c>
      <c r="C512" s="1">
        <v>32.11</v>
      </c>
      <c r="D512" s="1">
        <v>1</v>
      </c>
      <c r="E512" s="1" t="s">
        <v>10</v>
      </c>
      <c r="F512" s="1" t="s">
        <v>13</v>
      </c>
      <c r="G512" s="1">
        <v>11763.000899999999</v>
      </c>
      <c r="H512" s="1" t="s">
        <v>23</v>
      </c>
    </row>
    <row r="513" spans="1:8" x14ac:dyDescent="0.25">
      <c r="A513" s="1">
        <v>27</v>
      </c>
      <c r="B513" s="1" t="s">
        <v>9</v>
      </c>
      <c r="C513" s="1">
        <v>33.659999999999997</v>
      </c>
      <c r="D513" s="1">
        <v>0</v>
      </c>
      <c r="E513" s="1" t="s">
        <v>10</v>
      </c>
      <c r="F513" s="1" t="s">
        <v>11</v>
      </c>
      <c r="G513" s="1">
        <v>2498.4144000000001</v>
      </c>
      <c r="H513" s="1" t="s">
        <v>21</v>
      </c>
    </row>
    <row r="514" spans="1:8" x14ac:dyDescent="0.25">
      <c r="A514" s="1">
        <v>51</v>
      </c>
      <c r="B514" s="1" t="s">
        <v>9</v>
      </c>
      <c r="C514" s="1">
        <v>22.42</v>
      </c>
      <c r="D514" s="1">
        <v>0</v>
      </c>
      <c r="E514" s="1" t="s">
        <v>10</v>
      </c>
      <c r="F514" s="1" t="s">
        <v>13</v>
      </c>
      <c r="G514" s="1">
        <v>9361.3268000000007</v>
      </c>
      <c r="H514" s="1" t="s">
        <v>23</v>
      </c>
    </row>
    <row r="515" spans="1:8" x14ac:dyDescent="0.25">
      <c r="A515" s="1">
        <v>19</v>
      </c>
      <c r="B515" s="1" t="s">
        <v>9</v>
      </c>
      <c r="C515" s="1">
        <v>30.4</v>
      </c>
      <c r="D515" s="1">
        <v>0</v>
      </c>
      <c r="E515" s="1" t="s">
        <v>10</v>
      </c>
      <c r="F515" s="1" t="s">
        <v>8</v>
      </c>
      <c r="G515" s="1">
        <v>1256.299</v>
      </c>
      <c r="H515" s="1" t="s">
        <v>20</v>
      </c>
    </row>
    <row r="516" spans="1:8" x14ac:dyDescent="0.25">
      <c r="A516" s="1">
        <v>39</v>
      </c>
      <c r="B516" s="1" t="s">
        <v>9</v>
      </c>
      <c r="C516" s="1">
        <v>28.3</v>
      </c>
      <c r="D516" s="1">
        <v>1</v>
      </c>
      <c r="E516" s="1" t="s">
        <v>7</v>
      </c>
      <c r="F516" s="1" t="s">
        <v>8</v>
      </c>
      <c r="G516" s="1">
        <v>21082.16</v>
      </c>
      <c r="H516" s="1" t="s">
        <v>20</v>
      </c>
    </row>
    <row r="517" spans="1:8" x14ac:dyDescent="0.25">
      <c r="A517" s="1">
        <v>58</v>
      </c>
      <c r="B517" s="1" t="s">
        <v>9</v>
      </c>
      <c r="C517" s="1">
        <v>35.700000000000003</v>
      </c>
      <c r="D517" s="1">
        <v>0</v>
      </c>
      <c r="E517" s="1" t="s">
        <v>10</v>
      </c>
      <c r="F517" s="1" t="s">
        <v>8</v>
      </c>
      <c r="G517" s="1">
        <v>11362.754999999999</v>
      </c>
      <c r="H517" s="1" t="s">
        <v>20</v>
      </c>
    </row>
    <row r="518" spans="1:8" x14ac:dyDescent="0.25">
      <c r="A518" s="1">
        <v>20</v>
      </c>
      <c r="B518" s="1" t="s">
        <v>9</v>
      </c>
      <c r="C518" s="1">
        <v>35.31</v>
      </c>
      <c r="D518" s="1">
        <v>1</v>
      </c>
      <c r="E518" s="1" t="s">
        <v>10</v>
      </c>
      <c r="F518" s="1" t="s">
        <v>11</v>
      </c>
      <c r="G518" s="1">
        <v>27724.28875</v>
      </c>
      <c r="H518" s="1" t="s">
        <v>21</v>
      </c>
    </row>
    <row r="519" spans="1:8" x14ac:dyDescent="0.25">
      <c r="A519" s="1">
        <v>45</v>
      </c>
      <c r="B519" s="1" t="s">
        <v>9</v>
      </c>
      <c r="C519" s="1">
        <v>30.495000000000001</v>
      </c>
      <c r="D519" s="1">
        <v>2</v>
      </c>
      <c r="E519" s="1" t="s">
        <v>10</v>
      </c>
      <c r="F519" s="1" t="s">
        <v>12</v>
      </c>
      <c r="G519" s="1">
        <v>8413.4630500000003</v>
      </c>
      <c r="H519" s="1" t="s">
        <v>22</v>
      </c>
    </row>
    <row r="520" spans="1:8" x14ac:dyDescent="0.25">
      <c r="A520" s="1">
        <v>35</v>
      </c>
      <c r="B520" s="1" t="s">
        <v>6</v>
      </c>
      <c r="C520" s="1">
        <v>31</v>
      </c>
      <c r="D520" s="1">
        <v>1</v>
      </c>
      <c r="E520" s="1" t="s">
        <v>10</v>
      </c>
      <c r="F520" s="1" t="s">
        <v>8</v>
      </c>
      <c r="G520" s="1">
        <v>5240.7650000000003</v>
      </c>
      <c r="H520" s="1" t="s">
        <v>20</v>
      </c>
    </row>
    <row r="521" spans="1:8" x14ac:dyDescent="0.25">
      <c r="A521" s="1">
        <v>31</v>
      </c>
      <c r="B521" s="1" t="s">
        <v>9</v>
      </c>
      <c r="C521" s="1">
        <v>30.875</v>
      </c>
      <c r="D521" s="1">
        <v>0</v>
      </c>
      <c r="E521" s="1" t="s">
        <v>10</v>
      </c>
      <c r="F521" s="1" t="s">
        <v>13</v>
      </c>
      <c r="G521" s="1">
        <v>3857.7592500000001</v>
      </c>
      <c r="H521" s="1" t="s">
        <v>23</v>
      </c>
    </row>
    <row r="522" spans="1:8" x14ac:dyDescent="0.25">
      <c r="A522" s="1">
        <v>50</v>
      </c>
      <c r="B522" s="1" t="s">
        <v>6</v>
      </c>
      <c r="C522" s="1">
        <v>27.36</v>
      </c>
      <c r="D522" s="1">
        <v>0</v>
      </c>
      <c r="E522" s="1" t="s">
        <v>10</v>
      </c>
      <c r="F522" s="1" t="s">
        <v>13</v>
      </c>
      <c r="G522" s="1">
        <v>25656.575260000001</v>
      </c>
      <c r="H522" s="1" t="s">
        <v>23</v>
      </c>
    </row>
    <row r="523" spans="1:8" x14ac:dyDescent="0.25">
      <c r="A523" s="1">
        <v>32</v>
      </c>
      <c r="B523" s="1" t="s">
        <v>6</v>
      </c>
      <c r="C523" s="1">
        <v>44.22</v>
      </c>
      <c r="D523" s="1">
        <v>0</v>
      </c>
      <c r="E523" s="1" t="s">
        <v>10</v>
      </c>
      <c r="F523" s="1" t="s">
        <v>11</v>
      </c>
      <c r="G523" s="1">
        <v>3994.1777999999999</v>
      </c>
      <c r="H523" s="1" t="s">
        <v>21</v>
      </c>
    </row>
    <row r="524" spans="1:8" x14ac:dyDescent="0.25">
      <c r="A524" s="1">
        <v>51</v>
      </c>
      <c r="B524" s="1" t="s">
        <v>6</v>
      </c>
      <c r="C524" s="1">
        <v>33.914999999999999</v>
      </c>
      <c r="D524" s="1">
        <v>0</v>
      </c>
      <c r="E524" s="1" t="s">
        <v>10</v>
      </c>
      <c r="F524" s="1" t="s">
        <v>13</v>
      </c>
      <c r="G524" s="1">
        <v>9866.3048500000004</v>
      </c>
      <c r="H524" s="1" t="s">
        <v>23</v>
      </c>
    </row>
    <row r="525" spans="1:8" x14ac:dyDescent="0.25">
      <c r="A525" s="1">
        <v>38</v>
      </c>
      <c r="B525" s="1" t="s">
        <v>6</v>
      </c>
      <c r="C525" s="1">
        <v>37.729999999999997</v>
      </c>
      <c r="D525" s="1">
        <v>0</v>
      </c>
      <c r="E525" s="1" t="s">
        <v>10</v>
      </c>
      <c r="F525" s="1" t="s">
        <v>11</v>
      </c>
      <c r="G525" s="1">
        <v>5397.6166999999996</v>
      </c>
      <c r="H525" s="1" t="s">
        <v>21</v>
      </c>
    </row>
    <row r="526" spans="1:8" x14ac:dyDescent="0.25">
      <c r="A526" s="1">
        <v>42</v>
      </c>
      <c r="B526" s="1" t="s">
        <v>9</v>
      </c>
      <c r="C526" s="1">
        <v>26.07</v>
      </c>
      <c r="D526" s="1">
        <v>1</v>
      </c>
      <c r="E526" s="1" t="s">
        <v>7</v>
      </c>
      <c r="F526" s="1" t="s">
        <v>11</v>
      </c>
      <c r="G526" s="1">
        <v>38245.593269999998</v>
      </c>
      <c r="H526" s="1" t="s">
        <v>21</v>
      </c>
    </row>
    <row r="527" spans="1:8" x14ac:dyDescent="0.25">
      <c r="A527" s="1">
        <v>18</v>
      </c>
      <c r="B527" s="1" t="s">
        <v>6</v>
      </c>
      <c r="C527" s="1">
        <v>33.880000000000003</v>
      </c>
      <c r="D527" s="1">
        <v>0</v>
      </c>
      <c r="E527" s="1" t="s">
        <v>10</v>
      </c>
      <c r="F527" s="1" t="s">
        <v>11</v>
      </c>
      <c r="G527" s="1">
        <v>11482.63485</v>
      </c>
      <c r="H527" s="1" t="s">
        <v>21</v>
      </c>
    </row>
    <row r="528" spans="1:8" x14ac:dyDescent="0.25">
      <c r="A528" s="1">
        <v>19</v>
      </c>
      <c r="B528" s="1" t="s">
        <v>6</v>
      </c>
      <c r="C528" s="1">
        <v>30.59</v>
      </c>
      <c r="D528" s="1">
        <v>2</v>
      </c>
      <c r="E528" s="1" t="s">
        <v>10</v>
      </c>
      <c r="F528" s="1" t="s">
        <v>12</v>
      </c>
      <c r="G528" s="1">
        <v>24059.680189999999</v>
      </c>
      <c r="H528" s="1" t="s">
        <v>22</v>
      </c>
    </row>
    <row r="529" spans="1:8" x14ac:dyDescent="0.25">
      <c r="A529" s="1">
        <v>51</v>
      </c>
      <c r="B529" s="1" t="s">
        <v>6</v>
      </c>
      <c r="C529" s="1">
        <v>25.8</v>
      </c>
      <c r="D529" s="1">
        <v>1</v>
      </c>
      <c r="E529" s="1" t="s">
        <v>10</v>
      </c>
      <c r="F529" s="1" t="s">
        <v>8</v>
      </c>
      <c r="G529" s="1">
        <v>9861.0249999999996</v>
      </c>
      <c r="H529" s="1" t="s">
        <v>20</v>
      </c>
    </row>
    <row r="530" spans="1:8" x14ac:dyDescent="0.25">
      <c r="A530" s="1">
        <v>46</v>
      </c>
      <c r="B530" s="1" t="s">
        <v>9</v>
      </c>
      <c r="C530" s="1">
        <v>39.424999999999997</v>
      </c>
      <c r="D530" s="1">
        <v>1</v>
      </c>
      <c r="E530" s="1" t="s">
        <v>10</v>
      </c>
      <c r="F530" s="1" t="s">
        <v>13</v>
      </c>
      <c r="G530" s="1">
        <v>8342.9087500000005</v>
      </c>
      <c r="H530" s="1" t="s">
        <v>23</v>
      </c>
    </row>
    <row r="531" spans="1:8" x14ac:dyDescent="0.25">
      <c r="A531" s="1">
        <v>18</v>
      </c>
      <c r="B531" s="1" t="s">
        <v>9</v>
      </c>
      <c r="C531" s="1">
        <v>25.46</v>
      </c>
      <c r="D531" s="1">
        <v>0</v>
      </c>
      <c r="E531" s="1" t="s">
        <v>10</v>
      </c>
      <c r="F531" s="1" t="s">
        <v>13</v>
      </c>
      <c r="G531" s="1">
        <v>1708.0014000000001</v>
      </c>
      <c r="H531" s="1" t="s">
        <v>23</v>
      </c>
    </row>
    <row r="532" spans="1:8" x14ac:dyDescent="0.25">
      <c r="A532" s="1">
        <v>57</v>
      </c>
      <c r="B532" s="1" t="s">
        <v>9</v>
      </c>
      <c r="C532" s="1">
        <v>42.13</v>
      </c>
      <c r="D532" s="1">
        <v>1</v>
      </c>
      <c r="E532" s="1" t="s">
        <v>7</v>
      </c>
      <c r="F532" s="1" t="s">
        <v>11</v>
      </c>
      <c r="G532" s="1">
        <v>48675.517699999997</v>
      </c>
      <c r="H532" s="1" t="s">
        <v>21</v>
      </c>
    </row>
    <row r="533" spans="1:8" x14ac:dyDescent="0.25">
      <c r="A533" s="1">
        <v>62</v>
      </c>
      <c r="B533" s="1" t="s">
        <v>6</v>
      </c>
      <c r="C533" s="1">
        <v>31.73</v>
      </c>
      <c r="D533" s="1">
        <v>0</v>
      </c>
      <c r="E533" s="1" t="s">
        <v>10</v>
      </c>
      <c r="F533" s="1" t="s">
        <v>13</v>
      </c>
      <c r="G533" s="1">
        <v>14043.476699999999</v>
      </c>
      <c r="H533" s="1" t="s">
        <v>23</v>
      </c>
    </row>
    <row r="534" spans="1:8" x14ac:dyDescent="0.25">
      <c r="A534" s="1">
        <v>59</v>
      </c>
      <c r="B534" s="1" t="s">
        <v>9</v>
      </c>
      <c r="C534" s="1">
        <v>29.7</v>
      </c>
      <c r="D534" s="1">
        <v>2</v>
      </c>
      <c r="E534" s="1" t="s">
        <v>10</v>
      </c>
      <c r="F534" s="1" t="s">
        <v>11</v>
      </c>
      <c r="G534" s="1">
        <v>12925.886</v>
      </c>
      <c r="H534" s="1" t="s">
        <v>21</v>
      </c>
    </row>
    <row r="535" spans="1:8" x14ac:dyDescent="0.25">
      <c r="A535" s="1">
        <v>37</v>
      </c>
      <c r="B535" s="1" t="s">
        <v>9</v>
      </c>
      <c r="C535" s="1">
        <v>36.19</v>
      </c>
      <c r="D535" s="1">
        <v>0</v>
      </c>
      <c r="E535" s="1" t="s">
        <v>10</v>
      </c>
      <c r="F535" s="1" t="s">
        <v>11</v>
      </c>
      <c r="G535" s="1">
        <v>19214.705529999999</v>
      </c>
      <c r="H535" s="1" t="s">
        <v>21</v>
      </c>
    </row>
    <row r="536" spans="1:8" x14ac:dyDescent="0.25">
      <c r="A536" s="1">
        <v>64</v>
      </c>
      <c r="B536" s="1" t="s">
        <v>9</v>
      </c>
      <c r="C536" s="1">
        <v>40.479999999999997</v>
      </c>
      <c r="D536" s="1">
        <v>0</v>
      </c>
      <c r="E536" s="1" t="s">
        <v>10</v>
      </c>
      <c r="F536" s="1" t="s">
        <v>11</v>
      </c>
      <c r="G536" s="1">
        <v>13831.1152</v>
      </c>
      <c r="H536" s="1" t="s">
        <v>21</v>
      </c>
    </row>
    <row r="537" spans="1:8" x14ac:dyDescent="0.25">
      <c r="A537" s="1">
        <v>38</v>
      </c>
      <c r="B537" s="1" t="s">
        <v>9</v>
      </c>
      <c r="C537" s="1">
        <v>28.024999999999999</v>
      </c>
      <c r="D537" s="1">
        <v>1</v>
      </c>
      <c r="E537" s="1" t="s">
        <v>10</v>
      </c>
      <c r="F537" s="1" t="s">
        <v>13</v>
      </c>
      <c r="G537" s="1">
        <v>6067.1267500000004</v>
      </c>
      <c r="H537" s="1" t="s">
        <v>23</v>
      </c>
    </row>
    <row r="538" spans="1:8" x14ac:dyDescent="0.25">
      <c r="A538" s="1">
        <v>33</v>
      </c>
      <c r="B538" s="1" t="s">
        <v>6</v>
      </c>
      <c r="C538" s="1">
        <v>38.9</v>
      </c>
      <c r="D538" s="1">
        <v>3</v>
      </c>
      <c r="E538" s="1" t="s">
        <v>10</v>
      </c>
      <c r="F538" s="1" t="s">
        <v>8</v>
      </c>
      <c r="G538" s="1">
        <v>5972.3779999999997</v>
      </c>
      <c r="H538" s="1" t="s">
        <v>20</v>
      </c>
    </row>
    <row r="539" spans="1:8" x14ac:dyDescent="0.25">
      <c r="A539" s="1">
        <v>46</v>
      </c>
      <c r="B539" s="1" t="s">
        <v>6</v>
      </c>
      <c r="C539" s="1">
        <v>30.2</v>
      </c>
      <c r="D539" s="1">
        <v>2</v>
      </c>
      <c r="E539" s="1" t="s">
        <v>10</v>
      </c>
      <c r="F539" s="1" t="s">
        <v>8</v>
      </c>
      <c r="G539" s="1">
        <v>8825.0859999999993</v>
      </c>
      <c r="H539" s="1" t="s">
        <v>20</v>
      </c>
    </row>
    <row r="540" spans="1:8" x14ac:dyDescent="0.25">
      <c r="A540" s="1">
        <v>46</v>
      </c>
      <c r="B540" s="1" t="s">
        <v>6</v>
      </c>
      <c r="C540" s="1">
        <v>28.05</v>
      </c>
      <c r="D540" s="1">
        <v>1</v>
      </c>
      <c r="E540" s="1" t="s">
        <v>10</v>
      </c>
      <c r="F540" s="1" t="s">
        <v>11</v>
      </c>
      <c r="G540" s="1">
        <v>8233.0974999999999</v>
      </c>
      <c r="H540" s="1" t="s">
        <v>21</v>
      </c>
    </row>
    <row r="541" spans="1:8" x14ac:dyDescent="0.25">
      <c r="A541" s="1">
        <v>53</v>
      </c>
      <c r="B541" s="1" t="s">
        <v>9</v>
      </c>
      <c r="C541" s="1">
        <v>31.35</v>
      </c>
      <c r="D541" s="1">
        <v>0</v>
      </c>
      <c r="E541" s="1" t="s">
        <v>10</v>
      </c>
      <c r="F541" s="1" t="s">
        <v>11</v>
      </c>
      <c r="G541" s="1">
        <v>27346.04207</v>
      </c>
      <c r="H541" s="1" t="s">
        <v>21</v>
      </c>
    </row>
    <row r="542" spans="1:8" x14ac:dyDescent="0.25">
      <c r="A542" s="1">
        <v>34</v>
      </c>
      <c r="B542" s="1" t="s">
        <v>6</v>
      </c>
      <c r="C542" s="1">
        <v>38</v>
      </c>
      <c r="D542" s="1">
        <v>3</v>
      </c>
      <c r="E542" s="1" t="s">
        <v>10</v>
      </c>
      <c r="F542" s="1" t="s">
        <v>8</v>
      </c>
      <c r="G542" s="1">
        <v>6196.4480000000003</v>
      </c>
      <c r="H542" s="1" t="s">
        <v>20</v>
      </c>
    </row>
    <row r="543" spans="1:8" x14ac:dyDescent="0.25">
      <c r="A543" s="1">
        <v>20</v>
      </c>
      <c r="B543" s="1" t="s">
        <v>6</v>
      </c>
      <c r="C543" s="1">
        <v>31.79</v>
      </c>
      <c r="D543" s="1">
        <v>2</v>
      </c>
      <c r="E543" s="1" t="s">
        <v>10</v>
      </c>
      <c r="F543" s="1" t="s">
        <v>11</v>
      </c>
      <c r="G543" s="1">
        <v>3056.3881000000001</v>
      </c>
      <c r="H543" s="1" t="s">
        <v>21</v>
      </c>
    </row>
    <row r="544" spans="1:8" x14ac:dyDescent="0.25">
      <c r="A544" s="1">
        <v>63</v>
      </c>
      <c r="B544" s="1" t="s">
        <v>6</v>
      </c>
      <c r="C544" s="1">
        <v>36.299999999999997</v>
      </c>
      <c r="D544" s="1">
        <v>0</v>
      </c>
      <c r="E544" s="1" t="s">
        <v>10</v>
      </c>
      <c r="F544" s="1" t="s">
        <v>11</v>
      </c>
      <c r="G544" s="1">
        <v>13887.204</v>
      </c>
      <c r="H544" s="1" t="s">
        <v>21</v>
      </c>
    </row>
    <row r="545" spans="1:8" x14ac:dyDescent="0.25">
      <c r="A545" s="1">
        <v>54</v>
      </c>
      <c r="B545" s="1" t="s">
        <v>6</v>
      </c>
      <c r="C545" s="1">
        <v>47.41</v>
      </c>
      <c r="D545" s="1">
        <v>0</v>
      </c>
      <c r="E545" s="1" t="s">
        <v>7</v>
      </c>
      <c r="F545" s="1" t="s">
        <v>11</v>
      </c>
      <c r="G545" s="1">
        <v>63770.428010000003</v>
      </c>
      <c r="H545" s="1" t="s">
        <v>21</v>
      </c>
    </row>
    <row r="546" spans="1:8" x14ac:dyDescent="0.25">
      <c r="A546" s="1">
        <v>54</v>
      </c>
      <c r="B546" s="1" t="s">
        <v>9</v>
      </c>
      <c r="C546" s="1">
        <v>30.21</v>
      </c>
      <c r="D546" s="1">
        <v>0</v>
      </c>
      <c r="E546" s="1" t="s">
        <v>10</v>
      </c>
      <c r="F546" s="1" t="s">
        <v>12</v>
      </c>
      <c r="G546" s="1">
        <v>10231.499900000001</v>
      </c>
      <c r="H546" s="1" t="s">
        <v>22</v>
      </c>
    </row>
    <row r="547" spans="1:8" x14ac:dyDescent="0.25">
      <c r="A547" s="1">
        <v>49</v>
      </c>
      <c r="B547" s="1" t="s">
        <v>9</v>
      </c>
      <c r="C547" s="1">
        <v>25.84</v>
      </c>
      <c r="D547" s="1">
        <v>2</v>
      </c>
      <c r="E547" s="1" t="s">
        <v>7</v>
      </c>
      <c r="F547" s="1" t="s">
        <v>12</v>
      </c>
      <c r="G547" s="1">
        <v>23807.240600000001</v>
      </c>
      <c r="H547" s="1" t="s">
        <v>22</v>
      </c>
    </row>
    <row r="548" spans="1:8" x14ac:dyDescent="0.25">
      <c r="A548" s="1">
        <v>28</v>
      </c>
      <c r="B548" s="1" t="s">
        <v>9</v>
      </c>
      <c r="C548" s="1">
        <v>35.435000000000002</v>
      </c>
      <c r="D548" s="1">
        <v>0</v>
      </c>
      <c r="E548" s="1" t="s">
        <v>10</v>
      </c>
      <c r="F548" s="1" t="s">
        <v>13</v>
      </c>
      <c r="G548" s="1">
        <v>3268.84665</v>
      </c>
      <c r="H548" s="1" t="s">
        <v>23</v>
      </c>
    </row>
    <row r="549" spans="1:8" x14ac:dyDescent="0.25">
      <c r="A549" s="1">
        <v>54</v>
      </c>
      <c r="B549" s="1" t="s">
        <v>6</v>
      </c>
      <c r="C549" s="1">
        <v>46.7</v>
      </c>
      <c r="D549" s="1">
        <v>2</v>
      </c>
      <c r="E549" s="1" t="s">
        <v>10</v>
      </c>
      <c r="F549" s="1" t="s">
        <v>8</v>
      </c>
      <c r="G549" s="1">
        <v>11538.421</v>
      </c>
      <c r="H549" s="1" t="s">
        <v>20</v>
      </c>
    </row>
    <row r="550" spans="1:8" x14ac:dyDescent="0.25">
      <c r="A550" s="1">
        <v>25</v>
      </c>
      <c r="B550" s="1" t="s">
        <v>6</v>
      </c>
      <c r="C550" s="1">
        <v>28.594999999999999</v>
      </c>
      <c r="D550" s="1">
        <v>0</v>
      </c>
      <c r="E550" s="1" t="s">
        <v>10</v>
      </c>
      <c r="F550" s="1" t="s">
        <v>13</v>
      </c>
      <c r="G550" s="1">
        <v>3213.6220499999999</v>
      </c>
      <c r="H550" s="1" t="s">
        <v>23</v>
      </c>
    </row>
    <row r="551" spans="1:8" x14ac:dyDescent="0.25">
      <c r="A551" s="1">
        <v>43</v>
      </c>
      <c r="B551" s="1" t="s">
        <v>6</v>
      </c>
      <c r="C551" s="1">
        <v>46.2</v>
      </c>
      <c r="D551" s="1">
        <v>0</v>
      </c>
      <c r="E551" s="1" t="s">
        <v>7</v>
      </c>
      <c r="F551" s="1" t="s">
        <v>11</v>
      </c>
      <c r="G551" s="1">
        <v>45863.205000000002</v>
      </c>
      <c r="H551" s="1" t="s">
        <v>21</v>
      </c>
    </row>
    <row r="552" spans="1:8" x14ac:dyDescent="0.25">
      <c r="A552" s="1">
        <v>63</v>
      </c>
      <c r="B552" s="1" t="s">
        <v>9</v>
      </c>
      <c r="C552" s="1">
        <v>30.8</v>
      </c>
      <c r="D552" s="1">
        <v>0</v>
      </c>
      <c r="E552" s="1" t="s">
        <v>10</v>
      </c>
      <c r="F552" s="1" t="s">
        <v>8</v>
      </c>
      <c r="G552" s="1">
        <v>13390.558999999999</v>
      </c>
      <c r="H552" s="1" t="s">
        <v>20</v>
      </c>
    </row>
    <row r="553" spans="1:8" x14ac:dyDescent="0.25">
      <c r="A553" s="1">
        <v>32</v>
      </c>
      <c r="B553" s="1" t="s">
        <v>6</v>
      </c>
      <c r="C553" s="1">
        <v>28.93</v>
      </c>
      <c r="D553" s="1">
        <v>0</v>
      </c>
      <c r="E553" s="1" t="s">
        <v>10</v>
      </c>
      <c r="F553" s="1" t="s">
        <v>11</v>
      </c>
      <c r="G553" s="1">
        <v>3972.9247</v>
      </c>
      <c r="H553" s="1" t="s">
        <v>21</v>
      </c>
    </row>
    <row r="554" spans="1:8" x14ac:dyDescent="0.25">
      <c r="A554" s="1">
        <v>62</v>
      </c>
      <c r="B554" s="1" t="s">
        <v>9</v>
      </c>
      <c r="C554" s="1">
        <v>21.4</v>
      </c>
      <c r="D554" s="1">
        <v>0</v>
      </c>
      <c r="E554" s="1" t="s">
        <v>10</v>
      </c>
      <c r="F554" s="1" t="s">
        <v>8</v>
      </c>
      <c r="G554" s="1">
        <v>12957.118</v>
      </c>
      <c r="H554" s="1" t="s">
        <v>20</v>
      </c>
    </row>
    <row r="555" spans="1:8" x14ac:dyDescent="0.25">
      <c r="A555" s="1">
        <v>52</v>
      </c>
      <c r="B555" s="1" t="s">
        <v>6</v>
      </c>
      <c r="C555" s="1">
        <v>31.73</v>
      </c>
      <c r="D555" s="1">
        <v>2</v>
      </c>
      <c r="E555" s="1" t="s">
        <v>10</v>
      </c>
      <c r="F555" s="1" t="s">
        <v>12</v>
      </c>
      <c r="G555" s="1">
        <v>11187.6567</v>
      </c>
      <c r="H555" s="1" t="s">
        <v>22</v>
      </c>
    </row>
    <row r="556" spans="1:8" x14ac:dyDescent="0.25">
      <c r="A556" s="1">
        <v>25</v>
      </c>
      <c r="B556" s="1" t="s">
        <v>6</v>
      </c>
      <c r="C556" s="1">
        <v>41.325000000000003</v>
      </c>
      <c r="D556" s="1">
        <v>0</v>
      </c>
      <c r="E556" s="1" t="s">
        <v>10</v>
      </c>
      <c r="F556" s="1" t="s">
        <v>13</v>
      </c>
      <c r="G556" s="1">
        <v>17878.900679999999</v>
      </c>
      <c r="H556" s="1" t="s">
        <v>23</v>
      </c>
    </row>
    <row r="557" spans="1:8" x14ac:dyDescent="0.25">
      <c r="A557" s="1">
        <v>28</v>
      </c>
      <c r="B557" s="1" t="s">
        <v>9</v>
      </c>
      <c r="C557" s="1">
        <v>23.8</v>
      </c>
      <c r="D557" s="1">
        <v>2</v>
      </c>
      <c r="E557" s="1" t="s">
        <v>10</v>
      </c>
      <c r="F557" s="1" t="s">
        <v>8</v>
      </c>
      <c r="G557" s="1">
        <v>3847.674</v>
      </c>
      <c r="H557" s="1" t="s">
        <v>20</v>
      </c>
    </row>
    <row r="558" spans="1:8" x14ac:dyDescent="0.25">
      <c r="A558" s="1">
        <v>46</v>
      </c>
      <c r="B558" s="1" t="s">
        <v>9</v>
      </c>
      <c r="C558" s="1">
        <v>33.44</v>
      </c>
      <c r="D558" s="1">
        <v>1</v>
      </c>
      <c r="E558" s="1" t="s">
        <v>10</v>
      </c>
      <c r="F558" s="1" t="s">
        <v>13</v>
      </c>
      <c r="G558" s="1">
        <v>8334.5895999999993</v>
      </c>
      <c r="H558" s="1" t="s">
        <v>23</v>
      </c>
    </row>
    <row r="559" spans="1:8" x14ac:dyDescent="0.25">
      <c r="A559" s="1">
        <v>34</v>
      </c>
      <c r="B559" s="1" t="s">
        <v>9</v>
      </c>
      <c r="C559" s="1">
        <v>34.21</v>
      </c>
      <c r="D559" s="1">
        <v>0</v>
      </c>
      <c r="E559" s="1" t="s">
        <v>10</v>
      </c>
      <c r="F559" s="1" t="s">
        <v>11</v>
      </c>
      <c r="G559" s="1">
        <v>3935.1799000000001</v>
      </c>
      <c r="H559" s="1" t="s">
        <v>21</v>
      </c>
    </row>
    <row r="560" spans="1:8" x14ac:dyDescent="0.25">
      <c r="A560" s="1">
        <v>35</v>
      </c>
      <c r="B560" s="1" t="s">
        <v>6</v>
      </c>
      <c r="C560" s="1">
        <v>34.104999999999997</v>
      </c>
      <c r="D560" s="1">
        <v>3</v>
      </c>
      <c r="E560" s="1" t="s">
        <v>7</v>
      </c>
      <c r="F560" s="1" t="s">
        <v>12</v>
      </c>
      <c r="G560" s="1">
        <v>39983.425949999997</v>
      </c>
      <c r="H560" s="1" t="s">
        <v>22</v>
      </c>
    </row>
    <row r="561" spans="1:8" x14ac:dyDescent="0.25">
      <c r="A561" s="1">
        <v>19</v>
      </c>
      <c r="B561" s="1" t="s">
        <v>9</v>
      </c>
      <c r="C561" s="1">
        <v>35.53</v>
      </c>
      <c r="D561" s="1">
        <v>0</v>
      </c>
      <c r="E561" s="1" t="s">
        <v>10</v>
      </c>
      <c r="F561" s="1" t="s">
        <v>12</v>
      </c>
      <c r="G561" s="1">
        <v>1646.4296999999999</v>
      </c>
      <c r="H561" s="1" t="s">
        <v>22</v>
      </c>
    </row>
    <row r="562" spans="1:8" x14ac:dyDescent="0.25">
      <c r="A562" s="1">
        <v>46</v>
      </c>
      <c r="B562" s="1" t="s">
        <v>6</v>
      </c>
      <c r="C562" s="1">
        <v>19.95</v>
      </c>
      <c r="D562" s="1">
        <v>2</v>
      </c>
      <c r="E562" s="1" t="s">
        <v>10</v>
      </c>
      <c r="F562" s="1" t="s">
        <v>12</v>
      </c>
      <c r="G562" s="1">
        <v>9193.8384999999998</v>
      </c>
      <c r="H562" s="1" t="s">
        <v>22</v>
      </c>
    </row>
    <row r="563" spans="1:8" x14ac:dyDescent="0.25">
      <c r="A563" s="1">
        <v>54</v>
      </c>
      <c r="B563" s="1" t="s">
        <v>6</v>
      </c>
      <c r="C563" s="1">
        <v>32.68</v>
      </c>
      <c r="D563" s="1">
        <v>0</v>
      </c>
      <c r="E563" s="1" t="s">
        <v>10</v>
      </c>
      <c r="F563" s="1" t="s">
        <v>13</v>
      </c>
      <c r="G563" s="1">
        <v>10923.933199999999</v>
      </c>
      <c r="H563" s="1" t="s">
        <v>23</v>
      </c>
    </row>
    <row r="564" spans="1:8" x14ac:dyDescent="0.25">
      <c r="A564" s="1">
        <v>27</v>
      </c>
      <c r="B564" s="1" t="s">
        <v>9</v>
      </c>
      <c r="C564" s="1">
        <v>30.5</v>
      </c>
      <c r="D564" s="1">
        <v>0</v>
      </c>
      <c r="E564" s="1" t="s">
        <v>10</v>
      </c>
      <c r="F564" s="1" t="s">
        <v>8</v>
      </c>
      <c r="G564" s="1">
        <v>2494.0219999999999</v>
      </c>
      <c r="H564" s="1" t="s">
        <v>20</v>
      </c>
    </row>
    <row r="565" spans="1:8" x14ac:dyDescent="0.25">
      <c r="A565" s="1">
        <v>50</v>
      </c>
      <c r="B565" s="1" t="s">
        <v>9</v>
      </c>
      <c r="C565" s="1">
        <v>44.77</v>
      </c>
      <c r="D565" s="1">
        <v>1</v>
      </c>
      <c r="E565" s="1" t="s">
        <v>10</v>
      </c>
      <c r="F565" s="1" t="s">
        <v>11</v>
      </c>
      <c r="G565" s="1">
        <v>9058.7302999999993</v>
      </c>
      <c r="H565" s="1" t="s">
        <v>21</v>
      </c>
    </row>
    <row r="566" spans="1:8" x14ac:dyDescent="0.25">
      <c r="A566" s="1">
        <v>18</v>
      </c>
      <c r="B566" s="1" t="s">
        <v>6</v>
      </c>
      <c r="C566" s="1">
        <v>32.119999999999997</v>
      </c>
      <c r="D566" s="1">
        <v>2</v>
      </c>
      <c r="E566" s="1" t="s">
        <v>10</v>
      </c>
      <c r="F566" s="1" t="s">
        <v>11</v>
      </c>
      <c r="G566" s="1">
        <v>2801.2588000000001</v>
      </c>
      <c r="H566" s="1" t="s">
        <v>21</v>
      </c>
    </row>
    <row r="567" spans="1:8" x14ac:dyDescent="0.25">
      <c r="A567" s="1">
        <v>19</v>
      </c>
      <c r="B567" s="1" t="s">
        <v>6</v>
      </c>
      <c r="C567" s="1">
        <v>30.495000000000001</v>
      </c>
      <c r="D567" s="1">
        <v>0</v>
      </c>
      <c r="E567" s="1" t="s">
        <v>10</v>
      </c>
      <c r="F567" s="1" t="s">
        <v>12</v>
      </c>
      <c r="G567" s="1">
        <v>2128.4310500000001</v>
      </c>
      <c r="H567" s="1" t="s">
        <v>22</v>
      </c>
    </row>
    <row r="568" spans="1:8" x14ac:dyDescent="0.25">
      <c r="A568" s="1">
        <v>38</v>
      </c>
      <c r="B568" s="1" t="s">
        <v>6</v>
      </c>
      <c r="C568" s="1">
        <v>40.564999999999998</v>
      </c>
      <c r="D568" s="1">
        <v>1</v>
      </c>
      <c r="E568" s="1" t="s">
        <v>10</v>
      </c>
      <c r="F568" s="1" t="s">
        <v>12</v>
      </c>
      <c r="G568" s="1">
        <v>6373.55735</v>
      </c>
      <c r="H568" s="1" t="s">
        <v>22</v>
      </c>
    </row>
    <row r="569" spans="1:8" x14ac:dyDescent="0.25">
      <c r="A569" s="1">
        <v>41</v>
      </c>
      <c r="B569" s="1" t="s">
        <v>9</v>
      </c>
      <c r="C569" s="1">
        <v>30.59</v>
      </c>
      <c r="D569" s="1">
        <v>2</v>
      </c>
      <c r="E569" s="1" t="s">
        <v>10</v>
      </c>
      <c r="F569" s="1" t="s">
        <v>12</v>
      </c>
      <c r="G569" s="1">
        <v>7256.7231000000002</v>
      </c>
      <c r="H569" s="1" t="s">
        <v>22</v>
      </c>
    </row>
    <row r="570" spans="1:8" x14ac:dyDescent="0.25">
      <c r="A570" s="1">
        <v>49</v>
      </c>
      <c r="B570" s="1" t="s">
        <v>6</v>
      </c>
      <c r="C570" s="1">
        <v>31.9</v>
      </c>
      <c r="D570" s="1">
        <v>5</v>
      </c>
      <c r="E570" s="1" t="s">
        <v>10</v>
      </c>
      <c r="F570" s="1" t="s">
        <v>8</v>
      </c>
      <c r="G570" s="1">
        <v>11552.904</v>
      </c>
      <c r="H570" s="1" t="s">
        <v>20</v>
      </c>
    </row>
    <row r="571" spans="1:8" x14ac:dyDescent="0.25">
      <c r="A571" s="1">
        <v>48</v>
      </c>
      <c r="B571" s="1" t="s">
        <v>9</v>
      </c>
      <c r="C571" s="1">
        <v>40.564999999999998</v>
      </c>
      <c r="D571" s="1">
        <v>2</v>
      </c>
      <c r="E571" s="1" t="s">
        <v>7</v>
      </c>
      <c r="F571" s="1" t="s">
        <v>12</v>
      </c>
      <c r="G571" s="1">
        <v>45702.022349999999</v>
      </c>
      <c r="H571" s="1" t="s">
        <v>22</v>
      </c>
    </row>
    <row r="572" spans="1:8" x14ac:dyDescent="0.25">
      <c r="A572" s="1">
        <v>31</v>
      </c>
      <c r="B572" s="1" t="s">
        <v>6</v>
      </c>
      <c r="C572" s="1">
        <v>29.1</v>
      </c>
      <c r="D572" s="1">
        <v>0</v>
      </c>
      <c r="E572" s="1" t="s">
        <v>10</v>
      </c>
      <c r="F572" s="1" t="s">
        <v>8</v>
      </c>
      <c r="G572" s="1">
        <v>3761.2919999999999</v>
      </c>
      <c r="H572" s="1" t="s">
        <v>20</v>
      </c>
    </row>
    <row r="573" spans="1:8" x14ac:dyDescent="0.25">
      <c r="A573" s="1">
        <v>18</v>
      </c>
      <c r="B573" s="1" t="s">
        <v>6</v>
      </c>
      <c r="C573" s="1">
        <v>37.29</v>
      </c>
      <c r="D573" s="1">
        <v>1</v>
      </c>
      <c r="E573" s="1" t="s">
        <v>10</v>
      </c>
      <c r="F573" s="1" t="s">
        <v>11</v>
      </c>
      <c r="G573" s="1">
        <v>2219.4450999999999</v>
      </c>
      <c r="H573" s="1" t="s">
        <v>21</v>
      </c>
    </row>
    <row r="574" spans="1:8" x14ac:dyDescent="0.25">
      <c r="A574" s="1">
        <v>30</v>
      </c>
      <c r="B574" s="1" t="s">
        <v>6</v>
      </c>
      <c r="C574" s="1">
        <v>43.12</v>
      </c>
      <c r="D574" s="1">
        <v>2</v>
      </c>
      <c r="E574" s="1" t="s">
        <v>10</v>
      </c>
      <c r="F574" s="1" t="s">
        <v>11</v>
      </c>
      <c r="G574" s="1">
        <v>4753.6368000000002</v>
      </c>
      <c r="H574" s="1" t="s">
        <v>21</v>
      </c>
    </row>
    <row r="575" spans="1:8" x14ac:dyDescent="0.25">
      <c r="A575" s="1">
        <v>62</v>
      </c>
      <c r="B575" s="1" t="s">
        <v>6</v>
      </c>
      <c r="C575" s="1">
        <v>36.86</v>
      </c>
      <c r="D575" s="1">
        <v>1</v>
      </c>
      <c r="E575" s="1" t="s">
        <v>10</v>
      </c>
      <c r="F575" s="1" t="s">
        <v>13</v>
      </c>
      <c r="G575" s="1">
        <v>31620.001059999999</v>
      </c>
      <c r="H575" s="1" t="s">
        <v>23</v>
      </c>
    </row>
    <row r="576" spans="1:8" x14ac:dyDescent="0.25">
      <c r="A576" s="1">
        <v>57</v>
      </c>
      <c r="B576" s="1" t="s">
        <v>6</v>
      </c>
      <c r="C576" s="1">
        <v>34.295000000000002</v>
      </c>
      <c r="D576" s="1">
        <v>2</v>
      </c>
      <c r="E576" s="1" t="s">
        <v>10</v>
      </c>
      <c r="F576" s="1" t="s">
        <v>13</v>
      </c>
      <c r="G576" s="1">
        <v>13224.057049999999</v>
      </c>
      <c r="H576" s="1" t="s">
        <v>23</v>
      </c>
    </row>
    <row r="577" spans="1:8" x14ac:dyDescent="0.25">
      <c r="A577" s="1">
        <v>58</v>
      </c>
      <c r="B577" s="1" t="s">
        <v>6</v>
      </c>
      <c r="C577" s="1">
        <v>27.17</v>
      </c>
      <c r="D577" s="1">
        <v>0</v>
      </c>
      <c r="E577" s="1" t="s">
        <v>10</v>
      </c>
      <c r="F577" s="1" t="s">
        <v>12</v>
      </c>
      <c r="G577" s="1">
        <v>12222.898300000001</v>
      </c>
      <c r="H577" s="1" t="s">
        <v>22</v>
      </c>
    </row>
    <row r="578" spans="1:8" x14ac:dyDescent="0.25">
      <c r="A578" s="1">
        <v>22</v>
      </c>
      <c r="B578" s="1" t="s">
        <v>9</v>
      </c>
      <c r="C578" s="1">
        <v>26.84</v>
      </c>
      <c r="D578" s="1">
        <v>0</v>
      </c>
      <c r="E578" s="1" t="s">
        <v>10</v>
      </c>
      <c r="F578" s="1" t="s">
        <v>11</v>
      </c>
      <c r="G578" s="1">
        <v>1664.9996000000001</v>
      </c>
      <c r="H578" s="1" t="s">
        <v>21</v>
      </c>
    </row>
    <row r="579" spans="1:8" x14ac:dyDescent="0.25">
      <c r="A579" s="1">
        <v>31</v>
      </c>
      <c r="B579" s="1" t="s">
        <v>6</v>
      </c>
      <c r="C579" s="1">
        <v>38.094999999999999</v>
      </c>
      <c r="D579" s="1">
        <v>1</v>
      </c>
      <c r="E579" s="1" t="s">
        <v>7</v>
      </c>
      <c r="F579" s="1" t="s">
        <v>13</v>
      </c>
      <c r="G579" s="1">
        <v>58571.074480000003</v>
      </c>
      <c r="H579" s="1" t="s">
        <v>23</v>
      </c>
    </row>
    <row r="580" spans="1:8" x14ac:dyDescent="0.25">
      <c r="A580" s="1">
        <v>52</v>
      </c>
      <c r="B580" s="1" t="s">
        <v>9</v>
      </c>
      <c r="C580" s="1">
        <v>30.2</v>
      </c>
      <c r="D580" s="1">
        <v>1</v>
      </c>
      <c r="E580" s="1" t="s">
        <v>10</v>
      </c>
      <c r="F580" s="1" t="s">
        <v>8</v>
      </c>
      <c r="G580" s="1">
        <v>9724.5300000000007</v>
      </c>
      <c r="H580" s="1" t="s">
        <v>20</v>
      </c>
    </row>
    <row r="581" spans="1:8" x14ac:dyDescent="0.25">
      <c r="A581" s="1">
        <v>25</v>
      </c>
      <c r="B581" s="1" t="s">
        <v>6</v>
      </c>
      <c r="C581" s="1">
        <v>23.465</v>
      </c>
      <c r="D581" s="1">
        <v>0</v>
      </c>
      <c r="E581" s="1" t="s">
        <v>10</v>
      </c>
      <c r="F581" s="1" t="s">
        <v>13</v>
      </c>
      <c r="G581" s="1">
        <v>3206.4913499999998</v>
      </c>
      <c r="H581" s="1" t="s">
        <v>23</v>
      </c>
    </row>
    <row r="582" spans="1:8" x14ac:dyDescent="0.25">
      <c r="A582" s="1">
        <v>59</v>
      </c>
      <c r="B582" s="1" t="s">
        <v>9</v>
      </c>
      <c r="C582" s="1">
        <v>25.46</v>
      </c>
      <c r="D582" s="1">
        <v>1</v>
      </c>
      <c r="E582" s="1" t="s">
        <v>10</v>
      </c>
      <c r="F582" s="1" t="s">
        <v>13</v>
      </c>
      <c r="G582" s="1">
        <v>12913.992399999999</v>
      </c>
      <c r="H582" s="1" t="s">
        <v>23</v>
      </c>
    </row>
    <row r="583" spans="1:8" x14ac:dyDescent="0.25">
      <c r="A583" s="1">
        <v>19</v>
      </c>
      <c r="B583" s="1" t="s">
        <v>9</v>
      </c>
      <c r="C583" s="1">
        <v>30.59</v>
      </c>
      <c r="D583" s="1">
        <v>0</v>
      </c>
      <c r="E583" s="1" t="s">
        <v>10</v>
      </c>
      <c r="F583" s="1" t="s">
        <v>12</v>
      </c>
      <c r="G583" s="1">
        <v>1639.5631000000001</v>
      </c>
      <c r="H583" s="1" t="s">
        <v>22</v>
      </c>
    </row>
    <row r="584" spans="1:8" x14ac:dyDescent="0.25">
      <c r="A584" s="1">
        <v>39</v>
      </c>
      <c r="B584" s="1" t="s">
        <v>9</v>
      </c>
      <c r="C584" s="1">
        <v>45.43</v>
      </c>
      <c r="D584" s="1">
        <v>2</v>
      </c>
      <c r="E584" s="1" t="s">
        <v>10</v>
      </c>
      <c r="F584" s="1" t="s">
        <v>11</v>
      </c>
      <c r="G584" s="1">
        <v>6356.2707</v>
      </c>
      <c r="H584" s="1" t="s">
        <v>21</v>
      </c>
    </row>
    <row r="585" spans="1:8" x14ac:dyDescent="0.25">
      <c r="A585" s="1">
        <v>32</v>
      </c>
      <c r="B585" s="1" t="s">
        <v>6</v>
      </c>
      <c r="C585" s="1">
        <v>23.65</v>
      </c>
      <c r="D585" s="1">
        <v>1</v>
      </c>
      <c r="E585" s="1" t="s">
        <v>10</v>
      </c>
      <c r="F585" s="1" t="s">
        <v>11</v>
      </c>
      <c r="G585" s="1">
        <v>17626.239509999999</v>
      </c>
      <c r="H585" s="1" t="s">
        <v>21</v>
      </c>
    </row>
    <row r="586" spans="1:8" x14ac:dyDescent="0.25">
      <c r="A586" s="1">
        <v>19</v>
      </c>
      <c r="B586" s="1" t="s">
        <v>9</v>
      </c>
      <c r="C586" s="1">
        <v>20.7</v>
      </c>
      <c r="D586" s="1">
        <v>0</v>
      </c>
      <c r="E586" s="1" t="s">
        <v>10</v>
      </c>
      <c r="F586" s="1" t="s">
        <v>8</v>
      </c>
      <c r="G586" s="1">
        <v>1242.816</v>
      </c>
      <c r="H586" s="1" t="s">
        <v>20</v>
      </c>
    </row>
    <row r="587" spans="1:8" x14ac:dyDescent="0.25">
      <c r="A587" s="1">
        <v>33</v>
      </c>
      <c r="B587" s="1" t="s">
        <v>6</v>
      </c>
      <c r="C587" s="1">
        <v>28.27</v>
      </c>
      <c r="D587" s="1">
        <v>1</v>
      </c>
      <c r="E587" s="1" t="s">
        <v>10</v>
      </c>
      <c r="F587" s="1" t="s">
        <v>11</v>
      </c>
      <c r="G587" s="1">
        <v>4779.6022999999996</v>
      </c>
      <c r="H587" s="1" t="s">
        <v>21</v>
      </c>
    </row>
    <row r="588" spans="1:8" x14ac:dyDescent="0.25">
      <c r="A588" s="1">
        <v>21</v>
      </c>
      <c r="B588" s="1" t="s">
        <v>9</v>
      </c>
      <c r="C588" s="1">
        <v>20.234999999999999</v>
      </c>
      <c r="D588" s="1">
        <v>3</v>
      </c>
      <c r="E588" s="1" t="s">
        <v>10</v>
      </c>
      <c r="F588" s="1" t="s">
        <v>13</v>
      </c>
      <c r="G588" s="1">
        <v>3861.2096499999998</v>
      </c>
      <c r="H588" s="1" t="s">
        <v>23</v>
      </c>
    </row>
    <row r="589" spans="1:8" x14ac:dyDescent="0.25">
      <c r="A589" s="1">
        <v>34</v>
      </c>
      <c r="B589" s="1" t="s">
        <v>6</v>
      </c>
      <c r="C589" s="1">
        <v>30.21</v>
      </c>
      <c r="D589" s="1">
        <v>1</v>
      </c>
      <c r="E589" s="1" t="s">
        <v>7</v>
      </c>
      <c r="F589" s="1" t="s">
        <v>12</v>
      </c>
      <c r="G589" s="1">
        <v>43943.876100000001</v>
      </c>
      <c r="H589" s="1" t="s">
        <v>22</v>
      </c>
    </row>
    <row r="590" spans="1:8" x14ac:dyDescent="0.25">
      <c r="A590" s="1">
        <v>61</v>
      </c>
      <c r="B590" s="1" t="s">
        <v>6</v>
      </c>
      <c r="C590" s="1">
        <v>35.909999999999997</v>
      </c>
      <c r="D590" s="1">
        <v>0</v>
      </c>
      <c r="E590" s="1" t="s">
        <v>10</v>
      </c>
      <c r="F590" s="1" t="s">
        <v>13</v>
      </c>
      <c r="G590" s="1">
        <v>13635.6379</v>
      </c>
      <c r="H590" s="1" t="s">
        <v>23</v>
      </c>
    </row>
    <row r="591" spans="1:8" x14ac:dyDescent="0.25">
      <c r="A591" s="1">
        <v>38</v>
      </c>
      <c r="B591" s="1" t="s">
        <v>6</v>
      </c>
      <c r="C591" s="1">
        <v>30.69</v>
      </c>
      <c r="D591" s="1">
        <v>1</v>
      </c>
      <c r="E591" s="1" t="s">
        <v>10</v>
      </c>
      <c r="F591" s="1" t="s">
        <v>11</v>
      </c>
      <c r="G591" s="1">
        <v>5976.8311000000003</v>
      </c>
      <c r="H591" s="1" t="s">
        <v>21</v>
      </c>
    </row>
    <row r="592" spans="1:8" x14ac:dyDescent="0.25">
      <c r="A592" s="1">
        <v>58</v>
      </c>
      <c r="B592" s="1" t="s">
        <v>6</v>
      </c>
      <c r="C592" s="1">
        <v>29</v>
      </c>
      <c r="D592" s="1">
        <v>0</v>
      </c>
      <c r="E592" s="1" t="s">
        <v>10</v>
      </c>
      <c r="F592" s="1" t="s">
        <v>8</v>
      </c>
      <c r="G592" s="1">
        <v>11842.441999999999</v>
      </c>
      <c r="H592" s="1" t="s">
        <v>20</v>
      </c>
    </row>
    <row r="593" spans="1:8" x14ac:dyDescent="0.25">
      <c r="A593" s="1">
        <v>47</v>
      </c>
      <c r="B593" s="1" t="s">
        <v>9</v>
      </c>
      <c r="C593" s="1">
        <v>19.57</v>
      </c>
      <c r="D593" s="1">
        <v>1</v>
      </c>
      <c r="E593" s="1" t="s">
        <v>10</v>
      </c>
      <c r="F593" s="1" t="s">
        <v>12</v>
      </c>
      <c r="G593" s="1">
        <v>8428.0692999999992</v>
      </c>
      <c r="H593" s="1" t="s">
        <v>22</v>
      </c>
    </row>
    <row r="594" spans="1:8" x14ac:dyDescent="0.25">
      <c r="A594" s="1">
        <v>20</v>
      </c>
      <c r="B594" s="1" t="s">
        <v>9</v>
      </c>
      <c r="C594" s="1">
        <v>31.13</v>
      </c>
      <c r="D594" s="1">
        <v>2</v>
      </c>
      <c r="E594" s="1" t="s">
        <v>10</v>
      </c>
      <c r="F594" s="1" t="s">
        <v>11</v>
      </c>
      <c r="G594" s="1">
        <v>2566.4706999999999</v>
      </c>
      <c r="H594" s="1" t="s">
        <v>21</v>
      </c>
    </row>
    <row r="595" spans="1:8" x14ac:dyDescent="0.25">
      <c r="A595" s="1">
        <v>21</v>
      </c>
      <c r="B595" s="1" t="s">
        <v>6</v>
      </c>
      <c r="C595" s="1">
        <v>21.85</v>
      </c>
      <c r="D595" s="1">
        <v>1</v>
      </c>
      <c r="E595" s="1" t="s">
        <v>7</v>
      </c>
      <c r="F595" s="1" t="s">
        <v>13</v>
      </c>
      <c r="G595" s="1">
        <v>15359.104499999999</v>
      </c>
      <c r="H595" s="1" t="s">
        <v>23</v>
      </c>
    </row>
    <row r="596" spans="1:8" x14ac:dyDescent="0.25">
      <c r="A596" s="1">
        <v>41</v>
      </c>
      <c r="B596" s="1" t="s">
        <v>9</v>
      </c>
      <c r="C596" s="1">
        <v>40.26</v>
      </c>
      <c r="D596" s="1">
        <v>0</v>
      </c>
      <c r="E596" s="1" t="s">
        <v>10</v>
      </c>
      <c r="F596" s="1" t="s">
        <v>11</v>
      </c>
      <c r="G596" s="1">
        <v>5709.1643999999997</v>
      </c>
      <c r="H596" s="1" t="s">
        <v>21</v>
      </c>
    </row>
    <row r="597" spans="1:8" x14ac:dyDescent="0.25">
      <c r="A597" s="1">
        <v>46</v>
      </c>
      <c r="B597" s="1" t="s">
        <v>6</v>
      </c>
      <c r="C597" s="1">
        <v>33.725000000000001</v>
      </c>
      <c r="D597" s="1">
        <v>1</v>
      </c>
      <c r="E597" s="1" t="s">
        <v>10</v>
      </c>
      <c r="F597" s="1" t="s">
        <v>13</v>
      </c>
      <c r="G597" s="1">
        <v>8823.9857499999998</v>
      </c>
      <c r="H597" s="1" t="s">
        <v>23</v>
      </c>
    </row>
    <row r="598" spans="1:8" x14ac:dyDescent="0.25">
      <c r="A598" s="1">
        <v>42</v>
      </c>
      <c r="B598" s="1" t="s">
        <v>6</v>
      </c>
      <c r="C598" s="1">
        <v>29.48</v>
      </c>
      <c r="D598" s="1">
        <v>2</v>
      </c>
      <c r="E598" s="1" t="s">
        <v>10</v>
      </c>
      <c r="F598" s="1" t="s">
        <v>11</v>
      </c>
      <c r="G598" s="1">
        <v>7640.3091999999997</v>
      </c>
      <c r="H598" s="1" t="s">
        <v>21</v>
      </c>
    </row>
    <row r="599" spans="1:8" x14ac:dyDescent="0.25">
      <c r="A599" s="1">
        <v>34</v>
      </c>
      <c r="B599" s="1" t="s">
        <v>6</v>
      </c>
      <c r="C599" s="1">
        <v>33.25</v>
      </c>
      <c r="D599" s="1">
        <v>1</v>
      </c>
      <c r="E599" s="1" t="s">
        <v>10</v>
      </c>
      <c r="F599" s="1" t="s">
        <v>13</v>
      </c>
      <c r="G599" s="1">
        <v>5594.8455000000004</v>
      </c>
      <c r="H599" s="1" t="s">
        <v>23</v>
      </c>
    </row>
    <row r="600" spans="1:8" x14ac:dyDescent="0.25">
      <c r="A600" s="1">
        <v>43</v>
      </c>
      <c r="B600" s="1" t="s">
        <v>9</v>
      </c>
      <c r="C600" s="1">
        <v>32.6</v>
      </c>
      <c r="D600" s="1">
        <v>2</v>
      </c>
      <c r="E600" s="1" t="s">
        <v>10</v>
      </c>
      <c r="F600" s="1" t="s">
        <v>8</v>
      </c>
      <c r="G600" s="1">
        <v>7441.5010000000002</v>
      </c>
      <c r="H600" s="1" t="s">
        <v>20</v>
      </c>
    </row>
    <row r="601" spans="1:8" x14ac:dyDescent="0.25">
      <c r="A601" s="1">
        <v>52</v>
      </c>
      <c r="B601" s="1" t="s">
        <v>6</v>
      </c>
      <c r="C601" s="1">
        <v>37.524999999999999</v>
      </c>
      <c r="D601" s="1">
        <v>2</v>
      </c>
      <c r="E601" s="1" t="s">
        <v>10</v>
      </c>
      <c r="F601" s="1" t="s">
        <v>12</v>
      </c>
      <c r="G601" s="1">
        <v>33471.971890000001</v>
      </c>
      <c r="H601" s="1" t="s">
        <v>22</v>
      </c>
    </row>
    <row r="602" spans="1:8" x14ac:dyDescent="0.25">
      <c r="A602" s="1">
        <v>18</v>
      </c>
      <c r="B602" s="1" t="s">
        <v>6</v>
      </c>
      <c r="C602" s="1">
        <v>39.159999999999997</v>
      </c>
      <c r="D602" s="1">
        <v>0</v>
      </c>
      <c r="E602" s="1" t="s">
        <v>10</v>
      </c>
      <c r="F602" s="1" t="s">
        <v>11</v>
      </c>
      <c r="G602" s="1">
        <v>1633.0444</v>
      </c>
      <c r="H602" s="1" t="s">
        <v>21</v>
      </c>
    </row>
    <row r="603" spans="1:8" x14ac:dyDescent="0.25">
      <c r="A603" s="1">
        <v>51</v>
      </c>
      <c r="B603" s="1" t="s">
        <v>9</v>
      </c>
      <c r="C603" s="1">
        <v>31.635000000000002</v>
      </c>
      <c r="D603" s="1">
        <v>0</v>
      </c>
      <c r="E603" s="1" t="s">
        <v>10</v>
      </c>
      <c r="F603" s="1" t="s">
        <v>12</v>
      </c>
      <c r="G603" s="1">
        <v>9174.1356500000002</v>
      </c>
      <c r="H603" s="1" t="s">
        <v>22</v>
      </c>
    </row>
    <row r="604" spans="1:8" x14ac:dyDescent="0.25">
      <c r="A604" s="1">
        <v>56</v>
      </c>
      <c r="B604" s="1" t="s">
        <v>6</v>
      </c>
      <c r="C604" s="1">
        <v>25.3</v>
      </c>
      <c r="D604" s="1">
        <v>0</v>
      </c>
      <c r="E604" s="1" t="s">
        <v>10</v>
      </c>
      <c r="F604" s="1" t="s">
        <v>8</v>
      </c>
      <c r="G604" s="1">
        <v>11070.535</v>
      </c>
      <c r="H604" s="1" t="s">
        <v>20</v>
      </c>
    </row>
    <row r="605" spans="1:8" x14ac:dyDescent="0.25">
      <c r="A605" s="1">
        <v>64</v>
      </c>
      <c r="B605" s="1" t="s">
        <v>6</v>
      </c>
      <c r="C605" s="1">
        <v>39.049999999999997</v>
      </c>
      <c r="D605" s="1">
        <v>3</v>
      </c>
      <c r="E605" s="1" t="s">
        <v>10</v>
      </c>
      <c r="F605" s="1" t="s">
        <v>11</v>
      </c>
      <c r="G605" s="1">
        <v>16085.127500000001</v>
      </c>
      <c r="H605" s="1" t="s">
        <v>21</v>
      </c>
    </row>
    <row r="606" spans="1:8" x14ac:dyDescent="0.25">
      <c r="A606" s="1">
        <v>19</v>
      </c>
      <c r="B606" s="1" t="s">
        <v>6</v>
      </c>
      <c r="C606" s="1">
        <v>28.31</v>
      </c>
      <c r="D606" s="1">
        <v>0</v>
      </c>
      <c r="E606" s="1" t="s">
        <v>7</v>
      </c>
      <c r="F606" s="1" t="s">
        <v>12</v>
      </c>
      <c r="G606" s="1">
        <v>17468.983899999999</v>
      </c>
      <c r="H606" s="1" t="s">
        <v>22</v>
      </c>
    </row>
    <row r="607" spans="1:8" x14ac:dyDescent="0.25">
      <c r="A607" s="1">
        <v>51</v>
      </c>
      <c r="B607" s="1" t="s">
        <v>6</v>
      </c>
      <c r="C607" s="1">
        <v>34.1</v>
      </c>
      <c r="D607" s="1">
        <v>0</v>
      </c>
      <c r="E607" s="1" t="s">
        <v>10</v>
      </c>
      <c r="F607" s="1" t="s">
        <v>11</v>
      </c>
      <c r="G607" s="1">
        <v>9283.5619999999999</v>
      </c>
      <c r="H607" s="1" t="s">
        <v>21</v>
      </c>
    </row>
    <row r="608" spans="1:8" x14ac:dyDescent="0.25">
      <c r="A608" s="1">
        <v>27</v>
      </c>
      <c r="B608" s="1" t="s">
        <v>6</v>
      </c>
      <c r="C608" s="1">
        <v>25.175000000000001</v>
      </c>
      <c r="D608" s="1">
        <v>0</v>
      </c>
      <c r="E608" s="1" t="s">
        <v>10</v>
      </c>
      <c r="F608" s="1" t="s">
        <v>13</v>
      </c>
      <c r="G608" s="1">
        <v>3558.6202499999999</v>
      </c>
      <c r="H608" s="1" t="s">
        <v>23</v>
      </c>
    </row>
    <row r="609" spans="1:8" x14ac:dyDescent="0.25">
      <c r="A609" s="1">
        <v>59</v>
      </c>
      <c r="B609" s="1" t="s">
        <v>6</v>
      </c>
      <c r="C609" s="1">
        <v>23.655000000000001</v>
      </c>
      <c r="D609" s="1">
        <v>0</v>
      </c>
      <c r="E609" s="1" t="s">
        <v>7</v>
      </c>
      <c r="F609" s="1" t="s">
        <v>12</v>
      </c>
      <c r="G609" s="1">
        <v>25678.778450000002</v>
      </c>
      <c r="H609" s="1" t="s">
        <v>22</v>
      </c>
    </row>
    <row r="610" spans="1:8" x14ac:dyDescent="0.25">
      <c r="A610" s="1">
        <v>28</v>
      </c>
      <c r="B610" s="1" t="s">
        <v>9</v>
      </c>
      <c r="C610" s="1">
        <v>26.98</v>
      </c>
      <c r="D610" s="1">
        <v>2</v>
      </c>
      <c r="E610" s="1" t="s">
        <v>10</v>
      </c>
      <c r="F610" s="1" t="s">
        <v>13</v>
      </c>
      <c r="G610" s="1">
        <v>4435.0941999999995</v>
      </c>
      <c r="H610" s="1" t="s">
        <v>23</v>
      </c>
    </row>
    <row r="611" spans="1:8" x14ac:dyDescent="0.25">
      <c r="A611" s="1">
        <v>30</v>
      </c>
      <c r="B611" s="1" t="s">
        <v>9</v>
      </c>
      <c r="C611" s="1">
        <v>37.799999999999997</v>
      </c>
      <c r="D611" s="1">
        <v>2</v>
      </c>
      <c r="E611" s="1" t="s">
        <v>7</v>
      </c>
      <c r="F611" s="1" t="s">
        <v>8</v>
      </c>
      <c r="G611" s="1">
        <v>39241.442000000003</v>
      </c>
      <c r="H611" s="1" t="s">
        <v>20</v>
      </c>
    </row>
    <row r="612" spans="1:8" x14ac:dyDescent="0.25">
      <c r="A612" s="1">
        <v>47</v>
      </c>
      <c r="B612" s="1" t="s">
        <v>6</v>
      </c>
      <c r="C612" s="1">
        <v>29.37</v>
      </c>
      <c r="D612" s="1">
        <v>1</v>
      </c>
      <c r="E612" s="1" t="s">
        <v>10</v>
      </c>
      <c r="F612" s="1" t="s">
        <v>11</v>
      </c>
      <c r="G612" s="1">
        <v>8547.6913000000004</v>
      </c>
      <c r="H612" s="1" t="s">
        <v>21</v>
      </c>
    </row>
    <row r="613" spans="1:8" x14ac:dyDescent="0.25">
      <c r="A613" s="1">
        <v>38</v>
      </c>
      <c r="B613" s="1" t="s">
        <v>6</v>
      </c>
      <c r="C613" s="1">
        <v>34.799999999999997</v>
      </c>
      <c r="D613" s="1">
        <v>2</v>
      </c>
      <c r="E613" s="1" t="s">
        <v>10</v>
      </c>
      <c r="F613" s="1" t="s">
        <v>8</v>
      </c>
      <c r="G613" s="1">
        <v>6571.5439999999999</v>
      </c>
      <c r="H613" s="1" t="s">
        <v>20</v>
      </c>
    </row>
    <row r="614" spans="1:8" x14ac:dyDescent="0.25">
      <c r="A614" s="1">
        <v>18</v>
      </c>
      <c r="B614" s="1" t="s">
        <v>6</v>
      </c>
      <c r="C614" s="1">
        <v>33.155000000000001</v>
      </c>
      <c r="D614" s="1">
        <v>0</v>
      </c>
      <c r="E614" s="1" t="s">
        <v>10</v>
      </c>
      <c r="F614" s="1" t="s">
        <v>13</v>
      </c>
      <c r="G614" s="1">
        <v>2207.6974500000001</v>
      </c>
      <c r="H614" s="1" t="s">
        <v>23</v>
      </c>
    </row>
    <row r="615" spans="1:8" x14ac:dyDescent="0.25">
      <c r="A615" s="1">
        <v>34</v>
      </c>
      <c r="B615" s="1" t="s">
        <v>6</v>
      </c>
      <c r="C615" s="1">
        <v>19</v>
      </c>
      <c r="D615" s="1">
        <v>3</v>
      </c>
      <c r="E615" s="1" t="s">
        <v>10</v>
      </c>
      <c r="F615" s="1" t="s">
        <v>13</v>
      </c>
      <c r="G615" s="1">
        <v>6753.0379999999996</v>
      </c>
      <c r="H615" s="1" t="s">
        <v>23</v>
      </c>
    </row>
    <row r="616" spans="1:8" x14ac:dyDescent="0.25">
      <c r="A616" s="1">
        <v>20</v>
      </c>
      <c r="B616" s="1" t="s">
        <v>6</v>
      </c>
      <c r="C616" s="1">
        <v>33</v>
      </c>
      <c r="D616" s="1">
        <v>0</v>
      </c>
      <c r="E616" s="1" t="s">
        <v>10</v>
      </c>
      <c r="F616" s="1" t="s">
        <v>11</v>
      </c>
      <c r="G616" s="1">
        <v>1880.07</v>
      </c>
      <c r="H616" s="1" t="s">
        <v>21</v>
      </c>
    </row>
    <row r="617" spans="1:8" x14ac:dyDescent="0.25">
      <c r="A617" s="1">
        <v>47</v>
      </c>
      <c r="B617" s="1" t="s">
        <v>6</v>
      </c>
      <c r="C617" s="1">
        <v>36.630000000000003</v>
      </c>
      <c r="D617" s="1">
        <v>1</v>
      </c>
      <c r="E617" s="1" t="s">
        <v>7</v>
      </c>
      <c r="F617" s="1" t="s">
        <v>11</v>
      </c>
      <c r="G617" s="1">
        <v>42969.852700000003</v>
      </c>
      <c r="H617" s="1" t="s">
        <v>21</v>
      </c>
    </row>
    <row r="618" spans="1:8" x14ac:dyDescent="0.25">
      <c r="A618" s="1">
        <v>56</v>
      </c>
      <c r="B618" s="1" t="s">
        <v>6</v>
      </c>
      <c r="C618" s="1">
        <v>28.594999999999999</v>
      </c>
      <c r="D618" s="1">
        <v>0</v>
      </c>
      <c r="E618" s="1" t="s">
        <v>10</v>
      </c>
      <c r="F618" s="1" t="s">
        <v>13</v>
      </c>
      <c r="G618" s="1">
        <v>11658.11505</v>
      </c>
      <c r="H618" s="1" t="s">
        <v>23</v>
      </c>
    </row>
    <row r="619" spans="1:8" x14ac:dyDescent="0.25">
      <c r="A619" s="1">
        <v>49</v>
      </c>
      <c r="B619" s="1" t="s">
        <v>9</v>
      </c>
      <c r="C619" s="1">
        <v>25.6</v>
      </c>
      <c r="D619" s="1">
        <v>2</v>
      </c>
      <c r="E619" s="1" t="s">
        <v>7</v>
      </c>
      <c r="F619" s="1" t="s">
        <v>8</v>
      </c>
      <c r="G619" s="1">
        <v>23306.546999999999</v>
      </c>
      <c r="H619" s="1" t="s">
        <v>20</v>
      </c>
    </row>
    <row r="620" spans="1:8" x14ac:dyDescent="0.25">
      <c r="A620" s="1">
        <v>19</v>
      </c>
      <c r="B620" s="1" t="s">
        <v>6</v>
      </c>
      <c r="C620" s="1">
        <v>33.11</v>
      </c>
      <c r="D620" s="1">
        <v>0</v>
      </c>
      <c r="E620" s="1" t="s">
        <v>7</v>
      </c>
      <c r="F620" s="1" t="s">
        <v>11</v>
      </c>
      <c r="G620" s="1">
        <v>34439.855900000002</v>
      </c>
      <c r="H620" s="1" t="s">
        <v>21</v>
      </c>
    </row>
    <row r="621" spans="1:8" x14ac:dyDescent="0.25">
      <c r="A621" s="1">
        <v>55</v>
      </c>
      <c r="B621" s="1" t="s">
        <v>6</v>
      </c>
      <c r="C621" s="1">
        <v>37.1</v>
      </c>
      <c r="D621" s="1">
        <v>0</v>
      </c>
      <c r="E621" s="1" t="s">
        <v>10</v>
      </c>
      <c r="F621" s="1" t="s">
        <v>8</v>
      </c>
      <c r="G621" s="1">
        <v>10713.644</v>
      </c>
      <c r="H621" s="1" t="s">
        <v>20</v>
      </c>
    </row>
    <row r="622" spans="1:8" x14ac:dyDescent="0.25">
      <c r="A622" s="1">
        <v>30</v>
      </c>
      <c r="B622" s="1" t="s">
        <v>9</v>
      </c>
      <c r="C622" s="1">
        <v>31.4</v>
      </c>
      <c r="D622" s="1">
        <v>1</v>
      </c>
      <c r="E622" s="1" t="s">
        <v>10</v>
      </c>
      <c r="F622" s="1" t="s">
        <v>8</v>
      </c>
      <c r="G622" s="1">
        <v>3659.346</v>
      </c>
      <c r="H622" s="1" t="s">
        <v>20</v>
      </c>
    </row>
    <row r="623" spans="1:8" x14ac:dyDescent="0.25">
      <c r="A623" s="1">
        <v>37</v>
      </c>
      <c r="B623" s="1" t="s">
        <v>9</v>
      </c>
      <c r="C623" s="1">
        <v>34.1</v>
      </c>
      <c r="D623" s="1">
        <v>4</v>
      </c>
      <c r="E623" s="1" t="s">
        <v>7</v>
      </c>
      <c r="F623" s="1" t="s">
        <v>8</v>
      </c>
      <c r="G623" s="1">
        <v>40182.245999999999</v>
      </c>
      <c r="H623" s="1" t="s">
        <v>20</v>
      </c>
    </row>
    <row r="624" spans="1:8" x14ac:dyDescent="0.25">
      <c r="A624" s="1">
        <v>49</v>
      </c>
      <c r="B624" s="1" t="s">
        <v>6</v>
      </c>
      <c r="C624" s="1">
        <v>21.3</v>
      </c>
      <c r="D624" s="1">
        <v>1</v>
      </c>
      <c r="E624" s="1" t="s">
        <v>10</v>
      </c>
      <c r="F624" s="1" t="s">
        <v>8</v>
      </c>
      <c r="G624" s="1">
        <v>9182.17</v>
      </c>
      <c r="H624" s="1" t="s">
        <v>20</v>
      </c>
    </row>
    <row r="625" spans="1:8" x14ac:dyDescent="0.25">
      <c r="A625" s="1">
        <v>18</v>
      </c>
      <c r="B625" s="1" t="s">
        <v>9</v>
      </c>
      <c r="C625" s="1">
        <v>33.534999999999997</v>
      </c>
      <c r="D625" s="1">
        <v>0</v>
      </c>
      <c r="E625" s="1" t="s">
        <v>7</v>
      </c>
      <c r="F625" s="1" t="s">
        <v>13</v>
      </c>
      <c r="G625" s="1">
        <v>34617.840649999998</v>
      </c>
      <c r="H625" s="1" t="s">
        <v>23</v>
      </c>
    </row>
    <row r="626" spans="1:8" x14ac:dyDescent="0.25">
      <c r="A626" s="1">
        <v>59</v>
      </c>
      <c r="B626" s="1" t="s">
        <v>9</v>
      </c>
      <c r="C626" s="1">
        <v>28.785</v>
      </c>
      <c r="D626" s="1">
        <v>0</v>
      </c>
      <c r="E626" s="1" t="s">
        <v>10</v>
      </c>
      <c r="F626" s="1" t="s">
        <v>12</v>
      </c>
      <c r="G626" s="1">
        <v>12129.614149999999</v>
      </c>
      <c r="H626" s="1" t="s">
        <v>22</v>
      </c>
    </row>
    <row r="627" spans="1:8" x14ac:dyDescent="0.25">
      <c r="A627" s="1">
        <v>29</v>
      </c>
      <c r="B627" s="1" t="s">
        <v>6</v>
      </c>
      <c r="C627" s="1">
        <v>26.03</v>
      </c>
      <c r="D627" s="1">
        <v>0</v>
      </c>
      <c r="E627" s="1" t="s">
        <v>10</v>
      </c>
      <c r="F627" s="1" t="s">
        <v>12</v>
      </c>
      <c r="G627" s="1">
        <v>3736.4647</v>
      </c>
      <c r="H627" s="1" t="s">
        <v>22</v>
      </c>
    </row>
    <row r="628" spans="1:8" x14ac:dyDescent="0.25">
      <c r="A628" s="1">
        <v>36</v>
      </c>
      <c r="B628" s="1" t="s">
        <v>9</v>
      </c>
      <c r="C628" s="1">
        <v>28.88</v>
      </c>
      <c r="D628" s="1">
        <v>3</v>
      </c>
      <c r="E628" s="1" t="s">
        <v>10</v>
      </c>
      <c r="F628" s="1" t="s">
        <v>13</v>
      </c>
      <c r="G628" s="1">
        <v>6748.5911999999998</v>
      </c>
      <c r="H628" s="1" t="s">
        <v>23</v>
      </c>
    </row>
    <row r="629" spans="1:8" x14ac:dyDescent="0.25">
      <c r="A629" s="1">
        <v>33</v>
      </c>
      <c r="B629" s="1" t="s">
        <v>9</v>
      </c>
      <c r="C629" s="1">
        <v>42.46</v>
      </c>
      <c r="D629" s="1">
        <v>1</v>
      </c>
      <c r="E629" s="1" t="s">
        <v>10</v>
      </c>
      <c r="F629" s="1" t="s">
        <v>11</v>
      </c>
      <c r="G629" s="1">
        <v>11326.71487</v>
      </c>
      <c r="H629" s="1" t="s">
        <v>21</v>
      </c>
    </row>
    <row r="630" spans="1:8" x14ac:dyDescent="0.25">
      <c r="A630" s="1">
        <v>58</v>
      </c>
      <c r="B630" s="1" t="s">
        <v>9</v>
      </c>
      <c r="C630" s="1">
        <v>38</v>
      </c>
      <c r="D630" s="1">
        <v>0</v>
      </c>
      <c r="E630" s="1" t="s">
        <v>10</v>
      </c>
      <c r="F630" s="1" t="s">
        <v>8</v>
      </c>
      <c r="G630" s="1">
        <v>11365.951999999999</v>
      </c>
      <c r="H630" s="1" t="s">
        <v>20</v>
      </c>
    </row>
    <row r="631" spans="1:8" x14ac:dyDescent="0.25">
      <c r="A631" s="1">
        <v>44</v>
      </c>
      <c r="B631" s="1" t="s">
        <v>6</v>
      </c>
      <c r="C631" s="1">
        <v>38.950000000000003</v>
      </c>
      <c r="D631" s="1">
        <v>0</v>
      </c>
      <c r="E631" s="1" t="s">
        <v>7</v>
      </c>
      <c r="F631" s="1" t="s">
        <v>12</v>
      </c>
      <c r="G631" s="1">
        <v>42983.458500000001</v>
      </c>
      <c r="H631" s="1" t="s">
        <v>22</v>
      </c>
    </row>
    <row r="632" spans="1:8" x14ac:dyDescent="0.25">
      <c r="A632" s="1">
        <v>53</v>
      </c>
      <c r="B632" s="1" t="s">
        <v>9</v>
      </c>
      <c r="C632" s="1">
        <v>36.1</v>
      </c>
      <c r="D632" s="1">
        <v>1</v>
      </c>
      <c r="E632" s="1" t="s">
        <v>10</v>
      </c>
      <c r="F632" s="1" t="s">
        <v>8</v>
      </c>
      <c r="G632" s="1">
        <v>10085.846</v>
      </c>
      <c r="H632" s="1" t="s">
        <v>20</v>
      </c>
    </row>
    <row r="633" spans="1:8" x14ac:dyDescent="0.25">
      <c r="A633" s="1">
        <v>24</v>
      </c>
      <c r="B633" s="1" t="s">
        <v>9</v>
      </c>
      <c r="C633" s="1">
        <v>29.3</v>
      </c>
      <c r="D633" s="1">
        <v>0</v>
      </c>
      <c r="E633" s="1" t="s">
        <v>10</v>
      </c>
      <c r="F633" s="1" t="s">
        <v>8</v>
      </c>
      <c r="G633" s="1">
        <v>1977.8150000000001</v>
      </c>
      <c r="H633" s="1" t="s">
        <v>20</v>
      </c>
    </row>
    <row r="634" spans="1:8" x14ac:dyDescent="0.25">
      <c r="A634" s="1">
        <v>29</v>
      </c>
      <c r="B634" s="1" t="s">
        <v>6</v>
      </c>
      <c r="C634" s="1">
        <v>35.53</v>
      </c>
      <c r="D634" s="1">
        <v>0</v>
      </c>
      <c r="E634" s="1" t="s">
        <v>10</v>
      </c>
      <c r="F634" s="1" t="s">
        <v>11</v>
      </c>
      <c r="G634" s="1">
        <v>3366.6696999999999</v>
      </c>
      <c r="H634" s="1" t="s">
        <v>21</v>
      </c>
    </row>
    <row r="635" spans="1:8" x14ac:dyDescent="0.25">
      <c r="A635" s="1">
        <v>40</v>
      </c>
      <c r="B635" s="1" t="s">
        <v>9</v>
      </c>
      <c r="C635" s="1">
        <v>22.704999999999998</v>
      </c>
      <c r="D635" s="1">
        <v>2</v>
      </c>
      <c r="E635" s="1" t="s">
        <v>10</v>
      </c>
      <c r="F635" s="1" t="s">
        <v>13</v>
      </c>
      <c r="G635" s="1">
        <v>7173.35995</v>
      </c>
      <c r="H635" s="1" t="s">
        <v>23</v>
      </c>
    </row>
    <row r="636" spans="1:8" x14ac:dyDescent="0.25">
      <c r="A636" s="1">
        <v>51</v>
      </c>
      <c r="B636" s="1" t="s">
        <v>9</v>
      </c>
      <c r="C636" s="1">
        <v>39.700000000000003</v>
      </c>
      <c r="D636" s="1">
        <v>1</v>
      </c>
      <c r="E636" s="1" t="s">
        <v>10</v>
      </c>
      <c r="F636" s="1" t="s">
        <v>8</v>
      </c>
      <c r="G636" s="1">
        <v>9391.3459999999995</v>
      </c>
      <c r="H636" s="1" t="s">
        <v>20</v>
      </c>
    </row>
    <row r="637" spans="1:8" x14ac:dyDescent="0.25">
      <c r="A637" s="1">
        <v>64</v>
      </c>
      <c r="B637" s="1" t="s">
        <v>9</v>
      </c>
      <c r="C637" s="1">
        <v>38.19</v>
      </c>
      <c r="D637" s="1">
        <v>0</v>
      </c>
      <c r="E637" s="1" t="s">
        <v>10</v>
      </c>
      <c r="F637" s="1" t="s">
        <v>13</v>
      </c>
      <c r="G637" s="1">
        <v>14410.9321</v>
      </c>
      <c r="H637" s="1" t="s">
        <v>23</v>
      </c>
    </row>
    <row r="638" spans="1:8" x14ac:dyDescent="0.25">
      <c r="A638" s="1">
        <v>19</v>
      </c>
      <c r="B638" s="1" t="s">
        <v>6</v>
      </c>
      <c r="C638" s="1">
        <v>24.51</v>
      </c>
      <c r="D638" s="1">
        <v>1</v>
      </c>
      <c r="E638" s="1" t="s">
        <v>10</v>
      </c>
      <c r="F638" s="1" t="s">
        <v>12</v>
      </c>
      <c r="G638" s="1">
        <v>2709.1118999999999</v>
      </c>
      <c r="H638" s="1" t="s">
        <v>22</v>
      </c>
    </row>
    <row r="639" spans="1:8" x14ac:dyDescent="0.25">
      <c r="A639" s="1">
        <v>35</v>
      </c>
      <c r="B639" s="1" t="s">
        <v>6</v>
      </c>
      <c r="C639" s="1">
        <v>38.094999999999999</v>
      </c>
      <c r="D639" s="1">
        <v>2</v>
      </c>
      <c r="E639" s="1" t="s">
        <v>10</v>
      </c>
      <c r="F639" s="1" t="s">
        <v>13</v>
      </c>
      <c r="G639" s="1">
        <v>24915.046259999999</v>
      </c>
      <c r="H639" s="1" t="s">
        <v>23</v>
      </c>
    </row>
    <row r="640" spans="1:8" x14ac:dyDescent="0.25">
      <c r="A640" s="1">
        <v>39</v>
      </c>
      <c r="B640" s="1" t="s">
        <v>9</v>
      </c>
      <c r="C640" s="1">
        <v>26.41</v>
      </c>
      <c r="D640" s="1">
        <v>0</v>
      </c>
      <c r="E640" s="1" t="s">
        <v>7</v>
      </c>
      <c r="F640" s="1" t="s">
        <v>13</v>
      </c>
      <c r="G640" s="1">
        <v>20149.322899999999</v>
      </c>
      <c r="H640" s="1" t="s">
        <v>23</v>
      </c>
    </row>
    <row r="641" spans="1:8" x14ac:dyDescent="0.25">
      <c r="A641" s="1">
        <v>56</v>
      </c>
      <c r="B641" s="1" t="s">
        <v>9</v>
      </c>
      <c r="C641" s="1">
        <v>33.659999999999997</v>
      </c>
      <c r="D641" s="1">
        <v>4</v>
      </c>
      <c r="E641" s="1" t="s">
        <v>10</v>
      </c>
      <c r="F641" s="1" t="s">
        <v>11</v>
      </c>
      <c r="G641" s="1">
        <v>12949.1554</v>
      </c>
      <c r="H641" s="1" t="s">
        <v>21</v>
      </c>
    </row>
    <row r="642" spans="1:8" x14ac:dyDescent="0.25">
      <c r="A642" s="1">
        <v>33</v>
      </c>
      <c r="B642" s="1" t="s">
        <v>9</v>
      </c>
      <c r="C642" s="1">
        <v>42.4</v>
      </c>
      <c r="D642" s="1">
        <v>5</v>
      </c>
      <c r="E642" s="1" t="s">
        <v>10</v>
      </c>
      <c r="F642" s="1" t="s">
        <v>8</v>
      </c>
      <c r="G642" s="1">
        <v>6666.2430000000004</v>
      </c>
      <c r="H642" s="1" t="s">
        <v>20</v>
      </c>
    </row>
    <row r="643" spans="1:8" x14ac:dyDescent="0.25">
      <c r="A643" s="1">
        <v>42</v>
      </c>
      <c r="B643" s="1" t="s">
        <v>9</v>
      </c>
      <c r="C643" s="1">
        <v>28.31</v>
      </c>
      <c r="D643" s="1">
        <v>3</v>
      </c>
      <c r="E643" s="1" t="s">
        <v>7</v>
      </c>
      <c r="F643" s="1" t="s">
        <v>12</v>
      </c>
      <c r="G643" s="1">
        <v>32787.458590000002</v>
      </c>
      <c r="H643" s="1" t="s">
        <v>22</v>
      </c>
    </row>
    <row r="644" spans="1:8" x14ac:dyDescent="0.25">
      <c r="A644" s="1">
        <v>61</v>
      </c>
      <c r="B644" s="1" t="s">
        <v>9</v>
      </c>
      <c r="C644" s="1">
        <v>33.914999999999999</v>
      </c>
      <c r="D644" s="1">
        <v>0</v>
      </c>
      <c r="E644" s="1" t="s">
        <v>10</v>
      </c>
      <c r="F644" s="1" t="s">
        <v>13</v>
      </c>
      <c r="G644" s="1">
        <v>13143.86485</v>
      </c>
      <c r="H644" s="1" t="s">
        <v>23</v>
      </c>
    </row>
    <row r="645" spans="1:8" x14ac:dyDescent="0.25">
      <c r="A645" s="1">
        <v>23</v>
      </c>
      <c r="B645" s="1" t="s">
        <v>6</v>
      </c>
      <c r="C645" s="1">
        <v>34.96</v>
      </c>
      <c r="D645" s="1">
        <v>3</v>
      </c>
      <c r="E645" s="1" t="s">
        <v>10</v>
      </c>
      <c r="F645" s="1" t="s">
        <v>12</v>
      </c>
      <c r="G645" s="1">
        <v>4466.6214</v>
      </c>
      <c r="H645" s="1" t="s">
        <v>22</v>
      </c>
    </row>
    <row r="646" spans="1:8" x14ac:dyDescent="0.25">
      <c r="A646" s="1">
        <v>43</v>
      </c>
      <c r="B646" s="1" t="s">
        <v>9</v>
      </c>
      <c r="C646" s="1">
        <v>35.31</v>
      </c>
      <c r="D646" s="1">
        <v>2</v>
      </c>
      <c r="E646" s="1" t="s">
        <v>10</v>
      </c>
      <c r="F646" s="1" t="s">
        <v>11</v>
      </c>
      <c r="G646" s="1">
        <v>18806.145469999999</v>
      </c>
      <c r="H646" s="1" t="s">
        <v>21</v>
      </c>
    </row>
    <row r="647" spans="1:8" x14ac:dyDescent="0.25">
      <c r="A647" s="1">
        <v>48</v>
      </c>
      <c r="B647" s="1" t="s">
        <v>9</v>
      </c>
      <c r="C647" s="1">
        <v>30.78</v>
      </c>
      <c r="D647" s="1">
        <v>3</v>
      </c>
      <c r="E647" s="1" t="s">
        <v>10</v>
      </c>
      <c r="F647" s="1" t="s">
        <v>13</v>
      </c>
      <c r="G647" s="1">
        <v>10141.136200000001</v>
      </c>
      <c r="H647" s="1" t="s">
        <v>23</v>
      </c>
    </row>
    <row r="648" spans="1:8" x14ac:dyDescent="0.25">
      <c r="A648" s="1">
        <v>39</v>
      </c>
      <c r="B648" s="1" t="s">
        <v>9</v>
      </c>
      <c r="C648" s="1">
        <v>26.22</v>
      </c>
      <c r="D648" s="1">
        <v>1</v>
      </c>
      <c r="E648" s="1" t="s">
        <v>10</v>
      </c>
      <c r="F648" s="1" t="s">
        <v>12</v>
      </c>
      <c r="G648" s="1">
        <v>6123.5688</v>
      </c>
      <c r="H648" s="1" t="s">
        <v>22</v>
      </c>
    </row>
    <row r="649" spans="1:8" x14ac:dyDescent="0.25">
      <c r="A649" s="1">
        <v>40</v>
      </c>
      <c r="B649" s="1" t="s">
        <v>6</v>
      </c>
      <c r="C649" s="1">
        <v>23.37</v>
      </c>
      <c r="D649" s="1">
        <v>3</v>
      </c>
      <c r="E649" s="1" t="s">
        <v>10</v>
      </c>
      <c r="F649" s="1" t="s">
        <v>13</v>
      </c>
      <c r="G649" s="1">
        <v>8252.2842999999993</v>
      </c>
      <c r="H649" s="1" t="s">
        <v>23</v>
      </c>
    </row>
    <row r="650" spans="1:8" x14ac:dyDescent="0.25">
      <c r="A650" s="1">
        <v>18</v>
      </c>
      <c r="B650" s="1" t="s">
        <v>9</v>
      </c>
      <c r="C650" s="1">
        <v>28.5</v>
      </c>
      <c r="D650" s="1">
        <v>0</v>
      </c>
      <c r="E650" s="1" t="s">
        <v>10</v>
      </c>
      <c r="F650" s="1" t="s">
        <v>13</v>
      </c>
      <c r="G650" s="1">
        <v>1712.2270000000001</v>
      </c>
      <c r="H650" s="1" t="s">
        <v>23</v>
      </c>
    </row>
    <row r="651" spans="1:8" x14ac:dyDescent="0.25">
      <c r="A651" s="1">
        <v>58</v>
      </c>
      <c r="B651" s="1" t="s">
        <v>6</v>
      </c>
      <c r="C651" s="1">
        <v>32.965000000000003</v>
      </c>
      <c r="D651" s="1">
        <v>0</v>
      </c>
      <c r="E651" s="1" t="s">
        <v>10</v>
      </c>
      <c r="F651" s="1" t="s">
        <v>13</v>
      </c>
      <c r="G651" s="1">
        <v>12430.95335</v>
      </c>
      <c r="H651" s="1" t="s">
        <v>23</v>
      </c>
    </row>
    <row r="652" spans="1:8" x14ac:dyDescent="0.25">
      <c r="A652" s="1">
        <v>49</v>
      </c>
      <c r="B652" s="1" t="s">
        <v>6</v>
      </c>
      <c r="C652" s="1">
        <v>42.68</v>
      </c>
      <c r="D652" s="1">
        <v>2</v>
      </c>
      <c r="E652" s="1" t="s">
        <v>10</v>
      </c>
      <c r="F652" s="1" t="s">
        <v>11</v>
      </c>
      <c r="G652" s="1">
        <v>9800.8881999999994</v>
      </c>
      <c r="H652" s="1" t="s">
        <v>21</v>
      </c>
    </row>
    <row r="653" spans="1:8" x14ac:dyDescent="0.25">
      <c r="A653" s="1">
        <v>53</v>
      </c>
      <c r="B653" s="1" t="s">
        <v>6</v>
      </c>
      <c r="C653" s="1">
        <v>39.6</v>
      </c>
      <c r="D653" s="1">
        <v>1</v>
      </c>
      <c r="E653" s="1" t="s">
        <v>10</v>
      </c>
      <c r="F653" s="1" t="s">
        <v>11</v>
      </c>
      <c r="G653" s="1">
        <v>10579.710999999999</v>
      </c>
      <c r="H653" s="1" t="s">
        <v>21</v>
      </c>
    </row>
    <row r="654" spans="1:8" x14ac:dyDescent="0.25">
      <c r="A654" s="1">
        <v>48</v>
      </c>
      <c r="B654" s="1" t="s">
        <v>6</v>
      </c>
      <c r="C654" s="1">
        <v>31.13</v>
      </c>
      <c r="D654" s="1">
        <v>0</v>
      </c>
      <c r="E654" s="1" t="s">
        <v>10</v>
      </c>
      <c r="F654" s="1" t="s">
        <v>11</v>
      </c>
      <c r="G654" s="1">
        <v>8280.6226999999999</v>
      </c>
      <c r="H654" s="1" t="s">
        <v>21</v>
      </c>
    </row>
    <row r="655" spans="1:8" x14ac:dyDescent="0.25">
      <c r="A655" s="1">
        <v>45</v>
      </c>
      <c r="B655" s="1" t="s">
        <v>6</v>
      </c>
      <c r="C655" s="1">
        <v>36.299999999999997</v>
      </c>
      <c r="D655" s="1">
        <v>2</v>
      </c>
      <c r="E655" s="1" t="s">
        <v>10</v>
      </c>
      <c r="F655" s="1" t="s">
        <v>11</v>
      </c>
      <c r="G655" s="1">
        <v>8527.5319999999992</v>
      </c>
      <c r="H655" s="1" t="s">
        <v>21</v>
      </c>
    </row>
    <row r="656" spans="1:8" x14ac:dyDescent="0.25">
      <c r="A656" s="1">
        <v>59</v>
      </c>
      <c r="B656" s="1" t="s">
        <v>6</v>
      </c>
      <c r="C656" s="1">
        <v>35.200000000000003</v>
      </c>
      <c r="D656" s="1">
        <v>0</v>
      </c>
      <c r="E656" s="1" t="s">
        <v>10</v>
      </c>
      <c r="F656" s="1" t="s">
        <v>11</v>
      </c>
      <c r="G656" s="1">
        <v>12244.531000000001</v>
      </c>
      <c r="H656" s="1" t="s">
        <v>21</v>
      </c>
    </row>
    <row r="657" spans="1:8" x14ac:dyDescent="0.25">
      <c r="A657" s="1">
        <v>52</v>
      </c>
      <c r="B657" s="1" t="s">
        <v>6</v>
      </c>
      <c r="C657" s="1">
        <v>25.3</v>
      </c>
      <c r="D657" s="1">
        <v>2</v>
      </c>
      <c r="E657" s="1" t="s">
        <v>7</v>
      </c>
      <c r="F657" s="1" t="s">
        <v>11</v>
      </c>
      <c r="G657" s="1">
        <v>24667.419000000002</v>
      </c>
      <c r="H657" s="1" t="s">
        <v>21</v>
      </c>
    </row>
    <row r="658" spans="1:8" x14ac:dyDescent="0.25">
      <c r="A658" s="1">
        <v>26</v>
      </c>
      <c r="B658" s="1" t="s">
        <v>6</v>
      </c>
      <c r="C658" s="1">
        <v>42.4</v>
      </c>
      <c r="D658" s="1">
        <v>1</v>
      </c>
      <c r="E658" s="1" t="s">
        <v>10</v>
      </c>
      <c r="F658" s="1" t="s">
        <v>8</v>
      </c>
      <c r="G658" s="1">
        <v>3410.3240000000001</v>
      </c>
      <c r="H658" s="1" t="s">
        <v>20</v>
      </c>
    </row>
    <row r="659" spans="1:8" x14ac:dyDescent="0.25">
      <c r="A659" s="1">
        <v>27</v>
      </c>
      <c r="B659" s="1" t="s">
        <v>9</v>
      </c>
      <c r="C659" s="1">
        <v>33.155000000000001</v>
      </c>
      <c r="D659" s="1">
        <v>2</v>
      </c>
      <c r="E659" s="1" t="s">
        <v>10</v>
      </c>
      <c r="F659" s="1" t="s">
        <v>12</v>
      </c>
      <c r="G659" s="1">
        <v>4058.71245</v>
      </c>
      <c r="H659" s="1" t="s">
        <v>22</v>
      </c>
    </row>
    <row r="660" spans="1:8" x14ac:dyDescent="0.25">
      <c r="A660" s="1">
        <v>48</v>
      </c>
      <c r="B660" s="1" t="s">
        <v>6</v>
      </c>
      <c r="C660" s="1">
        <v>35.909999999999997</v>
      </c>
      <c r="D660" s="1">
        <v>1</v>
      </c>
      <c r="E660" s="1" t="s">
        <v>10</v>
      </c>
      <c r="F660" s="1" t="s">
        <v>13</v>
      </c>
      <c r="G660" s="1">
        <v>26392.260289999998</v>
      </c>
      <c r="H660" s="1" t="s">
        <v>23</v>
      </c>
    </row>
    <row r="661" spans="1:8" x14ac:dyDescent="0.25">
      <c r="A661" s="1">
        <v>57</v>
      </c>
      <c r="B661" s="1" t="s">
        <v>6</v>
      </c>
      <c r="C661" s="1">
        <v>28.785</v>
      </c>
      <c r="D661" s="1">
        <v>4</v>
      </c>
      <c r="E661" s="1" t="s">
        <v>10</v>
      </c>
      <c r="F661" s="1" t="s">
        <v>13</v>
      </c>
      <c r="G661" s="1">
        <v>14394.398150000001</v>
      </c>
      <c r="H661" s="1" t="s">
        <v>23</v>
      </c>
    </row>
    <row r="662" spans="1:8" x14ac:dyDescent="0.25">
      <c r="A662" s="1">
        <v>37</v>
      </c>
      <c r="B662" s="1" t="s">
        <v>9</v>
      </c>
      <c r="C662" s="1">
        <v>46.53</v>
      </c>
      <c r="D662" s="1">
        <v>3</v>
      </c>
      <c r="E662" s="1" t="s">
        <v>10</v>
      </c>
      <c r="F662" s="1" t="s">
        <v>11</v>
      </c>
      <c r="G662" s="1">
        <v>6435.6237000000001</v>
      </c>
      <c r="H662" s="1" t="s">
        <v>21</v>
      </c>
    </row>
    <row r="663" spans="1:8" x14ac:dyDescent="0.25">
      <c r="A663" s="1">
        <v>57</v>
      </c>
      <c r="B663" s="1" t="s">
        <v>6</v>
      </c>
      <c r="C663" s="1">
        <v>23.98</v>
      </c>
      <c r="D663" s="1">
        <v>1</v>
      </c>
      <c r="E663" s="1" t="s">
        <v>10</v>
      </c>
      <c r="F663" s="1" t="s">
        <v>11</v>
      </c>
      <c r="G663" s="1">
        <v>22192.437109999999</v>
      </c>
      <c r="H663" s="1" t="s">
        <v>21</v>
      </c>
    </row>
    <row r="664" spans="1:8" x14ac:dyDescent="0.25">
      <c r="A664" s="1">
        <v>32</v>
      </c>
      <c r="B664" s="1" t="s">
        <v>6</v>
      </c>
      <c r="C664" s="1">
        <v>31.54</v>
      </c>
      <c r="D664" s="1">
        <v>1</v>
      </c>
      <c r="E664" s="1" t="s">
        <v>10</v>
      </c>
      <c r="F664" s="1" t="s">
        <v>13</v>
      </c>
      <c r="G664" s="1">
        <v>5148.5526</v>
      </c>
      <c r="H664" s="1" t="s">
        <v>23</v>
      </c>
    </row>
    <row r="665" spans="1:8" x14ac:dyDescent="0.25">
      <c r="A665" s="1">
        <v>18</v>
      </c>
      <c r="B665" s="1" t="s">
        <v>9</v>
      </c>
      <c r="C665" s="1">
        <v>33.659999999999997</v>
      </c>
      <c r="D665" s="1">
        <v>0</v>
      </c>
      <c r="E665" s="1" t="s">
        <v>10</v>
      </c>
      <c r="F665" s="1" t="s">
        <v>11</v>
      </c>
      <c r="G665" s="1">
        <v>1136.3994</v>
      </c>
      <c r="H665" s="1" t="s">
        <v>21</v>
      </c>
    </row>
    <row r="666" spans="1:8" x14ac:dyDescent="0.25">
      <c r="A666" s="1">
        <v>64</v>
      </c>
      <c r="B666" s="1" t="s">
        <v>6</v>
      </c>
      <c r="C666" s="1">
        <v>22.99</v>
      </c>
      <c r="D666" s="1">
        <v>0</v>
      </c>
      <c r="E666" s="1" t="s">
        <v>7</v>
      </c>
      <c r="F666" s="1" t="s">
        <v>11</v>
      </c>
      <c r="G666" s="1">
        <v>27037.914100000002</v>
      </c>
      <c r="H666" s="1" t="s">
        <v>21</v>
      </c>
    </row>
    <row r="667" spans="1:8" x14ac:dyDescent="0.25">
      <c r="A667" s="1">
        <v>43</v>
      </c>
      <c r="B667" s="1" t="s">
        <v>9</v>
      </c>
      <c r="C667" s="1">
        <v>38.06</v>
      </c>
      <c r="D667" s="1">
        <v>2</v>
      </c>
      <c r="E667" s="1" t="s">
        <v>7</v>
      </c>
      <c r="F667" s="1" t="s">
        <v>11</v>
      </c>
      <c r="G667" s="1">
        <v>42560.430399999997</v>
      </c>
      <c r="H667" s="1" t="s">
        <v>21</v>
      </c>
    </row>
    <row r="668" spans="1:8" x14ac:dyDescent="0.25">
      <c r="A668" s="1">
        <v>49</v>
      </c>
      <c r="B668" s="1" t="s">
        <v>9</v>
      </c>
      <c r="C668" s="1">
        <v>28.7</v>
      </c>
      <c r="D668" s="1">
        <v>1</v>
      </c>
      <c r="E668" s="1" t="s">
        <v>10</v>
      </c>
      <c r="F668" s="1" t="s">
        <v>8</v>
      </c>
      <c r="G668" s="1">
        <v>8703.4560000000001</v>
      </c>
      <c r="H668" s="1" t="s">
        <v>20</v>
      </c>
    </row>
    <row r="669" spans="1:8" x14ac:dyDescent="0.25">
      <c r="A669" s="1">
        <v>40</v>
      </c>
      <c r="B669" s="1" t="s">
        <v>6</v>
      </c>
      <c r="C669" s="1">
        <v>32.774999999999999</v>
      </c>
      <c r="D669" s="1">
        <v>2</v>
      </c>
      <c r="E669" s="1" t="s">
        <v>7</v>
      </c>
      <c r="F669" s="1" t="s">
        <v>12</v>
      </c>
      <c r="G669" s="1">
        <v>40003.332249999999</v>
      </c>
      <c r="H669" s="1" t="s">
        <v>22</v>
      </c>
    </row>
    <row r="670" spans="1:8" x14ac:dyDescent="0.25">
      <c r="A670" s="1">
        <v>62</v>
      </c>
      <c r="B670" s="1" t="s">
        <v>9</v>
      </c>
      <c r="C670" s="1">
        <v>32.015000000000001</v>
      </c>
      <c r="D670" s="1">
        <v>0</v>
      </c>
      <c r="E670" s="1" t="s">
        <v>7</v>
      </c>
      <c r="F670" s="1" t="s">
        <v>13</v>
      </c>
      <c r="G670" s="1">
        <v>45710.207849999999</v>
      </c>
      <c r="H670" s="1" t="s">
        <v>23</v>
      </c>
    </row>
    <row r="671" spans="1:8" x14ac:dyDescent="0.25">
      <c r="A671" s="1">
        <v>40</v>
      </c>
      <c r="B671" s="1" t="s">
        <v>6</v>
      </c>
      <c r="C671" s="1">
        <v>29.81</v>
      </c>
      <c r="D671" s="1">
        <v>1</v>
      </c>
      <c r="E671" s="1" t="s">
        <v>10</v>
      </c>
      <c r="F671" s="1" t="s">
        <v>11</v>
      </c>
      <c r="G671" s="1">
        <v>6500.2358999999997</v>
      </c>
      <c r="H671" s="1" t="s">
        <v>21</v>
      </c>
    </row>
    <row r="672" spans="1:8" x14ac:dyDescent="0.25">
      <c r="A672" s="1">
        <v>30</v>
      </c>
      <c r="B672" s="1" t="s">
        <v>9</v>
      </c>
      <c r="C672" s="1">
        <v>31.57</v>
      </c>
      <c r="D672" s="1">
        <v>3</v>
      </c>
      <c r="E672" s="1" t="s">
        <v>10</v>
      </c>
      <c r="F672" s="1" t="s">
        <v>11</v>
      </c>
      <c r="G672" s="1">
        <v>4837.5823</v>
      </c>
      <c r="H672" s="1" t="s">
        <v>21</v>
      </c>
    </row>
    <row r="673" spans="1:8" x14ac:dyDescent="0.25">
      <c r="A673" s="1">
        <v>29</v>
      </c>
      <c r="B673" s="1" t="s">
        <v>6</v>
      </c>
      <c r="C673" s="1">
        <v>31.16</v>
      </c>
      <c r="D673" s="1">
        <v>0</v>
      </c>
      <c r="E673" s="1" t="s">
        <v>10</v>
      </c>
      <c r="F673" s="1" t="s">
        <v>13</v>
      </c>
      <c r="G673" s="1">
        <v>3943.5954000000002</v>
      </c>
      <c r="H673" s="1" t="s">
        <v>23</v>
      </c>
    </row>
    <row r="674" spans="1:8" x14ac:dyDescent="0.25">
      <c r="A674" s="1">
        <v>36</v>
      </c>
      <c r="B674" s="1" t="s">
        <v>9</v>
      </c>
      <c r="C674" s="1">
        <v>29.7</v>
      </c>
      <c r="D674" s="1">
        <v>0</v>
      </c>
      <c r="E674" s="1" t="s">
        <v>10</v>
      </c>
      <c r="F674" s="1" t="s">
        <v>11</v>
      </c>
      <c r="G674" s="1">
        <v>4399.7309999999998</v>
      </c>
      <c r="H674" s="1" t="s">
        <v>21</v>
      </c>
    </row>
    <row r="675" spans="1:8" x14ac:dyDescent="0.25">
      <c r="A675" s="1">
        <v>41</v>
      </c>
      <c r="B675" s="1" t="s">
        <v>6</v>
      </c>
      <c r="C675" s="1">
        <v>31.02</v>
      </c>
      <c r="D675" s="1">
        <v>0</v>
      </c>
      <c r="E675" s="1" t="s">
        <v>10</v>
      </c>
      <c r="F675" s="1" t="s">
        <v>11</v>
      </c>
      <c r="G675" s="1">
        <v>6185.3208000000004</v>
      </c>
      <c r="H675" s="1" t="s">
        <v>21</v>
      </c>
    </row>
    <row r="676" spans="1:8" x14ac:dyDescent="0.25">
      <c r="A676" s="1">
        <v>44</v>
      </c>
      <c r="B676" s="1" t="s">
        <v>6</v>
      </c>
      <c r="C676" s="1">
        <v>43.89</v>
      </c>
      <c r="D676" s="1">
        <v>2</v>
      </c>
      <c r="E676" s="1" t="s">
        <v>7</v>
      </c>
      <c r="F676" s="1" t="s">
        <v>11</v>
      </c>
      <c r="G676" s="1">
        <v>46200.985099999998</v>
      </c>
      <c r="H676" s="1" t="s">
        <v>21</v>
      </c>
    </row>
    <row r="677" spans="1:8" x14ac:dyDescent="0.25">
      <c r="A677" s="1">
        <v>45</v>
      </c>
      <c r="B677" s="1" t="s">
        <v>9</v>
      </c>
      <c r="C677" s="1">
        <v>21.375</v>
      </c>
      <c r="D677" s="1">
        <v>0</v>
      </c>
      <c r="E677" s="1" t="s">
        <v>10</v>
      </c>
      <c r="F677" s="1" t="s">
        <v>12</v>
      </c>
      <c r="G677" s="1">
        <v>7222.7862500000001</v>
      </c>
      <c r="H677" s="1" t="s">
        <v>22</v>
      </c>
    </row>
    <row r="678" spans="1:8" x14ac:dyDescent="0.25">
      <c r="A678" s="1">
        <v>55</v>
      </c>
      <c r="B678" s="1" t="s">
        <v>6</v>
      </c>
      <c r="C678" s="1">
        <v>40.81</v>
      </c>
      <c r="D678" s="1">
        <v>3</v>
      </c>
      <c r="E678" s="1" t="s">
        <v>10</v>
      </c>
      <c r="F678" s="1" t="s">
        <v>11</v>
      </c>
      <c r="G678" s="1">
        <v>12485.8009</v>
      </c>
      <c r="H678" s="1" t="s">
        <v>21</v>
      </c>
    </row>
    <row r="679" spans="1:8" x14ac:dyDescent="0.25">
      <c r="A679" s="1">
        <v>60</v>
      </c>
      <c r="B679" s="1" t="s">
        <v>9</v>
      </c>
      <c r="C679" s="1">
        <v>31.35</v>
      </c>
      <c r="D679" s="1">
        <v>3</v>
      </c>
      <c r="E679" s="1" t="s">
        <v>7</v>
      </c>
      <c r="F679" s="1" t="s">
        <v>12</v>
      </c>
      <c r="G679" s="1">
        <v>46130.5265</v>
      </c>
      <c r="H679" s="1" t="s">
        <v>22</v>
      </c>
    </row>
    <row r="680" spans="1:8" x14ac:dyDescent="0.25">
      <c r="A680" s="1">
        <v>56</v>
      </c>
      <c r="B680" s="1" t="s">
        <v>9</v>
      </c>
      <c r="C680" s="1">
        <v>36.1</v>
      </c>
      <c r="D680" s="1">
        <v>3</v>
      </c>
      <c r="E680" s="1" t="s">
        <v>10</v>
      </c>
      <c r="F680" s="1" t="s">
        <v>8</v>
      </c>
      <c r="G680" s="1">
        <v>12363.547</v>
      </c>
      <c r="H680" s="1" t="s">
        <v>20</v>
      </c>
    </row>
    <row r="681" spans="1:8" x14ac:dyDescent="0.25">
      <c r="A681" s="1">
        <v>49</v>
      </c>
      <c r="B681" s="1" t="s">
        <v>6</v>
      </c>
      <c r="C681" s="1">
        <v>23.18</v>
      </c>
      <c r="D681" s="1">
        <v>2</v>
      </c>
      <c r="E681" s="1" t="s">
        <v>10</v>
      </c>
      <c r="F681" s="1" t="s">
        <v>12</v>
      </c>
      <c r="G681" s="1">
        <v>10156.7832</v>
      </c>
      <c r="H681" s="1" t="s">
        <v>22</v>
      </c>
    </row>
    <row r="682" spans="1:8" x14ac:dyDescent="0.25">
      <c r="A682" s="1">
        <v>21</v>
      </c>
      <c r="B682" s="1" t="s">
        <v>6</v>
      </c>
      <c r="C682" s="1">
        <v>17.399999999999999</v>
      </c>
      <c r="D682" s="1">
        <v>1</v>
      </c>
      <c r="E682" s="1" t="s">
        <v>10</v>
      </c>
      <c r="F682" s="1" t="s">
        <v>8</v>
      </c>
      <c r="G682" s="1">
        <v>2585.2689999999998</v>
      </c>
      <c r="H682" s="1" t="s">
        <v>20</v>
      </c>
    </row>
    <row r="683" spans="1:8" x14ac:dyDescent="0.25">
      <c r="A683" s="1">
        <v>19</v>
      </c>
      <c r="B683" s="1" t="s">
        <v>9</v>
      </c>
      <c r="C683" s="1">
        <v>20.3</v>
      </c>
      <c r="D683" s="1">
        <v>0</v>
      </c>
      <c r="E683" s="1" t="s">
        <v>10</v>
      </c>
      <c r="F683" s="1" t="s">
        <v>8</v>
      </c>
      <c r="G683" s="1">
        <v>1242.26</v>
      </c>
      <c r="H683" s="1" t="s">
        <v>20</v>
      </c>
    </row>
    <row r="684" spans="1:8" x14ac:dyDescent="0.25">
      <c r="A684" s="1">
        <v>39</v>
      </c>
      <c r="B684" s="1" t="s">
        <v>9</v>
      </c>
      <c r="C684" s="1">
        <v>35.299999999999997</v>
      </c>
      <c r="D684" s="1">
        <v>2</v>
      </c>
      <c r="E684" s="1" t="s">
        <v>7</v>
      </c>
      <c r="F684" s="1" t="s">
        <v>8</v>
      </c>
      <c r="G684" s="1">
        <v>40103.89</v>
      </c>
      <c r="H684" s="1" t="s">
        <v>20</v>
      </c>
    </row>
    <row r="685" spans="1:8" x14ac:dyDescent="0.25">
      <c r="A685" s="1">
        <v>53</v>
      </c>
      <c r="B685" s="1" t="s">
        <v>9</v>
      </c>
      <c r="C685" s="1">
        <v>24.32</v>
      </c>
      <c r="D685" s="1">
        <v>0</v>
      </c>
      <c r="E685" s="1" t="s">
        <v>10</v>
      </c>
      <c r="F685" s="1" t="s">
        <v>12</v>
      </c>
      <c r="G685" s="1">
        <v>9863.4717999999993</v>
      </c>
      <c r="H685" s="1" t="s">
        <v>22</v>
      </c>
    </row>
    <row r="686" spans="1:8" x14ac:dyDescent="0.25">
      <c r="A686" s="1">
        <v>33</v>
      </c>
      <c r="B686" s="1" t="s">
        <v>6</v>
      </c>
      <c r="C686" s="1">
        <v>18.5</v>
      </c>
      <c r="D686" s="1">
        <v>1</v>
      </c>
      <c r="E686" s="1" t="s">
        <v>10</v>
      </c>
      <c r="F686" s="1" t="s">
        <v>8</v>
      </c>
      <c r="G686" s="1">
        <v>4766.0219999999999</v>
      </c>
      <c r="H686" s="1" t="s">
        <v>20</v>
      </c>
    </row>
    <row r="687" spans="1:8" x14ac:dyDescent="0.25">
      <c r="A687" s="1">
        <v>53</v>
      </c>
      <c r="B687" s="1" t="s">
        <v>9</v>
      </c>
      <c r="C687" s="1">
        <v>26.41</v>
      </c>
      <c r="D687" s="1">
        <v>2</v>
      </c>
      <c r="E687" s="1" t="s">
        <v>10</v>
      </c>
      <c r="F687" s="1" t="s">
        <v>13</v>
      </c>
      <c r="G687" s="1">
        <v>11244.376899999999</v>
      </c>
      <c r="H687" s="1" t="s">
        <v>23</v>
      </c>
    </row>
    <row r="688" spans="1:8" x14ac:dyDescent="0.25">
      <c r="A688" s="1">
        <v>42</v>
      </c>
      <c r="B688" s="1" t="s">
        <v>9</v>
      </c>
      <c r="C688" s="1">
        <v>26.125</v>
      </c>
      <c r="D688" s="1">
        <v>2</v>
      </c>
      <c r="E688" s="1" t="s">
        <v>10</v>
      </c>
      <c r="F688" s="1" t="s">
        <v>13</v>
      </c>
      <c r="G688" s="1">
        <v>7729.6457499999997</v>
      </c>
      <c r="H688" s="1" t="s">
        <v>23</v>
      </c>
    </row>
    <row r="689" spans="1:8" x14ac:dyDescent="0.25">
      <c r="A689" s="1">
        <v>40</v>
      </c>
      <c r="B689" s="1" t="s">
        <v>9</v>
      </c>
      <c r="C689" s="1">
        <v>41.69</v>
      </c>
      <c r="D689" s="1">
        <v>0</v>
      </c>
      <c r="E689" s="1" t="s">
        <v>10</v>
      </c>
      <c r="F689" s="1" t="s">
        <v>11</v>
      </c>
      <c r="G689" s="1">
        <v>5438.7491</v>
      </c>
      <c r="H689" s="1" t="s">
        <v>21</v>
      </c>
    </row>
    <row r="690" spans="1:8" x14ac:dyDescent="0.25">
      <c r="A690" s="1">
        <v>47</v>
      </c>
      <c r="B690" s="1" t="s">
        <v>6</v>
      </c>
      <c r="C690" s="1">
        <v>24.1</v>
      </c>
      <c r="D690" s="1">
        <v>1</v>
      </c>
      <c r="E690" s="1" t="s">
        <v>10</v>
      </c>
      <c r="F690" s="1" t="s">
        <v>8</v>
      </c>
      <c r="G690" s="1">
        <v>26236.579969999999</v>
      </c>
      <c r="H690" s="1" t="s">
        <v>20</v>
      </c>
    </row>
    <row r="691" spans="1:8" x14ac:dyDescent="0.25">
      <c r="A691" s="1">
        <v>27</v>
      </c>
      <c r="B691" s="1" t="s">
        <v>9</v>
      </c>
      <c r="C691" s="1">
        <v>31.13</v>
      </c>
      <c r="D691" s="1">
        <v>1</v>
      </c>
      <c r="E691" s="1" t="s">
        <v>7</v>
      </c>
      <c r="F691" s="1" t="s">
        <v>11</v>
      </c>
      <c r="G691" s="1">
        <v>34806.467700000001</v>
      </c>
      <c r="H691" s="1" t="s">
        <v>21</v>
      </c>
    </row>
    <row r="692" spans="1:8" x14ac:dyDescent="0.25">
      <c r="A692" s="1">
        <v>21</v>
      </c>
      <c r="B692" s="1" t="s">
        <v>9</v>
      </c>
      <c r="C692" s="1">
        <v>27.36</v>
      </c>
      <c r="D692" s="1">
        <v>0</v>
      </c>
      <c r="E692" s="1" t="s">
        <v>10</v>
      </c>
      <c r="F692" s="1" t="s">
        <v>13</v>
      </c>
      <c r="G692" s="1">
        <v>2104.1134000000002</v>
      </c>
      <c r="H692" s="1" t="s">
        <v>23</v>
      </c>
    </row>
    <row r="693" spans="1:8" x14ac:dyDescent="0.25">
      <c r="A693" s="1">
        <v>47</v>
      </c>
      <c r="B693" s="1" t="s">
        <v>9</v>
      </c>
      <c r="C693" s="1">
        <v>36.200000000000003</v>
      </c>
      <c r="D693" s="1">
        <v>1</v>
      </c>
      <c r="E693" s="1" t="s">
        <v>10</v>
      </c>
      <c r="F693" s="1" t="s">
        <v>8</v>
      </c>
      <c r="G693" s="1">
        <v>8068.1850000000004</v>
      </c>
      <c r="H693" s="1" t="s">
        <v>20</v>
      </c>
    </row>
    <row r="694" spans="1:8" x14ac:dyDescent="0.25">
      <c r="A694" s="1">
        <v>20</v>
      </c>
      <c r="B694" s="1" t="s">
        <v>9</v>
      </c>
      <c r="C694" s="1">
        <v>32.395000000000003</v>
      </c>
      <c r="D694" s="1">
        <v>1</v>
      </c>
      <c r="E694" s="1" t="s">
        <v>10</v>
      </c>
      <c r="F694" s="1" t="s">
        <v>12</v>
      </c>
      <c r="G694" s="1">
        <v>2362.2290499999999</v>
      </c>
      <c r="H694" s="1" t="s">
        <v>22</v>
      </c>
    </row>
    <row r="695" spans="1:8" x14ac:dyDescent="0.25">
      <c r="A695" s="1">
        <v>24</v>
      </c>
      <c r="B695" s="1" t="s">
        <v>9</v>
      </c>
      <c r="C695" s="1">
        <v>23.655000000000001</v>
      </c>
      <c r="D695" s="1">
        <v>0</v>
      </c>
      <c r="E695" s="1" t="s">
        <v>10</v>
      </c>
      <c r="F695" s="1" t="s">
        <v>12</v>
      </c>
      <c r="G695" s="1">
        <v>2352.9684499999998</v>
      </c>
      <c r="H695" s="1" t="s">
        <v>22</v>
      </c>
    </row>
    <row r="696" spans="1:8" x14ac:dyDescent="0.25">
      <c r="A696" s="1">
        <v>27</v>
      </c>
      <c r="B696" s="1" t="s">
        <v>6</v>
      </c>
      <c r="C696" s="1">
        <v>34.799999999999997</v>
      </c>
      <c r="D696" s="1">
        <v>1</v>
      </c>
      <c r="E696" s="1" t="s">
        <v>10</v>
      </c>
      <c r="F696" s="1" t="s">
        <v>8</v>
      </c>
      <c r="G696" s="1">
        <v>3577.9989999999998</v>
      </c>
      <c r="H696" s="1" t="s">
        <v>20</v>
      </c>
    </row>
    <row r="697" spans="1:8" x14ac:dyDescent="0.25">
      <c r="A697" s="1">
        <v>26</v>
      </c>
      <c r="B697" s="1" t="s">
        <v>6</v>
      </c>
      <c r="C697" s="1">
        <v>40.185000000000002</v>
      </c>
      <c r="D697" s="1">
        <v>0</v>
      </c>
      <c r="E697" s="1" t="s">
        <v>10</v>
      </c>
      <c r="F697" s="1" t="s">
        <v>12</v>
      </c>
      <c r="G697" s="1">
        <v>3201.2451500000002</v>
      </c>
      <c r="H697" s="1" t="s">
        <v>22</v>
      </c>
    </row>
    <row r="698" spans="1:8" x14ac:dyDescent="0.25">
      <c r="A698" s="1">
        <v>53</v>
      </c>
      <c r="B698" s="1" t="s">
        <v>6</v>
      </c>
      <c r="C698" s="1">
        <v>32.299999999999997</v>
      </c>
      <c r="D698" s="1">
        <v>2</v>
      </c>
      <c r="E698" s="1" t="s">
        <v>10</v>
      </c>
      <c r="F698" s="1" t="s">
        <v>13</v>
      </c>
      <c r="G698" s="1">
        <v>29186.482360000002</v>
      </c>
      <c r="H698" s="1" t="s">
        <v>23</v>
      </c>
    </row>
    <row r="699" spans="1:8" x14ac:dyDescent="0.25">
      <c r="A699" s="1">
        <v>41</v>
      </c>
      <c r="B699" s="1" t="s">
        <v>9</v>
      </c>
      <c r="C699" s="1">
        <v>35.75</v>
      </c>
      <c r="D699" s="1">
        <v>1</v>
      </c>
      <c r="E699" s="1" t="s">
        <v>7</v>
      </c>
      <c r="F699" s="1" t="s">
        <v>11</v>
      </c>
      <c r="G699" s="1">
        <v>40273.645499999999</v>
      </c>
      <c r="H699" s="1" t="s">
        <v>21</v>
      </c>
    </row>
    <row r="700" spans="1:8" x14ac:dyDescent="0.25">
      <c r="A700" s="1">
        <v>56</v>
      </c>
      <c r="B700" s="1" t="s">
        <v>9</v>
      </c>
      <c r="C700" s="1">
        <v>33.725000000000001</v>
      </c>
      <c r="D700" s="1">
        <v>0</v>
      </c>
      <c r="E700" s="1" t="s">
        <v>10</v>
      </c>
      <c r="F700" s="1" t="s">
        <v>12</v>
      </c>
      <c r="G700" s="1">
        <v>10976.24575</v>
      </c>
      <c r="H700" s="1" t="s">
        <v>22</v>
      </c>
    </row>
    <row r="701" spans="1:8" x14ac:dyDescent="0.25">
      <c r="A701" s="1">
        <v>23</v>
      </c>
      <c r="B701" s="1" t="s">
        <v>6</v>
      </c>
      <c r="C701" s="1">
        <v>39.270000000000003</v>
      </c>
      <c r="D701" s="1">
        <v>2</v>
      </c>
      <c r="E701" s="1" t="s">
        <v>10</v>
      </c>
      <c r="F701" s="1" t="s">
        <v>11</v>
      </c>
      <c r="G701" s="1">
        <v>3500.6122999999998</v>
      </c>
      <c r="H701" s="1" t="s">
        <v>21</v>
      </c>
    </row>
    <row r="702" spans="1:8" x14ac:dyDescent="0.25">
      <c r="A702" s="1">
        <v>21</v>
      </c>
      <c r="B702" s="1" t="s">
        <v>6</v>
      </c>
      <c r="C702" s="1">
        <v>34.869999999999997</v>
      </c>
      <c r="D702" s="1">
        <v>0</v>
      </c>
      <c r="E702" s="1" t="s">
        <v>10</v>
      </c>
      <c r="F702" s="1" t="s">
        <v>11</v>
      </c>
      <c r="G702" s="1">
        <v>2020.5523000000001</v>
      </c>
      <c r="H702" s="1" t="s">
        <v>21</v>
      </c>
    </row>
    <row r="703" spans="1:8" x14ac:dyDescent="0.25">
      <c r="A703" s="1">
        <v>50</v>
      </c>
      <c r="B703" s="1" t="s">
        <v>6</v>
      </c>
      <c r="C703" s="1">
        <v>44.744999999999997</v>
      </c>
      <c r="D703" s="1">
        <v>0</v>
      </c>
      <c r="E703" s="1" t="s">
        <v>10</v>
      </c>
      <c r="F703" s="1" t="s">
        <v>13</v>
      </c>
      <c r="G703" s="1">
        <v>9541.6955500000004</v>
      </c>
      <c r="H703" s="1" t="s">
        <v>23</v>
      </c>
    </row>
    <row r="704" spans="1:8" x14ac:dyDescent="0.25">
      <c r="A704" s="1">
        <v>53</v>
      </c>
      <c r="B704" s="1" t="s">
        <v>9</v>
      </c>
      <c r="C704" s="1">
        <v>41.47</v>
      </c>
      <c r="D704" s="1">
        <v>0</v>
      </c>
      <c r="E704" s="1" t="s">
        <v>10</v>
      </c>
      <c r="F704" s="1" t="s">
        <v>11</v>
      </c>
      <c r="G704" s="1">
        <v>9504.3102999999992</v>
      </c>
      <c r="H704" s="1" t="s">
        <v>21</v>
      </c>
    </row>
    <row r="705" spans="1:8" x14ac:dyDescent="0.25">
      <c r="A705" s="1">
        <v>34</v>
      </c>
      <c r="B705" s="1" t="s">
        <v>6</v>
      </c>
      <c r="C705" s="1">
        <v>26.41</v>
      </c>
      <c r="D705" s="1">
        <v>1</v>
      </c>
      <c r="E705" s="1" t="s">
        <v>10</v>
      </c>
      <c r="F705" s="1" t="s">
        <v>12</v>
      </c>
      <c r="G705" s="1">
        <v>5385.3379000000004</v>
      </c>
      <c r="H705" s="1" t="s">
        <v>22</v>
      </c>
    </row>
    <row r="706" spans="1:8" x14ac:dyDescent="0.25">
      <c r="A706" s="1">
        <v>47</v>
      </c>
      <c r="B706" s="1" t="s">
        <v>6</v>
      </c>
      <c r="C706" s="1">
        <v>29.545000000000002</v>
      </c>
      <c r="D706" s="1">
        <v>1</v>
      </c>
      <c r="E706" s="1" t="s">
        <v>10</v>
      </c>
      <c r="F706" s="1" t="s">
        <v>12</v>
      </c>
      <c r="G706" s="1">
        <v>8930.9345499999999</v>
      </c>
      <c r="H706" s="1" t="s">
        <v>22</v>
      </c>
    </row>
    <row r="707" spans="1:8" x14ac:dyDescent="0.25">
      <c r="A707" s="1">
        <v>33</v>
      </c>
      <c r="B707" s="1" t="s">
        <v>6</v>
      </c>
      <c r="C707" s="1">
        <v>32.9</v>
      </c>
      <c r="D707" s="1">
        <v>2</v>
      </c>
      <c r="E707" s="1" t="s">
        <v>10</v>
      </c>
      <c r="F707" s="1" t="s">
        <v>8</v>
      </c>
      <c r="G707" s="1">
        <v>5375.0379999999996</v>
      </c>
      <c r="H707" s="1" t="s">
        <v>20</v>
      </c>
    </row>
    <row r="708" spans="1:8" x14ac:dyDescent="0.25">
      <c r="A708" s="1">
        <v>51</v>
      </c>
      <c r="B708" s="1" t="s">
        <v>6</v>
      </c>
      <c r="C708" s="1">
        <v>38.06</v>
      </c>
      <c r="D708" s="1">
        <v>0</v>
      </c>
      <c r="E708" s="1" t="s">
        <v>7</v>
      </c>
      <c r="F708" s="1" t="s">
        <v>11</v>
      </c>
      <c r="G708" s="1">
        <v>44400.4064</v>
      </c>
      <c r="H708" s="1" t="s">
        <v>21</v>
      </c>
    </row>
    <row r="709" spans="1:8" x14ac:dyDescent="0.25">
      <c r="A709" s="1">
        <v>49</v>
      </c>
      <c r="B709" s="1" t="s">
        <v>9</v>
      </c>
      <c r="C709" s="1">
        <v>28.69</v>
      </c>
      <c r="D709" s="1">
        <v>3</v>
      </c>
      <c r="E709" s="1" t="s">
        <v>10</v>
      </c>
      <c r="F709" s="1" t="s">
        <v>12</v>
      </c>
      <c r="G709" s="1">
        <v>10264.4421</v>
      </c>
      <c r="H709" s="1" t="s">
        <v>22</v>
      </c>
    </row>
    <row r="710" spans="1:8" x14ac:dyDescent="0.25">
      <c r="A710" s="1">
        <v>31</v>
      </c>
      <c r="B710" s="1" t="s">
        <v>6</v>
      </c>
      <c r="C710" s="1">
        <v>30.495000000000001</v>
      </c>
      <c r="D710" s="1">
        <v>3</v>
      </c>
      <c r="E710" s="1" t="s">
        <v>10</v>
      </c>
      <c r="F710" s="1" t="s">
        <v>13</v>
      </c>
      <c r="G710" s="1">
        <v>6113.2310500000003</v>
      </c>
      <c r="H710" s="1" t="s">
        <v>23</v>
      </c>
    </row>
    <row r="711" spans="1:8" x14ac:dyDescent="0.25">
      <c r="A711" s="1">
        <v>36</v>
      </c>
      <c r="B711" s="1" t="s">
        <v>6</v>
      </c>
      <c r="C711" s="1">
        <v>27.74</v>
      </c>
      <c r="D711" s="1">
        <v>0</v>
      </c>
      <c r="E711" s="1" t="s">
        <v>10</v>
      </c>
      <c r="F711" s="1" t="s">
        <v>13</v>
      </c>
      <c r="G711" s="1">
        <v>5469.0065999999997</v>
      </c>
      <c r="H711" s="1" t="s">
        <v>23</v>
      </c>
    </row>
    <row r="712" spans="1:8" x14ac:dyDescent="0.25">
      <c r="A712" s="1">
        <v>18</v>
      </c>
      <c r="B712" s="1" t="s">
        <v>9</v>
      </c>
      <c r="C712" s="1">
        <v>35.200000000000003</v>
      </c>
      <c r="D712" s="1">
        <v>1</v>
      </c>
      <c r="E712" s="1" t="s">
        <v>10</v>
      </c>
      <c r="F712" s="1" t="s">
        <v>11</v>
      </c>
      <c r="G712" s="1">
        <v>1727.54</v>
      </c>
      <c r="H712" s="1" t="s">
        <v>21</v>
      </c>
    </row>
    <row r="713" spans="1:8" x14ac:dyDescent="0.25">
      <c r="A713" s="1">
        <v>50</v>
      </c>
      <c r="B713" s="1" t="s">
        <v>6</v>
      </c>
      <c r="C713" s="1">
        <v>23.54</v>
      </c>
      <c r="D713" s="1">
        <v>2</v>
      </c>
      <c r="E713" s="1" t="s">
        <v>10</v>
      </c>
      <c r="F713" s="1" t="s">
        <v>11</v>
      </c>
      <c r="G713" s="1">
        <v>10107.220600000001</v>
      </c>
      <c r="H713" s="1" t="s">
        <v>21</v>
      </c>
    </row>
    <row r="714" spans="1:8" x14ac:dyDescent="0.25">
      <c r="A714" s="1">
        <v>43</v>
      </c>
      <c r="B714" s="1" t="s">
        <v>6</v>
      </c>
      <c r="C714" s="1">
        <v>30.684999999999999</v>
      </c>
      <c r="D714" s="1">
        <v>2</v>
      </c>
      <c r="E714" s="1" t="s">
        <v>10</v>
      </c>
      <c r="F714" s="1" t="s">
        <v>12</v>
      </c>
      <c r="G714" s="1">
        <v>8310.8391499999998</v>
      </c>
      <c r="H714" s="1" t="s">
        <v>22</v>
      </c>
    </row>
    <row r="715" spans="1:8" x14ac:dyDescent="0.25">
      <c r="A715" s="1">
        <v>20</v>
      </c>
      <c r="B715" s="1" t="s">
        <v>9</v>
      </c>
      <c r="C715" s="1">
        <v>40.47</v>
      </c>
      <c r="D715" s="1">
        <v>0</v>
      </c>
      <c r="E715" s="1" t="s">
        <v>10</v>
      </c>
      <c r="F715" s="1" t="s">
        <v>13</v>
      </c>
      <c r="G715" s="1">
        <v>1984.4532999999999</v>
      </c>
      <c r="H715" s="1" t="s">
        <v>23</v>
      </c>
    </row>
    <row r="716" spans="1:8" x14ac:dyDescent="0.25">
      <c r="A716" s="1">
        <v>24</v>
      </c>
      <c r="B716" s="1" t="s">
        <v>6</v>
      </c>
      <c r="C716" s="1">
        <v>22.6</v>
      </c>
      <c r="D716" s="1">
        <v>0</v>
      </c>
      <c r="E716" s="1" t="s">
        <v>10</v>
      </c>
      <c r="F716" s="1" t="s">
        <v>8</v>
      </c>
      <c r="G716" s="1">
        <v>2457.502</v>
      </c>
      <c r="H716" s="1" t="s">
        <v>20</v>
      </c>
    </row>
    <row r="717" spans="1:8" x14ac:dyDescent="0.25">
      <c r="A717" s="1">
        <v>60</v>
      </c>
      <c r="B717" s="1" t="s">
        <v>9</v>
      </c>
      <c r="C717" s="1">
        <v>28.9</v>
      </c>
      <c r="D717" s="1">
        <v>0</v>
      </c>
      <c r="E717" s="1" t="s">
        <v>10</v>
      </c>
      <c r="F717" s="1" t="s">
        <v>8</v>
      </c>
      <c r="G717" s="1">
        <v>12146.971</v>
      </c>
      <c r="H717" s="1" t="s">
        <v>20</v>
      </c>
    </row>
    <row r="718" spans="1:8" x14ac:dyDescent="0.25">
      <c r="A718" s="1">
        <v>49</v>
      </c>
      <c r="B718" s="1" t="s">
        <v>6</v>
      </c>
      <c r="C718" s="1">
        <v>22.61</v>
      </c>
      <c r="D718" s="1">
        <v>1</v>
      </c>
      <c r="E718" s="1" t="s">
        <v>10</v>
      </c>
      <c r="F718" s="1" t="s">
        <v>12</v>
      </c>
      <c r="G718" s="1">
        <v>9566.9909000000007</v>
      </c>
      <c r="H718" s="1" t="s">
        <v>22</v>
      </c>
    </row>
    <row r="719" spans="1:8" x14ac:dyDescent="0.25">
      <c r="A719" s="1">
        <v>60</v>
      </c>
      <c r="B719" s="1" t="s">
        <v>9</v>
      </c>
      <c r="C719" s="1">
        <v>24.32</v>
      </c>
      <c r="D719" s="1">
        <v>1</v>
      </c>
      <c r="E719" s="1" t="s">
        <v>10</v>
      </c>
      <c r="F719" s="1" t="s">
        <v>12</v>
      </c>
      <c r="G719" s="1">
        <v>13112.604799999999</v>
      </c>
      <c r="H719" s="1" t="s">
        <v>22</v>
      </c>
    </row>
    <row r="720" spans="1:8" x14ac:dyDescent="0.25">
      <c r="A720" s="1">
        <v>51</v>
      </c>
      <c r="B720" s="1" t="s">
        <v>6</v>
      </c>
      <c r="C720" s="1">
        <v>36.67</v>
      </c>
      <c r="D720" s="1">
        <v>2</v>
      </c>
      <c r="E720" s="1" t="s">
        <v>10</v>
      </c>
      <c r="F720" s="1" t="s">
        <v>12</v>
      </c>
      <c r="G720" s="1">
        <v>10848.1343</v>
      </c>
      <c r="H720" s="1" t="s">
        <v>22</v>
      </c>
    </row>
    <row r="721" spans="1:8" x14ac:dyDescent="0.25">
      <c r="A721" s="1">
        <v>58</v>
      </c>
      <c r="B721" s="1" t="s">
        <v>6</v>
      </c>
      <c r="C721" s="1">
        <v>33.44</v>
      </c>
      <c r="D721" s="1">
        <v>0</v>
      </c>
      <c r="E721" s="1" t="s">
        <v>10</v>
      </c>
      <c r="F721" s="1" t="s">
        <v>12</v>
      </c>
      <c r="G721" s="1">
        <v>12231.613600000001</v>
      </c>
      <c r="H721" s="1" t="s">
        <v>22</v>
      </c>
    </row>
    <row r="722" spans="1:8" x14ac:dyDescent="0.25">
      <c r="A722" s="1">
        <v>51</v>
      </c>
      <c r="B722" s="1" t="s">
        <v>6</v>
      </c>
      <c r="C722" s="1">
        <v>40.659999999999997</v>
      </c>
      <c r="D722" s="1">
        <v>0</v>
      </c>
      <c r="E722" s="1" t="s">
        <v>10</v>
      </c>
      <c r="F722" s="1" t="s">
        <v>13</v>
      </c>
      <c r="G722" s="1">
        <v>9875.6803999999993</v>
      </c>
      <c r="H722" s="1" t="s">
        <v>23</v>
      </c>
    </row>
    <row r="723" spans="1:8" x14ac:dyDescent="0.25">
      <c r="A723" s="1">
        <v>53</v>
      </c>
      <c r="B723" s="1" t="s">
        <v>9</v>
      </c>
      <c r="C723" s="1">
        <v>36.6</v>
      </c>
      <c r="D723" s="1">
        <v>3</v>
      </c>
      <c r="E723" s="1" t="s">
        <v>10</v>
      </c>
      <c r="F723" s="1" t="s">
        <v>8</v>
      </c>
      <c r="G723" s="1">
        <v>11264.540999999999</v>
      </c>
      <c r="H723" s="1" t="s">
        <v>20</v>
      </c>
    </row>
    <row r="724" spans="1:8" x14ac:dyDescent="0.25">
      <c r="A724" s="1">
        <v>62</v>
      </c>
      <c r="B724" s="1" t="s">
        <v>9</v>
      </c>
      <c r="C724" s="1">
        <v>37.4</v>
      </c>
      <c r="D724" s="1">
        <v>0</v>
      </c>
      <c r="E724" s="1" t="s">
        <v>10</v>
      </c>
      <c r="F724" s="1" t="s">
        <v>8</v>
      </c>
      <c r="G724" s="1">
        <v>12979.358</v>
      </c>
      <c r="H724" s="1" t="s">
        <v>20</v>
      </c>
    </row>
    <row r="725" spans="1:8" x14ac:dyDescent="0.25">
      <c r="A725" s="1">
        <v>19</v>
      </c>
      <c r="B725" s="1" t="s">
        <v>9</v>
      </c>
      <c r="C725" s="1">
        <v>35.4</v>
      </c>
      <c r="D725" s="1">
        <v>0</v>
      </c>
      <c r="E725" s="1" t="s">
        <v>10</v>
      </c>
      <c r="F725" s="1" t="s">
        <v>8</v>
      </c>
      <c r="G725" s="1">
        <v>1263.249</v>
      </c>
      <c r="H725" s="1" t="s">
        <v>20</v>
      </c>
    </row>
    <row r="726" spans="1:8" x14ac:dyDescent="0.25">
      <c r="A726" s="1">
        <v>50</v>
      </c>
      <c r="B726" s="1" t="s">
        <v>6</v>
      </c>
      <c r="C726" s="1">
        <v>27.074999999999999</v>
      </c>
      <c r="D726" s="1">
        <v>1</v>
      </c>
      <c r="E726" s="1" t="s">
        <v>10</v>
      </c>
      <c r="F726" s="1" t="s">
        <v>13</v>
      </c>
      <c r="G726" s="1">
        <v>10106.134249999999</v>
      </c>
      <c r="H726" s="1" t="s">
        <v>23</v>
      </c>
    </row>
    <row r="727" spans="1:8" x14ac:dyDescent="0.25">
      <c r="A727" s="1">
        <v>30</v>
      </c>
      <c r="B727" s="1" t="s">
        <v>6</v>
      </c>
      <c r="C727" s="1">
        <v>39.049999999999997</v>
      </c>
      <c r="D727" s="1">
        <v>3</v>
      </c>
      <c r="E727" s="1" t="s">
        <v>7</v>
      </c>
      <c r="F727" s="1" t="s">
        <v>11</v>
      </c>
      <c r="G727" s="1">
        <v>40932.429499999998</v>
      </c>
      <c r="H727" s="1" t="s">
        <v>21</v>
      </c>
    </row>
    <row r="728" spans="1:8" x14ac:dyDescent="0.25">
      <c r="A728" s="1">
        <v>41</v>
      </c>
      <c r="B728" s="1" t="s">
        <v>9</v>
      </c>
      <c r="C728" s="1">
        <v>28.405000000000001</v>
      </c>
      <c r="D728" s="1">
        <v>1</v>
      </c>
      <c r="E728" s="1" t="s">
        <v>10</v>
      </c>
      <c r="F728" s="1" t="s">
        <v>12</v>
      </c>
      <c r="G728" s="1">
        <v>6664.68595</v>
      </c>
      <c r="H728" s="1" t="s">
        <v>22</v>
      </c>
    </row>
    <row r="729" spans="1:8" x14ac:dyDescent="0.25">
      <c r="A729" s="1">
        <v>29</v>
      </c>
      <c r="B729" s="1" t="s">
        <v>6</v>
      </c>
      <c r="C729" s="1">
        <v>21.754999999999999</v>
      </c>
      <c r="D729" s="1">
        <v>1</v>
      </c>
      <c r="E729" s="1" t="s">
        <v>7</v>
      </c>
      <c r="F729" s="1" t="s">
        <v>13</v>
      </c>
      <c r="G729" s="1">
        <v>16657.71745</v>
      </c>
      <c r="H729" s="1" t="s">
        <v>23</v>
      </c>
    </row>
    <row r="730" spans="1:8" x14ac:dyDescent="0.25">
      <c r="A730" s="1">
        <v>18</v>
      </c>
      <c r="B730" s="1" t="s">
        <v>6</v>
      </c>
      <c r="C730" s="1">
        <v>40.28</v>
      </c>
      <c r="D730" s="1">
        <v>0</v>
      </c>
      <c r="E730" s="1" t="s">
        <v>10</v>
      </c>
      <c r="F730" s="1" t="s">
        <v>13</v>
      </c>
      <c r="G730" s="1">
        <v>2217.6012000000001</v>
      </c>
      <c r="H730" s="1" t="s">
        <v>23</v>
      </c>
    </row>
    <row r="731" spans="1:8" x14ac:dyDescent="0.25">
      <c r="A731" s="1">
        <v>41</v>
      </c>
      <c r="B731" s="1" t="s">
        <v>6</v>
      </c>
      <c r="C731" s="1">
        <v>36.08</v>
      </c>
      <c r="D731" s="1">
        <v>1</v>
      </c>
      <c r="E731" s="1" t="s">
        <v>10</v>
      </c>
      <c r="F731" s="1" t="s">
        <v>11</v>
      </c>
      <c r="G731" s="1">
        <v>6781.3541999999998</v>
      </c>
      <c r="H731" s="1" t="s">
        <v>21</v>
      </c>
    </row>
    <row r="732" spans="1:8" x14ac:dyDescent="0.25">
      <c r="A732" s="1">
        <v>35</v>
      </c>
      <c r="B732" s="1" t="s">
        <v>9</v>
      </c>
      <c r="C732" s="1">
        <v>24.42</v>
      </c>
      <c r="D732" s="1">
        <v>3</v>
      </c>
      <c r="E732" s="1" t="s">
        <v>7</v>
      </c>
      <c r="F732" s="1" t="s">
        <v>11</v>
      </c>
      <c r="G732" s="1">
        <v>19361.998800000001</v>
      </c>
      <c r="H732" s="1" t="s">
        <v>21</v>
      </c>
    </row>
    <row r="733" spans="1:8" x14ac:dyDescent="0.25">
      <c r="A733" s="1">
        <v>53</v>
      </c>
      <c r="B733" s="1" t="s">
        <v>9</v>
      </c>
      <c r="C733" s="1">
        <v>21.4</v>
      </c>
      <c r="D733" s="1">
        <v>1</v>
      </c>
      <c r="E733" s="1" t="s">
        <v>10</v>
      </c>
      <c r="F733" s="1" t="s">
        <v>8</v>
      </c>
      <c r="G733" s="1">
        <v>10065.413</v>
      </c>
      <c r="H733" s="1" t="s">
        <v>20</v>
      </c>
    </row>
    <row r="734" spans="1:8" x14ac:dyDescent="0.25">
      <c r="A734" s="1">
        <v>24</v>
      </c>
      <c r="B734" s="1" t="s">
        <v>6</v>
      </c>
      <c r="C734" s="1">
        <v>30.1</v>
      </c>
      <c r="D734" s="1">
        <v>3</v>
      </c>
      <c r="E734" s="1" t="s">
        <v>10</v>
      </c>
      <c r="F734" s="1" t="s">
        <v>8</v>
      </c>
      <c r="G734" s="1">
        <v>4234.9269999999997</v>
      </c>
      <c r="H734" s="1" t="s">
        <v>20</v>
      </c>
    </row>
    <row r="735" spans="1:8" x14ac:dyDescent="0.25">
      <c r="A735" s="1">
        <v>48</v>
      </c>
      <c r="B735" s="1" t="s">
        <v>6</v>
      </c>
      <c r="C735" s="1">
        <v>27.265000000000001</v>
      </c>
      <c r="D735" s="1">
        <v>1</v>
      </c>
      <c r="E735" s="1" t="s">
        <v>10</v>
      </c>
      <c r="F735" s="1" t="s">
        <v>13</v>
      </c>
      <c r="G735" s="1">
        <v>9447.2503500000003</v>
      </c>
      <c r="H735" s="1" t="s">
        <v>23</v>
      </c>
    </row>
    <row r="736" spans="1:8" x14ac:dyDescent="0.25">
      <c r="A736" s="1">
        <v>59</v>
      </c>
      <c r="B736" s="1" t="s">
        <v>6</v>
      </c>
      <c r="C736" s="1">
        <v>32.1</v>
      </c>
      <c r="D736" s="1">
        <v>3</v>
      </c>
      <c r="E736" s="1" t="s">
        <v>10</v>
      </c>
      <c r="F736" s="1" t="s">
        <v>8</v>
      </c>
      <c r="G736" s="1">
        <v>14007.222</v>
      </c>
      <c r="H736" s="1" t="s">
        <v>20</v>
      </c>
    </row>
    <row r="737" spans="1:8" x14ac:dyDescent="0.25">
      <c r="A737" s="1">
        <v>49</v>
      </c>
      <c r="B737" s="1" t="s">
        <v>6</v>
      </c>
      <c r="C737" s="1">
        <v>34.770000000000003</v>
      </c>
      <c r="D737" s="1">
        <v>1</v>
      </c>
      <c r="E737" s="1" t="s">
        <v>10</v>
      </c>
      <c r="F737" s="1" t="s">
        <v>12</v>
      </c>
      <c r="G737" s="1">
        <v>9583.8932999999997</v>
      </c>
      <c r="H737" s="1" t="s">
        <v>22</v>
      </c>
    </row>
    <row r="738" spans="1:8" x14ac:dyDescent="0.25">
      <c r="A738" s="1">
        <v>37</v>
      </c>
      <c r="B738" s="1" t="s">
        <v>6</v>
      </c>
      <c r="C738" s="1">
        <v>38.39</v>
      </c>
      <c r="D738" s="1">
        <v>0</v>
      </c>
      <c r="E738" s="1" t="s">
        <v>7</v>
      </c>
      <c r="F738" s="1" t="s">
        <v>11</v>
      </c>
      <c r="G738" s="1">
        <v>40419.019099999998</v>
      </c>
      <c r="H738" s="1" t="s">
        <v>21</v>
      </c>
    </row>
    <row r="739" spans="1:8" x14ac:dyDescent="0.25">
      <c r="A739" s="1">
        <v>26</v>
      </c>
      <c r="B739" s="1" t="s">
        <v>9</v>
      </c>
      <c r="C739" s="1">
        <v>23.7</v>
      </c>
      <c r="D739" s="1">
        <v>2</v>
      </c>
      <c r="E739" s="1" t="s">
        <v>10</v>
      </c>
      <c r="F739" s="1" t="s">
        <v>8</v>
      </c>
      <c r="G739" s="1">
        <v>3484.3310000000001</v>
      </c>
      <c r="H739" s="1" t="s">
        <v>20</v>
      </c>
    </row>
    <row r="740" spans="1:8" x14ac:dyDescent="0.25">
      <c r="A740" s="1">
        <v>23</v>
      </c>
      <c r="B740" s="1" t="s">
        <v>9</v>
      </c>
      <c r="C740" s="1">
        <v>31.73</v>
      </c>
      <c r="D740" s="1">
        <v>3</v>
      </c>
      <c r="E740" s="1" t="s">
        <v>7</v>
      </c>
      <c r="F740" s="1" t="s">
        <v>13</v>
      </c>
      <c r="G740" s="1">
        <v>36189.101699999999</v>
      </c>
      <c r="H740" s="1" t="s">
        <v>23</v>
      </c>
    </row>
    <row r="741" spans="1:8" x14ac:dyDescent="0.25">
      <c r="A741" s="1">
        <v>29</v>
      </c>
      <c r="B741" s="1" t="s">
        <v>9</v>
      </c>
      <c r="C741" s="1">
        <v>35.5</v>
      </c>
      <c r="D741" s="1">
        <v>2</v>
      </c>
      <c r="E741" s="1" t="s">
        <v>7</v>
      </c>
      <c r="F741" s="1" t="s">
        <v>8</v>
      </c>
      <c r="G741" s="1">
        <v>44585.455869999998</v>
      </c>
      <c r="H741" s="1" t="s">
        <v>20</v>
      </c>
    </row>
    <row r="742" spans="1:8" x14ac:dyDescent="0.25">
      <c r="A742" s="1">
        <v>45</v>
      </c>
      <c r="B742" s="1" t="s">
        <v>9</v>
      </c>
      <c r="C742" s="1">
        <v>24.035</v>
      </c>
      <c r="D742" s="1">
        <v>2</v>
      </c>
      <c r="E742" s="1" t="s">
        <v>10</v>
      </c>
      <c r="F742" s="1" t="s">
        <v>13</v>
      </c>
      <c r="G742" s="1">
        <v>8604.4836500000001</v>
      </c>
      <c r="H742" s="1" t="s">
        <v>23</v>
      </c>
    </row>
    <row r="743" spans="1:8" x14ac:dyDescent="0.25">
      <c r="A743" s="1">
        <v>27</v>
      </c>
      <c r="B743" s="1" t="s">
        <v>9</v>
      </c>
      <c r="C743" s="1">
        <v>29.15</v>
      </c>
      <c r="D743" s="1">
        <v>0</v>
      </c>
      <c r="E743" s="1" t="s">
        <v>7</v>
      </c>
      <c r="F743" s="1" t="s">
        <v>11</v>
      </c>
      <c r="G743" s="1">
        <v>18246.495500000001</v>
      </c>
      <c r="H743" s="1" t="s">
        <v>21</v>
      </c>
    </row>
    <row r="744" spans="1:8" x14ac:dyDescent="0.25">
      <c r="A744" s="1">
        <v>53</v>
      </c>
      <c r="B744" s="1" t="s">
        <v>9</v>
      </c>
      <c r="C744" s="1">
        <v>34.104999999999997</v>
      </c>
      <c r="D744" s="1">
        <v>0</v>
      </c>
      <c r="E744" s="1" t="s">
        <v>7</v>
      </c>
      <c r="F744" s="1" t="s">
        <v>13</v>
      </c>
      <c r="G744" s="1">
        <v>43254.417950000003</v>
      </c>
      <c r="H744" s="1" t="s">
        <v>23</v>
      </c>
    </row>
    <row r="745" spans="1:8" x14ac:dyDescent="0.25">
      <c r="A745" s="1">
        <v>31</v>
      </c>
      <c r="B745" s="1" t="s">
        <v>6</v>
      </c>
      <c r="C745" s="1">
        <v>26.62</v>
      </c>
      <c r="D745" s="1">
        <v>0</v>
      </c>
      <c r="E745" s="1" t="s">
        <v>10</v>
      </c>
      <c r="F745" s="1" t="s">
        <v>11</v>
      </c>
      <c r="G745" s="1">
        <v>3757.8447999999999</v>
      </c>
      <c r="H745" s="1" t="s">
        <v>21</v>
      </c>
    </row>
    <row r="746" spans="1:8" x14ac:dyDescent="0.25">
      <c r="A746" s="1">
        <v>50</v>
      </c>
      <c r="B746" s="1" t="s">
        <v>9</v>
      </c>
      <c r="C746" s="1">
        <v>26.41</v>
      </c>
      <c r="D746" s="1">
        <v>0</v>
      </c>
      <c r="E746" s="1" t="s">
        <v>10</v>
      </c>
      <c r="F746" s="1" t="s">
        <v>12</v>
      </c>
      <c r="G746" s="1">
        <v>8827.2098999999998</v>
      </c>
      <c r="H746" s="1" t="s">
        <v>22</v>
      </c>
    </row>
    <row r="747" spans="1:8" x14ac:dyDescent="0.25">
      <c r="A747" s="1">
        <v>50</v>
      </c>
      <c r="B747" s="1" t="s">
        <v>6</v>
      </c>
      <c r="C747" s="1">
        <v>30.114999999999998</v>
      </c>
      <c r="D747" s="1">
        <v>1</v>
      </c>
      <c r="E747" s="1" t="s">
        <v>10</v>
      </c>
      <c r="F747" s="1" t="s">
        <v>12</v>
      </c>
      <c r="G747" s="1">
        <v>9910.3598500000007</v>
      </c>
      <c r="H747" s="1" t="s">
        <v>22</v>
      </c>
    </row>
    <row r="748" spans="1:8" x14ac:dyDescent="0.25">
      <c r="A748" s="1">
        <v>34</v>
      </c>
      <c r="B748" s="1" t="s">
        <v>9</v>
      </c>
      <c r="C748" s="1">
        <v>27</v>
      </c>
      <c r="D748" s="1">
        <v>2</v>
      </c>
      <c r="E748" s="1" t="s">
        <v>10</v>
      </c>
      <c r="F748" s="1" t="s">
        <v>8</v>
      </c>
      <c r="G748" s="1">
        <v>11737.848840000001</v>
      </c>
      <c r="H748" s="1" t="s">
        <v>20</v>
      </c>
    </row>
    <row r="749" spans="1:8" x14ac:dyDescent="0.25">
      <c r="A749" s="1">
        <v>19</v>
      </c>
      <c r="B749" s="1" t="s">
        <v>9</v>
      </c>
      <c r="C749" s="1">
        <v>21.754999999999999</v>
      </c>
      <c r="D749" s="1">
        <v>0</v>
      </c>
      <c r="E749" s="1" t="s">
        <v>10</v>
      </c>
      <c r="F749" s="1" t="s">
        <v>12</v>
      </c>
      <c r="G749" s="1">
        <v>1627.2824499999999</v>
      </c>
      <c r="H749" s="1" t="s">
        <v>22</v>
      </c>
    </row>
    <row r="750" spans="1:8" x14ac:dyDescent="0.25">
      <c r="A750" s="1">
        <v>47</v>
      </c>
      <c r="B750" s="1" t="s">
        <v>6</v>
      </c>
      <c r="C750" s="1">
        <v>36</v>
      </c>
      <c r="D750" s="1">
        <v>1</v>
      </c>
      <c r="E750" s="1" t="s">
        <v>10</v>
      </c>
      <c r="F750" s="1" t="s">
        <v>8</v>
      </c>
      <c r="G750" s="1">
        <v>8556.9069999999992</v>
      </c>
      <c r="H750" s="1" t="s">
        <v>20</v>
      </c>
    </row>
    <row r="751" spans="1:8" x14ac:dyDescent="0.25">
      <c r="A751" s="1">
        <v>28</v>
      </c>
      <c r="B751" s="1" t="s">
        <v>9</v>
      </c>
      <c r="C751" s="1">
        <v>30.875</v>
      </c>
      <c r="D751" s="1">
        <v>0</v>
      </c>
      <c r="E751" s="1" t="s">
        <v>10</v>
      </c>
      <c r="F751" s="1" t="s">
        <v>12</v>
      </c>
      <c r="G751" s="1">
        <v>3062.5082499999999</v>
      </c>
      <c r="H751" s="1" t="s">
        <v>22</v>
      </c>
    </row>
    <row r="752" spans="1:8" x14ac:dyDescent="0.25">
      <c r="A752" s="1">
        <v>37</v>
      </c>
      <c r="B752" s="1" t="s">
        <v>6</v>
      </c>
      <c r="C752" s="1">
        <v>26.4</v>
      </c>
      <c r="D752" s="1">
        <v>0</v>
      </c>
      <c r="E752" s="1" t="s">
        <v>7</v>
      </c>
      <c r="F752" s="1" t="s">
        <v>11</v>
      </c>
      <c r="G752" s="1">
        <v>19539.242999999999</v>
      </c>
      <c r="H752" s="1" t="s">
        <v>21</v>
      </c>
    </row>
    <row r="753" spans="1:8" x14ac:dyDescent="0.25">
      <c r="A753" s="1">
        <v>21</v>
      </c>
      <c r="B753" s="1" t="s">
        <v>9</v>
      </c>
      <c r="C753" s="1">
        <v>28.975000000000001</v>
      </c>
      <c r="D753" s="1">
        <v>0</v>
      </c>
      <c r="E753" s="1" t="s">
        <v>10</v>
      </c>
      <c r="F753" s="1" t="s">
        <v>12</v>
      </c>
      <c r="G753" s="1">
        <v>1906.35825</v>
      </c>
      <c r="H753" s="1" t="s">
        <v>22</v>
      </c>
    </row>
    <row r="754" spans="1:8" x14ac:dyDescent="0.25">
      <c r="A754" s="1">
        <v>64</v>
      </c>
      <c r="B754" s="1" t="s">
        <v>9</v>
      </c>
      <c r="C754" s="1">
        <v>37.905000000000001</v>
      </c>
      <c r="D754" s="1">
        <v>0</v>
      </c>
      <c r="E754" s="1" t="s">
        <v>10</v>
      </c>
      <c r="F754" s="1" t="s">
        <v>12</v>
      </c>
      <c r="G754" s="1">
        <v>14210.53595</v>
      </c>
      <c r="H754" s="1" t="s">
        <v>22</v>
      </c>
    </row>
    <row r="755" spans="1:8" x14ac:dyDescent="0.25">
      <c r="A755" s="1">
        <v>58</v>
      </c>
      <c r="B755" s="1" t="s">
        <v>6</v>
      </c>
      <c r="C755" s="1">
        <v>22.77</v>
      </c>
      <c r="D755" s="1">
        <v>0</v>
      </c>
      <c r="E755" s="1" t="s">
        <v>10</v>
      </c>
      <c r="F755" s="1" t="s">
        <v>11</v>
      </c>
      <c r="G755" s="1">
        <v>11833.782300000001</v>
      </c>
      <c r="H755" s="1" t="s">
        <v>21</v>
      </c>
    </row>
    <row r="756" spans="1:8" x14ac:dyDescent="0.25">
      <c r="A756" s="1">
        <v>24</v>
      </c>
      <c r="B756" s="1" t="s">
        <v>9</v>
      </c>
      <c r="C756" s="1">
        <v>33.630000000000003</v>
      </c>
      <c r="D756" s="1">
        <v>4</v>
      </c>
      <c r="E756" s="1" t="s">
        <v>10</v>
      </c>
      <c r="F756" s="1" t="s">
        <v>13</v>
      </c>
      <c r="G756" s="1">
        <v>17128.426080000001</v>
      </c>
      <c r="H756" s="1" t="s">
        <v>23</v>
      </c>
    </row>
    <row r="757" spans="1:8" x14ac:dyDescent="0.25">
      <c r="A757" s="1">
        <v>31</v>
      </c>
      <c r="B757" s="1" t="s">
        <v>9</v>
      </c>
      <c r="C757" s="1">
        <v>27.645</v>
      </c>
      <c r="D757" s="1">
        <v>2</v>
      </c>
      <c r="E757" s="1" t="s">
        <v>10</v>
      </c>
      <c r="F757" s="1" t="s">
        <v>13</v>
      </c>
      <c r="G757" s="1">
        <v>5031.26955</v>
      </c>
      <c r="H757" s="1" t="s">
        <v>23</v>
      </c>
    </row>
    <row r="758" spans="1:8" x14ac:dyDescent="0.25">
      <c r="A758" s="1">
        <v>39</v>
      </c>
      <c r="B758" s="1" t="s">
        <v>6</v>
      </c>
      <c r="C758" s="1">
        <v>22.8</v>
      </c>
      <c r="D758" s="1">
        <v>3</v>
      </c>
      <c r="E758" s="1" t="s">
        <v>10</v>
      </c>
      <c r="F758" s="1" t="s">
        <v>13</v>
      </c>
      <c r="G758" s="1">
        <v>7985.8149999999996</v>
      </c>
      <c r="H758" s="1" t="s">
        <v>23</v>
      </c>
    </row>
    <row r="759" spans="1:8" x14ac:dyDescent="0.25">
      <c r="A759" s="1">
        <v>47</v>
      </c>
      <c r="B759" s="1" t="s">
        <v>6</v>
      </c>
      <c r="C759" s="1">
        <v>27.83</v>
      </c>
      <c r="D759" s="1">
        <v>0</v>
      </c>
      <c r="E759" s="1" t="s">
        <v>7</v>
      </c>
      <c r="F759" s="1" t="s">
        <v>11</v>
      </c>
      <c r="G759" s="1">
        <v>23065.420699999999</v>
      </c>
      <c r="H759" s="1" t="s">
        <v>21</v>
      </c>
    </row>
    <row r="760" spans="1:8" x14ac:dyDescent="0.25">
      <c r="A760" s="1">
        <v>30</v>
      </c>
      <c r="B760" s="1" t="s">
        <v>9</v>
      </c>
      <c r="C760" s="1">
        <v>37.43</v>
      </c>
      <c r="D760" s="1">
        <v>3</v>
      </c>
      <c r="E760" s="1" t="s">
        <v>10</v>
      </c>
      <c r="F760" s="1" t="s">
        <v>13</v>
      </c>
      <c r="G760" s="1">
        <v>5428.7277000000004</v>
      </c>
      <c r="H760" s="1" t="s">
        <v>23</v>
      </c>
    </row>
    <row r="761" spans="1:8" x14ac:dyDescent="0.25">
      <c r="A761" s="1">
        <v>18</v>
      </c>
      <c r="B761" s="1" t="s">
        <v>9</v>
      </c>
      <c r="C761" s="1">
        <v>38.17</v>
      </c>
      <c r="D761" s="1">
        <v>0</v>
      </c>
      <c r="E761" s="1" t="s">
        <v>7</v>
      </c>
      <c r="F761" s="1" t="s">
        <v>11</v>
      </c>
      <c r="G761" s="1">
        <v>36307.798300000002</v>
      </c>
      <c r="H761" s="1" t="s">
        <v>21</v>
      </c>
    </row>
    <row r="762" spans="1:8" x14ac:dyDescent="0.25">
      <c r="A762" s="1">
        <v>22</v>
      </c>
      <c r="B762" s="1" t="s">
        <v>6</v>
      </c>
      <c r="C762" s="1">
        <v>34.58</v>
      </c>
      <c r="D762" s="1">
        <v>2</v>
      </c>
      <c r="E762" s="1" t="s">
        <v>10</v>
      </c>
      <c r="F762" s="1" t="s">
        <v>13</v>
      </c>
      <c r="G762" s="1">
        <v>3925.7582000000002</v>
      </c>
      <c r="H762" s="1" t="s">
        <v>23</v>
      </c>
    </row>
    <row r="763" spans="1:8" x14ac:dyDescent="0.25">
      <c r="A763" s="1">
        <v>23</v>
      </c>
      <c r="B763" s="1" t="s">
        <v>9</v>
      </c>
      <c r="C763" s="1">
        <v>35.200000000000003</v>
      </c>
      <c r="D763" s="1">
        <v>1</v>
      </c>
      <c r="E763" s="1" t="s">
        <v>10</v>
      </c>
      <c r="F763" s="1" t="s">
        <v>8</v>
      </c>
      <c r="G763" s="1">
        <v>2416.9549999999999</v>
      </c>
      <c r="H763" s="1" t="s">
        <v>20</v>
      </c>
    </row>
    <row r="764" spans="1:8" x14ac:dyDescent="0.25">
      <c r="A764" s="1">
        <v>33</v>
      </c>
      <c r="B764" s="1" t="s">
        <v>9</v>
      </c>
      <c r="C764" s="1">
        <v>27.1</v>
      </c>
      <c r="D764" s="1">
        <v>1</v>
      </c>
      <c r="E764" s="1" t="s">
        <v>7</v>
      </c>
      <c r="F764" s="1" t="s">
        <v>8</v>
      </c>
      <c r="G764" s="1">
        <v>19040.876</v>
      </c>
      <c r="H764" s="1" t="s">
        <v>20</v>
      </c>
    </row>
    <row r="765" spans="1:8" x14ac:dyDescent="0.25">
      <c r="A765" s="1">
        <v>27</v>
      </c>
      <c r="B765" s="1" t="s">
        <v>9</v>
      </c>
      <c r="C765" s="1">
        <v>26.03</v>
      </c>
      <c r="D765" s="1">
        <v>0</v>
      </c>
      <c r="E765" s="1" t="s">
        <v>10</v>
      </c>
      <c r="F765" s="1" t="s">
        <v>13</v>
      </c>
      <c r="G765" s="1">
        <v>3070.8087</v>
      </c>
      <c r="H765" s="1" t="s">
        <v>23</v>
      </c>
    </row>
    <row r="766" spans="1:8" x14ac:dyDescent="0.25">
      <c r="A766" s="1">
        <v>45</v>
      </c>
      <c r="B766" s="1" t="s">
        <v>6</v>
      </c>
      <c r="C766" s="1">
        <v>25.175000000000001</v>
      </c>
      <c r="D766" s="1">
        <v>2</v>
      </c>
      <c r="E766" s="1" t="s">
        <v>10</v>
      </c>
      <c r="F766" s="1" t="s">
        <v>13</v>
      </c>
      <c r="G766" s="1">
        <v>9095.0682500000003</v>
      </c>
      <c r="H766" s="1" t="s">
        <v>23</v>
      </c>
    </row>
    <row r="767" spans="1:8" x14ac:dyDescent="0.25">
      <c r="A767" s="1">
        <v>57</v>
      </c>
      <c r="B767" s="1" t="s">
        <v>6</v>
      </c>
      <c r="C767" s="1">
        <v>31.824999999999999</v>
      </c>
      <c r="D767" s="1">
        <v>0</v>
      </c>
      <c r="E767" s="1" t="s">
        <v>10</v>
      </c>
      <c r="F767" s="1" t="s">
        <v>12</v>
      </c>
      <c r="G767" s="1">
        <v>11842.623750000001</v>
      </c>
      <c r="H767" s="1" t="s">
        <v>22</v>
      </c>
    </row>
    <row r="768" spans="1:8" x14ac:dyDescent="0.25">
      <c r="A768" s="1">
        <v>47</v>
      </c>
      <c r="B768" s="1" t="s">
        <v>9</v>
      </c>
      <c r="C768" s="1">
        <v>32.299999999999997</v>
      </c>
      <c r="D768" s="1">
        <v>1</v>
      </c>
      <c r="E768" s="1" t="s">
        <v>10</v>
      </c>
      <c r="F768" s="1" t="s">
        <v>8</v>
      </c>
      <c r="G768" s="1">
        <v>8062.7640000000001</v>
      </c>
      <c r="H768" s="1" t="s">
        <v>20</v>
      </c>
    </row>
    <row r="769" spans="1:8" x14ac:dyDescent="0.25">
      <c r="A769" s="1">
        <v>42</v>
      </c>
      <c r="B769" s="1" t="s">
        <v>6</v>
      </c>
      <c r="C769" s="1">
        <v>29</v>
      </c>
      <c r="D769" s="1">
        <v>1</v>
      </c>
      <c r="E769" s="1" t="s">
        <v>10</v>
      </c>
      <c r="F769" s="1" t="s">
        <v>8</v>
      </c>
      <c r="G769" s="1">
        <v>7050.6419999999998</v>
      </c>
      <c r="H769" s="1" t="s">
        <v>20</v>
      </c>
    </row>
    <row r="770" spans="1:8" x14ac:dyDescent="0.25">
      <c r="A770" s="1">
        <v>64</v>
      </c>
      <c r="B770" s="1" t="s">
        <v>6</v>
      </c>
      <c r="C770" s="1">
        <v>39.700000000000003</v>
      </c>
      <c r="D770" s="1">
        <v>0</v>
      </c>
      <c r="E770" s="1" t="s">
        <v>10</v>
      </c>
      <c r="F770" s="1" t="s">
        <v>8</v>
      </c>
      <c r="G770" s="1">
        <v>14319.031000000001</v>
      </c>
      <c r="H770" s="1" t="s">
        <v>20</v>
      </c>
    </row>
    <row r="771" spans="1:8" x14ac:dyDescent="0.25">
      <c r="A771" s="1">
        <v>38</v>
      </c>
      <c r="B771" s="1" t="s">
        <v>6</v>
      </c>
      <c r="C771" s="1">
        <v>19.475000000000001</v>
      </c>
      <c r="D771" s="1">
        <v>2</v>
      </c>
      <c r="E771" s="1" t="s">
        <v>10</v>
      </c>
      <c r="F771" s="1" t="s">
        <v>12</v>
      </c>
      <c r="G771" s="1">
        <v>6933.2422500000002</v>
      </c>
      <c r="H771" s="1" t="s">
        <v>22</v>
      </c>
    </row>
    <row r="772" spans="1:8" x14ac:dyDescent="0.25">
      <c r="A772" s="1">
        <v>61</v>
      </c>
      <c r="B772" s="1" t="s">
        <v>9</v>
      </c>
      <c r="C772" s="1">
        <v>36.1</v>
      </c>
      <c r="D772" s="1">
        <v>3</v>
      </c>
      <c r="E772" s="1" t="s">
        <v>10</v>
      </c>
      <c r="F772" s="1" t="s">
        <v>8</v>
      </c>
      <c r="G772" s="1">
        <v>27941.28758</v>
      </c>
      <c r="H772" s="1" t="s">
        <v>20</v>
      </c>
    </row>
    <row r="773" spans="1:8" x14ac:dyDescent="0.25">
      <c r="A773" s="1">
        <v>53</v>
      </c>
      <c r="B773" s="1" t="s">
        <v>6</v>
      </c>
      <c r="C773" s="1">
        <v>26.7</v>
      </c>
      <c r="D773" s="1">
        <v>2</v>
      </c>
      <c r="E773" s="1" t="s">
        <v>10</v>
      </c>
      <c r="F773" s="1" t="s">
        <v>8</v>
      </c>
      <c r="G773" s="1">
        <v>11150.78</v>
      </c>
      <c r="H773" s="1" t="s">
        <v>20</v>
      </c>
    </row>
    <row r="774" spans="1:8" x14ac:dyDescent="0.25">
      <c r="A774" s="1">
        <v>44</v>
      </c>
      <c r="B774" s="1" t="s">
        <v>6</v>
      </c>
      <c r="C774" s="1">
        <v>36.479999999999997</v>
      </c>
      <c r="D774" s="1">
        <v>0</v>
      </c>
      <c r="E774" s="1" t="s">
        <v>10</v>
      </c>
      <c r="F774" s="1" t="s">
        <v>13</v>
      </c>
      <c r="G774" s="1">
        <v>12797.20962</v>
      </c>
      <c r="H774" s="1" t="s">
        <v>23</v>
      </c>
    </row>
    <row r="775" spans="1:8" x14ac:dyDescent="0.25">
      <c r="A775" s="1">
        <v>19</v>
      </c>
      <c r="B775" s="1" t="s">
        <v>6</v>
      </c>
      <c r="C775" s="1">
        <v>28.88</v>
      </c>
      <c r="D775" s="1">
        <v>0</v>
      </c>
      <c r="E775" s="1" t="s">
        <v>7</v>
      </c>
      <c r="F775" s="1" t="s">
        <v>12</v>
      </c>
      <c r="G775" s="1">
        <v>17748.5062</v>
      </c>
      <c r="H775" s="1" t="s">
        <v>22</v>
      </c>
    </row>
    <row r="776" spans="1:8" x14ac:dyDescent="0.25">
      <c r="A776" s="1">
        <v>41</v>
      </c>
      <c r="B776" s="1" t="s">
        <v>9</v>
      </c>
      <c r="C776" s="1">
        <v>34.200000000000003</v>
      </c>
      <c r="D776" s="1">
        <v>2</v>
      </c>
      <c r="E776" s="1" t="s">
        <v>10</v>
      </c>
      <c r="F776" s="1" t="s">
        <v>12</v>
      </c>
      <c r="G776" s="1">
        <v>7261.741</v>
      </c>
      <c r="H776" s="1" t="s">
        <v>22</v>
      </c>
    </row>
    <row r="777" spans="1:8" x14ac:dyDescent="0.25">
      <c r="A777" s="1">
        <v>51</v>
      </c>
      <c r="B777" s="1" t="s">
        <v>9</v>
      </c>
      <c r="C777" s="1">
        <v>33.33</v>
      </c>
      <c r="D777" s="1">
        <v>3</v>
      </c>
      <c r="E777" s="1" t="s">
        <v>10</v>
      </c>
      <c r="F777" s="1" t="s">
        <v>11</v>
      </c>
      <c r="G777" s="1">
        <v>10560.4917</v>
      </c>
      <c r="H777" s="1" t="s">
        <v>21</v>
      </c>
    </row>
    <row r="778" spans="1:8" x14ac:dyDescent="0.25">
      <c r="A778" s="1">
        <v>40</v>
      </c>
      <c r="B778" s="1" t="s">
        <v>9</v>
      </c>
      <c r="C778" s="1">
        <v>32.299999999999997</v>
      </c>
      <c r="D778" s="1">
        <v>2</v>
      </c>
      <c r="E778" s="1" t="s">
        <v>10</v>
      </c>
      <c r="F778" s="1" t="s">
        <v>12</v>
      </c>
      <c r="G778" s="1">
        <v>6986.6970000000001</v>
      </c>
      <c r="H778" s="1" t="s">
        <v>22</v>
      </c>
    </row>
    <row r="779" spans="1:8" x14ac:dyDescent="0.25">
      <c r="A779" s="1">
        <v>45</v>
      </c>
      <c r="B779" s="1" t="s">
        <v>9</v>
      </c>
      <c r="C779" s="1">
        <v>39.805</v>
      </c>
      <c r="D779" s="1">
        <v>0</v>
      </c>
      <c r="E779" s="1" t="s">
        <v>10</v>
      </c>
      <c r="F779" s="1" t="s">
        <v>13</v>
      </c>
      <c r="G779" s="1">
        <v>7448.4039499999999</v>
      </c>
      <c r="H779" s="1" t="s">
        <v>23</v>
      </c>
    </row>
    <row r="780" spans="1:8" x14ac:dyDescent="0.25">
      <c r="A780" s="1">
        <v>35</v>
      </c>
      <c r="B780" s="1" t="s">
        <v>9</v>
      </c>
      <c r="C780" s="1">
        <v>34.32</v>
      </c>
      <c r="D780" s="1">
        <v>3</v>
      </c>
      <c r="E780" s="1" t="s">
        <v>10</v>
      </c>
      <c r="F780" s="1" t="s">
        <v>11</v>
      </c>
      <c r="G780" s="1">
        <v>5934.3797999999997</v>
      </c>
      <c r="H780" s="1" t="s">
        <v>21</v>
      </c>
    </row>
    <row r="781" spans="1:8" x14ac:dyDescent="0.25">
      <c r="A781" s="1">
        <v>53</v>
      </c>
      <c r="B781" s="1" t="s">
        <v>9</v>
      </c>
      <c r="C781" s="1">
        <v>28.88</v>
      </c>
      <c r="D781" s="1">
        <v>0</v>
      </c>
      <c r="E781" s="1" t="s">
        <v>10</v>
      </c>
      <c r="F781" s="1" t="s">
        <v>12</v>
      </c>
      <c r="G781" s="1">
        <v>9869.8101999999999</v>
      </c>
      <c r="H781" s="1" t="s">
        <v>22</v>
      </c>
    </row>
    <row r="782" spans="1:8" x14ac:dyDescent="0.25">
      <c r="A782" s="1">
        <v>30</v>
      </c>
      <c r="B782" s="1" t="s">
        <v>9</v>
      </c>
      <c r="C782" s="1">
        <v>24.4</v>
      </c>
      <c r="D782" s="1">
        <v>3</v>
      </c>
      <c r="E782" s="1" t="s">
        <v>7</v>
      </c>
      <c r="F782" s="1" t="s">
        <v>8</v>
      </c>
      <c r="G782" s="1">
        <v>18259.216</v>
      </c>
      <c r="H782" s="1" t="s">
        <v>20</v>
      </c>
    </row>
    <row r="783" spans="1:8" x14ac:dyDescent="0.25">
      <c r="A783" s="1">
        <v>18</v>
      </c>
      <c r="B783" s="1" t="s">
        <v>9</v>
      </c>
      <c r="C783" s="1">
        <v>41.14</v>
      </c>
      <c r="D783" s="1">
        <v>0</v>
      </c>
      <c r="E783" s="1" t="s">
        <v>10</v>
      </c>
      <c r="F783" s="1" t="s">
        <v>11</v>
      </c>
      <c r="G783" s="1">
        <v>1146.7965999999999</v>
      </c>
      <c r="H783" s="1" t="s">
        <v>21</v>
      </c>
    </row>
    <row r="784" spans="1:8" x14ac:dyDescent="0.25">
      <c r="A784" s="1">
        <v>51</v>
      </c>
      <c r="B784" s="1" t="s">
        <v>9</v>
      </c>
      <c r="C784" s="1">
        <v>35.97</v>
      </c>
      <c r="D784" s="1">
        <v>1</v>
      </c>
      <c r="E784" s="1" t="s">
        <v>10</v>
      </c>
      <c r="F784" s="1" t="s">
        <v>11</v>
      </c>
      <c r="G784" s="1">
        <v>9386.1612999999998</v>
      </c>
      <c r="H784" s="1" t="s">
        <v>21</v>
      </c>
    </row>
    <row r="785" spans="1:8" x14ac:dyDescent="0.25">
      <c r="A785" s="1">
        <v>50</v>
      </c>
      <c r="B785" s="1" t="s">
        <v>6</v>
      </c>
      <c r="C785" s="1">
        <v>27.6</v>
      </c>
      <c r="D785" s="1">
        <v>1</v>
      </c>
      <c r="E785" s="1" t="s">
        <v>7</v>
      </c>
      <c r="F785" s="1" t="s">
        <v>8</v>
      </c>
      <c r="G785" s="1">
        <v>24520.263999999999</v>
      </c>
      <c r="H785" s="1" t="s">
        <v>20</v>
      </c>
    </row>
    <row r="786" spans="1:8" x14ac:dyDescent="0.25">
      <c r="A786" s="1">
        <v>31</v>
      </c>
      <c r="B786" s="1" t="s">
        <v>6</v>
      </c>
      <c r="C786" s="1">
        <v>29.26</v>
      </c>
      <c r="D786" s="1">
        <v>1</v>
      </c>
      <c r="E786" s="1" t="s">
        <v>10</v>
      </c>
      <c r="F786" s="1" t="s">
        <v>11</v>
      </c>
      <c r="G786" s="1">
        <v>4350.5144</v>
      </c>
      <c r="H786" s="1" t="s">
        <v>21</v>
      </c>
    </row>
    <row r="787" spans="1:8" x14ac:dyDescent="0.25">
      <c r="A787" s="1">
        <v>35</v>
      </c>
      <c r="B787" s="1" t="s">
        <v>6</v>
      </c>
      <c r="C787" s="1">
        <v>27.7</v>
      </c>
      <c r="D787" s="1">
        <v>3</v>
      </c>
      <c r="E787" s="1" t="s">
        <v>10</v>
      </c>
      <c r="F787" s="1" t="s">
        <v>8</v>
      </c>
      <c r="G787" s="1">
        <v>6414.1779999999999</v>
      </c>
      <c r="H787" s="1" t="s">
        <v>20</v>
      </c>
    </row>
    <row r="788" spans="1:8" x14ac:dyDescent="0.25">
      <c r="A788" s="1">
        <v>60</v>
      </c>
      <c r="B788" s="1" t="s">
        <v>9</v>
      </c>
      <c r="C788" s="1">
        <v>36.954999999999998</v>
      </c>
      <c r="D788" s="1">
        <v>0</v>
      </c>
      <c r="E788" s="1" t="s">
        <v>10</v>
      </c>
      <c r="F788" s="1" t="s">
        <v>13</v>
      </c>
      <c r="G788" s="1">
        <v>12741.167450000001</v>
      </c>
      <c r="H788" s="1" t="s">
        <v>23</v>
      </c>
    </row>
    <row r="789" spans="1:8" x14ac:dyDescent="0.25">
      <c r="A789" s="1">
        <v>21</v>
      </c>
      <c r="B789" s="1" t="s">
        <v>9</v>
      </c>
      <c r="C789" s="1">
        <v>36.86</v>
      </c>
      <c r="D789" s="1">
        <v>0</v>
      </c>
      <c r="E789" s="1" t="s">
        <v>10</v>
      </c>
      <c r="F789" s="1" t="s">
        <v>12</v>
      </c>
      <c r="G789" s="1">
        <v>1917.3184000000001</v>
      </c>
      <c r="H789" s="1" t="s">
        <v>22</v>
      </c>
    </row>
    <row r="790" spans="1:8" x14ac:dyDescent="0.25">
      <c r="A790" s="1">
        <v>29</v>
      </c>
      <c r="B790" s="1" t="s">
        <v>9</v>
      </c>
      <c r="C790" s="1">
        <v>22.515000000000001</v>
      </c>
      <c r="D790" s="1">
        <v>3</v>
      </c>
      <c r="E790" s="1" t="s">
        <v>10</v>
      </c>
      <c r="F790" s="1" t="s">
        <v>13</v>
      </c>
      <c r="G790" s="1">
        <v>5209.5788499999999</v>
      </c>
      <c r="H790" s="1" t="s">
        <v>23</v>
      </c>
    </row>
    <row r="791" spans="1:8" x14ac:dyDescent="0.25">
      <c r="A791" s="1">
        <v>62</v>
      </c>
      <c r="B791" s="1" t="s">
        <v>6</v>
      </c>
      <c r="C791" s="1">
        <v>29.92</v>
      </c>
      <c r="D791" s="1">
        <v>0</v>
      </c>
      <c r="E791" s="1" t="s">
        <v>10</v>
      </c>
      <c r="F791" s="1" t="s">
        <v>11</v>
      </c>
      <c r="G791" s="1">
        <v>13457.960800000001</v>
      </c>
      <c r="H791" s="1" t="s">
        <v>21</v>
      </c>
    </row>
    <row r="792" spans="1:8" x14ac:dyDescent="0.25">
      <c r="A792" s="1">
        <v>39</v>
      </c>
      <c r="B792" s="1" t="s">
        <v>6</v>
      </c>
      <c r="C792" s="1">
        <v>41.8</v>
      </c>
      <c r="D792" s="1">
        <v>0</v>
      </c>
      <c r="E792" s="1" t="s">
        <v>10</v>
      </c>
      <c r="F792" s="1" t="s">
        <v>11</v>
      </c>
      <c r="G792" s="1">
        <v>5662.2250000000004</v>
      </c>
      <c r="H792" s="1" t="s">
        <v>21</v>
      </c>
    </row>
    <row r="793" spans="1:8" x14ac:dyDescent="0.25">
      <c r="A793" s="1">
        <v>19</v>
      </c>
      <c r="B793" s="1" t="s">
        <v>9</v>
      </c>
      <c r="C793" s="1">
        <v>27.6</v>
      </c>
      <c r="D793" s="1">
        <v>0</v>
      </c>
      <c r="E793" s="1" t="s">
        <v>10</v>
      </c>
      <c r="F793" s="1" t="s">
        <v>8</v>
      </c>
      <c r="G793" s="1">
        <v>1252.4069999999999</v>
      </c>
      <c r="H793" s="1" t="s">
        <v>20</v>
      </c>
    </row>
    <row r="794" spans="1:8" x14ac:dyDescent="0.25">
      <c r="A794" s="1">
        <v>22</v>
      </c>
      <c r="B794" s="1" t="s">
        <v>6</v>
      </c>
      <c r="C794" s="1">
        <v>23.18</v>
      </c>
      <c r="D794" s="1">
        <v>0</v>
      </c>
      <c r="E794" s="1" t="s">
        <v>10</v>
      </c>
      <c r="F794" s="1" t="s">
        <v>13</v>
      </c>
      <c r="G794" s="1">
        <v>2731.9122000000002</v>
      </c>
      <c r="H794" s="1" t="s">
        <v>23</v>
      </c>
    </row>
    <row r="795" spans="1:8" x14ac:dyDescent="0.25">
      <c r="A795" s="1">
        <v>53</v>
      </c>
      <c r="B795" s="1" t="s">
        <v>9</v>
      </c>
      <c r="C795" s="1">
        <v>20.9</v>
      </c>
      <c r="D795" s="1">
        <v>0</v>
      </c>
      <c r="E795" s="1" t="s">
        <v>7</v>
      </c>
      <c r="F795" s="1" t="s">
        <v>11</v>
      </c>
      <c r="G795" s="1">
        <v>21195.817999999999</v>
      </c>
      <c r="H795" s="1" t="s">
        <v>21</v>
      </c>
    </row>
    <row r="796" spans="1:8" x14ac:dyDescent="0.25">
      <c r="A796" s="1">
        <v>39</v>
      </c>
      <c r="B796" s="1" t="s">
        <v>6</v>
      </c>
      <c r="C796" s="1">
        <v>31.92</v>
      </c>
      <c r="D796" s="1">
        <v>2</v>
      </c>
      <c r="E796" s="1" t="s">
        <v>10</v>
      </c>
      <c r="F796" s="1" t="s">
        <v>12</v>
      </c>
      <c r="G796" s="1">
        <v>7209.4917999999998</v>
      </c>
      <c r="H796" s="1" t="s">
        <v>22</v>
      </c>
    </row>
    <row r="797" spans="1:8" x14ac:dyDescent="0.25">
      <c r="A797" s="1">
        <v>27</v>
      </c>
      <c r="B797" s="1" t="s">
        <v>9</v>
      </c>
      <c r="C797" s="1">
        <v>28.5</v>
      </c>
      <c r="D797" s="1">
        <v>0</v>
      </c>
      <c r="E797" s="1" t="s">
        <v>7</v>
      </c>
      <c r="F797" s="1" t="s">
        <v>12</v>
      </c>
      <c r="G797" s="1">
        <v>18310.741999999998</v>
      </c>
      <c r="H797" s="1" t="s">
        <v>22</v>
      </c>
    </row>
    <row r="798" spans="1:8" x14ac:dyDescent="0.25">
      <c r="A798" s="1">
        <v>30</v>
      </c>
      <c r="B798" s="1" t="s">
        <v>9</v>
      </c>
      <c r="C798" s="1">
        <v>44.22</v>
      </c>
      <c r="D798" s="1">
        <v>2</v>
      </c>
      <c r="E798" s="1" t="s">
        <v>10</v>
      </c>
      <c r="F798" s="1" t="s">
        <v>11</v>
      </c>
      <c r="G798" s="1">
        <v>4266.1657999999998</v>
      </c>
      <c r="H798" s="1" t="s">
        <v>21</v>
      </c>
    </row>
    <row r="799" spans="1:8" x14ac:dyDescent="0.25">
      <c r="A799" s="1">
        <v>30</v>
      </c>
      <c r="B799" s="1" t="s">
        <v>6</v>
      </c>
      <c r="C799" s="1">
        <v>22.895</v>
      </c>
      <c r="D799" s="1">
        <v>1</v>
      </c>
      <c r="E799" s="1" t="s">
        <v>10</v>
      </c>
      <c r="F799" s="1" t="s">
        <v>13</v>
      </c>
      <c r="G799" s="1">
        <v>4719.52405</v>
      </c>
      <c r="H799" s="1" t="s">
        <v>23</v>
      </c>
    </row>
    <row r="800" spans="1:8" x14ac:dyDescent="0.25">
      <c r="A800" s="1">
        <v>58</v>
      </c>
      <c r="B800" s="1" t="s">
        <v>6</v>
      </c>
      <c r="C800" s="1">
        <v>33.1</v>
      </c>
      <c r="D800" s="1">
        <v>0</v>
      </c>
      <c r="E800" s="1" t="s">
        <v>10</v>
      </c>
      <c r="F800" s="1" t="s">
        <v>8</v>
      </c>
      <c r="G800" s="1">
        <v>11848.141</v>
      </c>
      <c r="H800" s="1" t="s">
        <v>20</v>
      </c>
    </row>
    <row r="801" spans="1:8" x14ac:dyDescent="0.25">
      <c r="A801" s="1">
        <v>33</v>
      </c>
      <c r="B801" s="1" t="s">
        <v>9</v>
      </c>
      <c r="C801" s="1">
        <v>24.795000000000002</v>
      </c>
      <c r="D801" s="1">
        <v>0</v>
      </c>
      <c r="E801" s="1" t="s">
        <v>7</v>
      </c>
      <c r="F801" s="1" t="s">
        <v>13</v>
      </c>
      <c r="G801" s="1">
        <v>17904.527050000001</v>
      </c>
      <c r="H801" s="1" t="s">
        <v>23</v>
      </c>
    </row>
    <row r="802" spans="1:8" x14ac:dyDescent="0.25">
      <c r="A802" s="1">
        <v>42</v>
      </c>
      <c r="B802" s="1" t="s">
        <v>6</v>
      </c>
      <c r="C802" s="1">
        <v>26.18</v>
      </c>
      <c r="D802" s="1">
        <v>1</v>
      </c>
      <c r="E802" s="1" t="s">
        <v>10</v>
      </c>
      <c r="F802" s="1" t="s">
        <v>11</v>
      </c>
      <c r="G802" s="1">
        <v>7046.7222000000002</v>
      </c>
      <c r="H802" s="1" t="s">
        <v>21</v>
      </c>
    </row>
    <row r="803" spans="1:8" x14ac:dyDescent="0.25">
      <c r="A803" s="1">
        <v>64</v>
      </c>
      <c r="B803" s="1" t="s">
        <v>6</v>
      </c>
      <c r="C803" s="1">
        <v>35.97</v>
      </c>
      <c r="D803" s="1">
        <v>0</v>
      </c>
      <c r="E803" s="1" t="s">
        <v>10</v>
      </c>
      <c r="F803" s="1" t="s">
        <v>11</v>
      </c>
      <c r="G803" s="1">
        <v>14313.846299999999</v>
      </c>
      <c r="H803" s="1" t="s">
        <v>21</v>
      </c>
    </row>
    <row r="804" spans="1:8" x14ac:dyDescent="0.25">
      <c r="A804" s="1">
        <v>21</v>
      </c>
      <c r="B804" s="1" t="s">
        <v>9</v>
      </c>
      <c r="C804" s="1">
        <v>22.3</v>
      </c>
      <c r="D804" s="1">
        <v>1</v>
      </c>
      <c r="E804" s="1" t="s">
        <v>10</v>
      </c>
      <c r="F804" s="1" t="s">
        <v>8</v>
      </c>
      <c r="G804" s="1">
        <v>2103.08</v>
      </c>
      <c r="H804" s="1" t="s">
        <v>20</v>
      </c>
    </row>
    <row r="805" spans="1:8" x14ac:dyDescent="0.25">
      <c r="A805" s="1">
        <v>18</v>
      </c>
      <c r="B805" s="1" t="s">
        <v>6</v>
      </c>
      <c r="C805" s="1">
        <v>42.24</v>
      </c>
      <c r="D805" s="1">
        <v>0</v>
      </c>
      <c r="E805" s="1" t="s">
        <v>7</v>
      </c>
      <c r="F805" s="1" t="s">
        <v>11</v>
      </c>
      <c r="G805" s="1">
        <v>38792.685599999997</v>
      </c>
      <c r="H805" s="1" t="s">
        <v>21</v>
      </c>
    </row>
    <row r="806" spans="1:8" x14ac:dyDescent="0.25">
      <c r="A806" s="1">
        <v>23</v>
      </c>
      <c r="B806" s="1" t="s">
        <v>9</v>
      </c>
      <c r="C806" s="1">
        <v>26.51</v>
      </c>
      <c r="D806" s="1">
        <v>0</v>
      </c>
      <c r="E806" s="1" t="s">
        <v>10</v>
      </c>
      <c r="F806" s="1" t="s">
        <v>11</v>
      </c>
      <c r="G806" s="1">
        <v>1815.8759</v>
      </c>
      <c r="H806" s="1" t="s">
        <v>21</v>
      </c>
    </row>
    <row r="807" spans="1:8" x14ac:dyDescent="0.25">
      <c r="A807" s="1">
        <v>45</v>
      </c>
      <c r="B807" s="1" t="s">
        <v>6</v>
      </c>
      <c r="C807" s="1">
        <v>35.814999999999998</v>
      </c>
      <c r="D807" s="1">
        <v>0</v>
      </c>
      <c r="E807" s="1" t="s">
        <v>10</v>
      </c>
      <c r="F807" s="1" t="s">
        <v>12</v>
      </c>
      <c r="G807" s="1">
        <v>7731.8578500000003</v>
      </c>
      <c r="H807" s="1" t="s">
        <v>22</v>
      </c>
    </row>
    <row r="808" spans="1:8" x14ac:dyDescent="0.25">
      <c r="A808" s="1">
        <v>40</v>
      </c>
      <c r="B808" s="1" t="s">
        <v>6</v>
      </c>
      <c r="C808" s="1">
        <v>41.42</v>
      </c>
      <c r="D808" s="1">
        <v>1</v>
      </c>
      <c r="E808" s="1" t="s">
        <v>10</v>
      </c>
      <c r="F808" s="1" t="s">
        <v>12</v>
      </c>
      <c r="G808" s="1">
        <v>28476.734990000001</v>
      </c>
      <c r="H808" s="1" t="s">
        <v>22</v>
      </c>
    </row>
    <row r="809" spans="1:8" x14ac:dyDescent="0.25">
      <c r="A809" s="1">
        <v>19</v>
      </c>
      <c r="B809" s="1" t="s">
        <v>6</v>
      </c>
      <c r="C809" s="1">
        <v>36.575000000000003</v>
      </c>
      <c r="D809" s="1">
        <v>0</v>
      </c>
      <c r="E809" s="1" t="s">
        <v>10</v>
      </c>
      <c r="F809" s="1" t="s">
        <v>12</v>
      </c>
      <c r="G809" s="1">
        <v>2136.8822500000001</v>
      </c>
      <c r="H809" s="1" t="s">
        <v>22</v>
      </c>
    </row>
    <row r="810" spans="1:8" x14ac:dyDescent="0.25">
      <c r="A810" s="1">
        <v>18</v>
      </c>
      <c r="B810" s="1" t="s">
        <v>9</v>
      </c>
      <c r="C810" s="1">
        <v>30.14</v>
      </c>
      <c r="D810" s="1">
        <v>0</v>
      </c>
      <c r="E810" s="1" t="s">
        <v>10</v>
      </c>
      <c r="F810" s="1" t="s">
        <v>11</v>
      </c>
      <c r="G810" s="1">
        <v>1131.5065999999999</v>
      </c>
      <c r="H810" s="1" t="s">
        <v>21</v>
      </c>
    </row>
    <row r="811" spans="1:8" x14ac:dyDescent="0.25">
      <c r="A811" s="1">
        <v>25</v>
      </c>
      <c r="B811" s="1" t="s">
        <v>9</v>
      </c>
      <c r="C811" s="1">
        <v>25.84</v>
      </c>
      <c r="D811" s="1">
        <v>1</v>
      </c>
      <c r="E811" s="1" t="s">
        <v>10</v>
      </c>
      <c r="F811" s="1" t="s">
        <v>13</v>
      </c>
      <c r="G811" s="1">
        <v>3309.7926000000002</v>
      </c>
      <c r="H811" s="1" t="s">
        <v>23</v>
      </c>
    </row>
    <row r="812" spans="1:8" x14ac:dyDescent="0.25">
      <c r="A812" s="1">
        <v>46</v>
      </c>
      <c r="B812" s="1" t="s">
        <v>6</v>
      </c>
      <c r="C812" s="1">
        <v>30.8</v>
      </c>
      <c r="D812" s="1">
        <v>3</v>
      </c>
      <c r="E812" s="1" t="s">
        <v>10</v>
      </c>
      <c r="F812" s="1" t="s">
        <v>8</v>
      </c>
      <c r="G812" s="1">
        <v>9414.92</v>
      </c>
      <c r="H812" s="1" t="s">
        <v>20</v>
      </c>
    </row>
    <row r="813" spans="1:8" x14ac:dyDescent="0.25">
      <c r="A813" s="1">
        <v>33</v>
      </c>
      <c r="B813" s="1" t="s">
        <v>6</v>
      </c>
      <c r="C813" s="1">
        <v>42.94</v>
      </c>
      <c r="D813" s="1">
        <v>3</v>
      </c>
      <c r="E813" s="1" t="s">
        <v>10</v>
      </c>
      <c r="F813" s="1" t="s">
        <v>12</v>
      </c>
      <c r="G813" s="1">
        <v>6360.9935999999998</v>
      </c>
      <c r="H813" s="1" t="s">
        <v>22</v>
      </c>
    </row>
    <row r="814" spans="1:8" x14ac:dyDescent="0.25">
      <c r="A814" s="1">
        <v>54</v>
      </c>
      <c r="B814" s="1" t="s">
        <v>9</v>
      </c>
      <c r="C814" s="1">
        <v>21.01</v>
      </c>
      <c r="D814" s="1">
        <v>2</v>
      </c>
      <c r="E814" s="1" t="s">
        <v>10</v>
      </c>
      <c r="F814" s="1" t="s">
        <v>11</v>
      </c>
      <c r="G814" s="1">
        <v>11013.7119</v>
      </c>
      <c r="H814" s="1" t="s">
        <v>21</v>
      </c>
    </row>
    <row r="815" spans="1:8" x14ac:dyDescent="0.25">
      <c r="A815" s="1">
        <v>28</v>
      </c>
      <c r="B815" s="1" t="s">
        <v>9</v>
      </c>
      <c r="C815" s="1">
        <v>22.515000000000001</v>
      </c>
      <c r="D815" s="1">
        <v>2</v>
      </c>
      <c r="E815" s="1" t="s">
        <v>10</v>
      </c>
      <c r="F815" s="1" t="s">
        <v>13</v>
      </c>
      <c r="G815" s="1">
        <v>4428.8878500000001</v>
      </c>
      <c r="H815" s="1" t="s">
        <v>23</v>
      </c>
    </row>
    <row r="816" spans="1:8" x14ac:dyDescent="0.25">
      <c r="A816" s="1">
        <v>36</v>
      </c>
      <c r="B816" s="1" t="s">
        <v>9</v>
      </c>
      <c r="C816" s="1">
        <v>34.43</v>
      </c>
      <c r="D816" s="1">
        <v>2</v>
      </c>
      <c r="E816" s="1" t="s">
        <v>10</v>
      </c>
      <c r="F816" s="1" t="s">
        <v>11</v>
      </c>
      <c r="G816" s="1">
        <v>5584.3056999999999</v>
      </c>
      <c r="H816" s="1" t="s">
        <v>21</v>
      </c>
    </row>
    <row r="817" spans="1:8" x14ac:dyDescent="0.25">
      <c r="A817" s="1">
        <v>20</v>
      </c>
      <c r="B817" s="1" t="s">
        <v>6</v>
      </c>
      <c r="C817" s="1">
        <v>31.46</v>
      </c>
      <c r="D817" s="1">
        <v>0</v>
      </c>
      <c r="E817" s="1" t="s">
        <v>10</v>
      </c>
      <c r="F817" s="1" t="s">
        <v>11</v>
      </c>
      <c r="G817" s="1">
        <v>1877.9294</v>
      </c>
      <c r="H817" s="1" t="s">
        <v>21</v>
      </c>
    </row>
    <row r="818" spans="1:8" x14ac:dyDescent="0.25">
      <c r="A818" s="1">
        <v>24</v>
      </c>
      <c r="B818" s="1" t="s">
        <v>6</v>
      </c>
      <c r="C818" s="1">
        <v>24.225000000000001</v>
      </c>
      <c r="D818" s="1">
        <v>0</v>
      </c>
      <c r="E818" s="1" t="s">
        <v>10</v>
      </c>
      <c r="F818" s="1" t="s">
        <v>12</v>
      </c>
      <c r="G818" s="1">
        <v>2842.7607499999999</v>
      </c>
      <c r="H818" s="1" t="s">
        <v>22</v>
      </c>
    </row>
    <row r="819" spans="1:8" x14ac:dyDescent="0.25">
      <c r="A819" s="1">
        <v>23</v>
      </c>
      <c r="B819" s="1" t="s">
        <v>9</v>
      </c>
      <c r="C819" s="1">
        <v>37.1</v>
      </c>
      <c r="D819" s="1">
        <v>3</v>
      </c>
      <c r="E819" s="1" t="s">
        <v>10</v>
      </c>
      <c r="F819" s="1" t="s">
        <v>8</v>
      </c>
      <c r="G819" s="1">
        <v>3597.596</v>
      </c>
      <c r="H819" s="1" t="s">
        <v>20</v>
      </c>
    </row>
    <row r="820" spans="1:8" x14ac:dyDescent="0.25">
      <c r="A820" s="1">
        <v>47</v>
      </c>
      <c r="B820" s="1" t="s">
        <v>6</v>
      </c>
      <c r="C820" s="1">
        <v>26.125</v>
      </c>
      <c r="D820" s="1">
        <v>1</v>
      </c>
      <c r="E820" s="1" t="s">
        <v>7</v>
      </c>
      <c r="F820" s="1" t="s">
        <v>13</v>
      </c>
      <c r="G820" s="1">
        <v>23401.30575</v>
      </c>
      <c r="H820" s="1" t="s">
        <v>23</v>
      </c>
    </row>
    <row r="821" spans="1:8" x14ac:dyDescent="0.25">
      <c r="A821" s="1">
        <v>33</v>
      </c>
      <c r="B821" s="1" t="s">
        <v>6</v>
      </c>
      <c r="C821" s="1">
        <v>35.53</v>
      </c>
      <c r="D821" s="1">
        <v>0</v>
      </c>
      <c r="E821" s="1" t="s">
        <v>7</v>
      </c>
      <c r="F821" s="1" t="s">
        <v>12</v>
      </c>
      <c r="G821" s="1">
        <v>55135.402090000003</v>
      </c>
      <c r="H821" s="1" t="s">
        <v>22</v>
      </c>
    </row>
    <row r="822" spans="1:8" x14ac:dyDescent="0.25">
      <c r="A822" s="1">
        <v>45</v>
      </c>
      <c r="B822" s="1" t="s">
        <v>9</v>
      </c>
      <c r="C822" s="1">
        <v>33.700000000000003</v>
      </c>
      <c r="D822" s="1">
        <v>1</v>
      </c>
      <c r="E822" s="1" t="s">
        <v>10</v>
      </c>
      <c r="F822" s="1" t="s">
        <v>8</v>
      </c>
      <c r="G822" s="1">
        <v>7445.9179999999997</v>
      </c>
      <c r="H822" s="1" t="s">
        <v>20</v>
      </c>
    </row>
    <row r="823" spans="1:8" x14ac:dyDescent="0.25">
      <c r="A823" s="1">
        <v>26</v>
      </c>
      <c r="B823" s="1" t="s">
        <v>9</v>
      </c>
      <c r="C823" s="1">
        <v>17.670000000000002</v>
      </c>
      <c r="D823" s="1">
        <v>0</v>
      </c>
      <c r="E823" s="1" t="s">
        <v>10</v>
      </c>
      <c r="F823" s="1" t="s">
        <v>12</v>
      </c>
      <c r="G823" s="1">
        <v>2680.9493000000002</v>
      </c>
      <c r="H823" s="1" t="s">
        <v>22</v>
      </c>
    </row>
    <row r="824" spans="1:8" x14ac:dyDescent="0.25">
      <c r="A824" s="1">
        <v>18</v>
      </c>
      <c r="B824" s="1" t="s">
        <v>6</v>
      </c>
      <c r="C824" s="1">
        <v>31.13</v>
      </c>
      <c r="D824" s="1">
        <v>0</v>
      </c>
      <c r="E824" s="1" t="s">
        <v>10</v>
      </c>
      <c r="F824" s="1" t="s">
        <v>11</v>
      </c>
      <c r="G824" s="1">
        <v>1621.8827000000001</v>
      </c>
      <c r="H824" s="1" t="s">
        <v>21</v>
      </c>
    </row>
    <row r="825" spans="1:8" x14ac:dyDescent="0.25">
      <c r="A825" s="1">
        <v>44</v>
      </c>
      <c r="B825" s="1" t="s">
        <v>6</v>
      </c>
      <c r="C825" s="1">
        <v>29.81</v>
      </c>
      <c r="D825" s="1">
        <v>2</v>
      </c>
      <c r="E825" s="1" t="s">
        <v>10</v>
      </c>
      <c r="F825" s="1" t="s">
        <v>11</v>
      </c>
      <c r="G825" s="1">
        <v>8219.2039000000004</v>
      </c>
      <c r="H825" s="1" t="s">
        <v>21</v>
      </c>
    </row>
    <row r="826" spans="1:8" x14ac:dyDescent="0.25">
      <c r="A826" s="1">
        <v>60</v>
      </c>
      <c r="B826" s="1" t="s">
        <v>9</v>
      </c>
      <c r="C826" s="1">
        <v>24.32</v>
      </c>
      <c r="D826" s="1">
        <v>0</v>
      </c>
      <c r="E826" s="1" t="s">
        <v>10</v>
      </c>
      <c r="F826" s="1" t="s">
        <v>12</v>
      </c>
      <c r="G826" s="1">
        <v>12523.604799999999</v>
      </c>
      <c r="H826" s="1" t="s">
        <v>22</v>
      </c>
    </row>
    <row r="827" spans="1:8" x14ac:dyDescent="0.25">
      <c r="A827" s="1">
        <v>64</v>
      </c>
      <c r="B827" s="1" t="s">
        <v>6</v>
      </c>
      <c r="C827" s="1">
        <v>31.824999999999999</v>
      </c>
      <c r="D827" s="1">
        <v>2</v>
      </c>
      <c r="E827" s="1" t="s">
        <v>10</v>
      </c>
      <c r="F827" s="1" t="s">
        <v>13</v>
      </c>
      <c r="G827" s="1">
        <v>16069.08475</v>
      </c>
      <c r="H827" s="1" t="s">
        <v>23</v>
      </c>
    </row>
    <row r="828" spans="1:8" x14ac:dyDescent="0.25">
      <c r="A828" s="1">
        <v>56</v>
      </c>
      <c r="B828" s="1" t="s">
        <v>9</v>
      </c>
      <c r="C828" s="1">
        <v>31.79</v>
      </c>
      <c r="D828" s="1">
        <v>2</v>
      </c>
      <c r="E828" s="1" t="s">
        <v>7</v>
      </c>
      <c r="F828" s="1" t="s">
        <v>11</v>
      </c>
      <c r="G828" s="1">
        <v>43813.866099999999</v>
      </c>
      <c r="H828" s="1" t="s">
        <v>21</v>
      </c>
    </row>
    <row r="829" spans="1:8" x14ac:dyDescent="0.25">
      <c r="A829" s="1">
        <v>36</v>
      </c>
      <c r="B829" s="1" t="s">
        <v>9</v>
      </c>
      <c r="C829" s="1">
        <v>28.024999999999999</v>
      </c>
      <c r="D829" s="1">
        <v>1</v>
      </c>
      <c r="E829" s="1" t="s">
        <v>7</v>
      </c>
      <c r="F829" s="1" t="s">
        <v>13</v>
      </c>
      <c r="G829" s="1">
        <v>20773.62775</v>
      </c>
      <c r="H829" s="1" t="s">
        <v>23</v>
      </c>
    </row>
    <row r="830" spans="1:8" x14ac:dyDescent="0.25">
      <c r="A830" s="1">
        <v>41</v>
      </c>
      <c r="B830" s="1" t="s">
        <v>9</v>
      </c>
      <c r="C830" s="1">
        <v>30.78</v>
      </c>
      <c r="D830" s="1">
        <v>3</v>
      </c>
      <c r="E830" s="1" t="s">
        <v>7</v>
      </c>
      <c r="F830" s="1" t="s">
        <v>13</v>
      </c>
      <c r="G830" s="1">
        <v>39597.407200000001</v>
      </c>
      <c r="H830" s="1" t="s">
        <v>23</v>
      </c>
    </row>
    <row r="831" spans="1:8" x14ac:dyDescent="0.25">
      <c r="A831" s="1">
        <v>39</v>
      </c>
      <c r="B831" s="1" t="s">
        <v>9</v>
      </c>
      <c r="C831" s="1">
        <v>21.85</v>
      </c>
      <c r="D831" s="1">
        <v>1</v>
      </c>
      <c r="E831" s="1" t="s">
        <v>10</v>
      </c>
      <c r="F831" s="1" t="s">
        <v>12</v>
      </c>
      <c r="G831" s="1">
        <v>6117.4944999999998</v>
      </c>
      <c r="H831" s="1" t="s">
        <v>22</v>
      </c>
    </row>
    <row r="832" spans="1:8" x14ac:dyDescent="0.25">
      <c r="A832" s="1">
        <v>63</v>
      </c>
      <c r="B832" s="1" t="s">
        <v>9</v>
      </c>
      <c r="C832" s="1">
        <v>33.1</v>
      </c>
      <c r="D832" s="1">
        <v>0</v>
      </c>
      <c r="E832" s="1" t="s">
        <v>10</v>
      </c>
      <c r="F832" s="1" t="s">
        <v>8</v>
      </c>
      <c r="G832" s="1">
        <v>13393.755999999999</v>
      </c>
      <c r="H832" s="1" t="s">
        <v>20</v>
      </c>
    </row>
    <row r="833" spans="1:8" x14ac:dyDescent="0.25">
      <c r="A833" s="1">
        <v>36</v>
      </c>
      <c r="B833" s="1" t="s">
        <v>6</v>
      </c>
      <c r="C833" s="1">
        <v>25.84</v>
      </c>
      <c r="D833" s="1">
        <v>0</v>
      </c>
      <c r="E833" s="1" t="s">
        <v>10</v>
      </c>
      <c r="F833" s="1" t="s">
        <v>12</v>
      </c>
      <c r="G833" s="1">
        <v>5266.3656000000001</v>
      </c>
      <c r="H833" s="1" t="s">
        <v>22</v>
      </c>
    </row>
    <row r="834" spans="1:8" x14ac:dyDescent="0.25">
      <c r="A834" s="1">
        <v>28</v>
      </c>
      <c r="B834" s="1" t="s">
        <v>6</v>
      </c>
      <c r="C834" s="1">
        <v>23.844999999999999</v>
      </c>
      <c r="D834" s="1">
        <v>2</v>
      </c>
      <c r="E834" s="1" t="s">
        <v>10</v>
      </c>
      <c r="F834" s="1" t="s">
        <v>12</v>
      </c>
      <c r="G834" s="1">
        <v>4719.7365499999996</v>
      </c>
      <c r="H834" s="1" t="s">
        <v>22</v>
      </c>
    </row>
    <row r="835" spans="1:8" x14ac:dyDescent="0.25">
      <c r="A835" s="1">
        <v>58</v>
      </c>
      <c r="B835" s="1" t="s">
        <v>9</v>
      </c>
      <c r="C835" s="1">
        <v>34.39</v>
      </c>
      <c r="D835" s="1">
        <v>0</v>
      </c>
      <c r="E835" s="1" t="s">
        <v>10</v>
      </c>
      <c r="F835" s="1" t="s">
        <v>12</v>
      </c>
      <c r="G835" s="1">
        <v>11743.9341</v>
      </c>
      <c r="H835" s="1" t="s">
        <v>22</v>
      </c>
    </row>
    <row r="836" spans="1:8" x14ac:dyDescent="0.25">
      <c r="A836" s="1">
        <v>36</v>
      </c>
      <c r="B836" s="1" t="s">
        <v>9</v>
      </c>
      <c r="C836" s="1">
        <v>33.82</v>
      </c>
      <c r="D836" s="1">
        <v>1</v>
      </c>
      <c r="E836" s="1" t="s">
        <v>10</v>
      </c>
      <c r="F836" s="1" t="s">
        <v>12</v>
      </c>
      <c r="G836" s="1">
        <v>5377.4578000000001</v>
      </c>
      <c r="H836" s="1" t="s">
        <v>22</v>
      </c>
    </row>
    <row r="837" spans="1:8" x14ac:dyDescent="0.25">
      <c r="A837" s="1">
        <v>42</v>
      </c>
      <c r="B837" s="1" t="s">
        <v>9</v>
      </c>
      <c r="C837" s="1">
        <v>35.97</v>
      </c>
      <c r="D837" s="1">
        <v>2</v>
      </c>
      <c r="E837" s="1" t="s">
        <v>10</v>
      </c>
      <c r="F837" s="1" t="s">
        <v>11</v>
      </c>
      <c r="G837" s="1">
        <v>7160.3302999999996</v>
      </c>
      <c r="H837" s="1" t="s">
        <v>21</v>
      </c>
    </row>
    <row r="838" spans="1:8" x14ac:dyDescent="0.25">
      <c r="A838" s="1">
        <v>36</v>
      </c>
      <c r="B838" s="1" t="s">
        <v>9</v>
      </c>
      <c r="C838" s="1">
        <v>31.5</v>
      </c>
      <c r="D838" s="1">
        <v>0</v>
      </c>
      <c r="E838" s="1" t="s">
        <v>10</v>
      </c>
      <c r="F838" s="1" t="s">
        <v>8</v>
      </c>
      <c r="G838" s="1">
        <v>4402.2330000000002</v>
      </c>
      <c r="H838" s="1" t="s">
        <v>20</v>
      </c>
    </row>
    <row r="839" spans="1:8" x14ac:dyDescent="0.25">
      <c r="A839" s="1">
        <v>56</v>
      </c>
      <c r="B839" s="1" t="s">
        <v>6</v>
      </c>
      <c r="C839" s="1">
        <v>28.31</v>
      </c>
      <c r="D839" s="1">
        <v>0</v>
      </c>
      <c r="E839" s="1" t="s">
        <v>10</v>
      </c>
      <c r="F839" s="1" t="s">
        <v>13</v>
      </c>
      <c r="G839" s="1">
        <v>11657.7189</v>
      </c>
      <c r="H839" s="1" t="s">
        <v>23</v>
      </c>
    </row>
    <row r="840" spans="1:8" x14ac:dyDescent="0.25">
      <c r="A840" s="1">
        <v>35</v>
      </c>
      <c r="B840" s="1" t="s">
        <v>6</v>
      </c>
      <c r="C840" s="1">
        <v>23.465</v>
      </c>
      <c r="D840" s="1">
        <v>2</v>
      </c>
      <c r="E840" s="1" t="s">
        <v>10</v>
      </c>
      <c r="F840" s="1" t="s">
        <v>13</v>
      </c>
      <c r="G840" s="1">
        <v>6402.2913500000004</v>
      </c>
      <c r="H840" s="1" t="s">
        <v>23</v>
      </c>
    </row>
    <row r="841" spans="1:8" x14ac:dyDescent="0.25">
      <c r="A841" s="1">
        <v>59</v>
      </c>
      <c r="B841" s="1" t="s">
        <v>6</v>
      </c>
      <c r="C841" s="1">
        <v>31.35</v>
      </c>
      <c r="D841" s="1">
        <v>0</v>
      </c>
      <c r="E841" s="1" t="s">
        <v>10</v>
      </c>
      <c r="F841" s="1" t="s">
        <v>12</v>
      </c>
      <c r="G841" s="1">
        <v>12622.1795</v>
      </c>
      <c r="H841" s="1" t="s">
        <v>22</v>
      </c>
    </row>
    <row r="842" spans="1:8" x14ac:dyDescent="0.25">
      <c r="A842" s="1">
        <v>21</v>
      </c>
      <c r="B842" s="1" t="s">
        <v>9</v>
      </c>
      <c r="C842" s="1">
        <v>31.1</v>
      </c>
      <c r="D842" s="1">
        <v>0</v>
      </c>
      <c r="E842" s="1" t="s">
        <v>10</v>
      </c>
      <c r="F842" s="1" t="s">
        <v>8</v>
      </c>
      <c r="G842" s="1">
        <v>1526.3119999999999</v>
      </c>
      <c r="H842" s="1" t="s">
        <v>20</v>
      </c>
    </row>
    <row r="843" spans="1:8" x14ac:dyDescent="0.25">
      <c r="A843" s="1">
        <v>59</v>
      </c>
      <c r="B843" s="1" t="s">
        <v>9</v>
      </c>
      <c r="C843" s="1">
        <v>24.7</v>
      </c>
      <c r="D843" s="1">
        <v>0</v>
      </c>
      <c r="E843" s="1" t="s">
        <v>10</v>
      </c>
      <c r="F843" s="1" t="s">
        <v>13</v>
      </c>
      <c r="G843" s="1">
        <v>12323.936</v>
      </c>
      <c r="H843" s="1" t="s">
        <v>23</v>
      </c>
    </row>
    <row r="844" spans="1:8" x14ac:dyDescent="0.25">
      <c r="A844" s="1">
        <v>23</v>
      </c>
      <c r="B844" s="1" t="s">
        <v>6</v>
      </c>
      <c r="C844" s="1">
        <v>32.78</v>
      </c>
      <c r="D844" s="1">
        <v>2</v>
      </c>
      <c r="E844" s="1" t="s">
        <v>7</v>
      </c>
      <c r="F844" s="1" t="s">
        <v>11</v>
      </c>
      <c r="G844" s="1">
        <v>36021.011200000001</v>
      </c>
      <c r="H844" s="1" t="s">
        <v>21</v>
      </c>
    </row>
    <row r="845" spans="1:8" x14ac:dyDescent="0.25">
      <c r="A845" s="1">
        <v>57</v>
      </c>
      <c r="B845" s="1" t="s">
        <v>6</v>
      </c>
      <c r="C845" s="1">
        <v>29.81</v>
      </c>
      <c r="D845" s="1">
        <v>0</v>
      </c>
      <c r="E845" s="1" t="s">
        <v>7</v>
      </c>
      <c r="F845" s="1" t="s">
        <v>11</v>
      </c>
      <c r="G845" s="1">
        <v>27533.912899999999</v>
      </c>
      <c r="H845" s="1" t="s">
        <v>21</v>
      </c>
    </row>
    <row r="846" spans="1:8" x14ac:dyDescent="0.25">
      <c r="A846" s="1">
        <v>53</v>
      </c>
      <c r="B846" s="1" t="s">
        <v>9</v>
      </c>
      <c r="C846" s="1">
        <v>30.495000000000001</v>
      </c>
      <c r="D846" s="1">
        <v>0</v>
      </c>
      <c r="E846" s="1" t="s">
        <v>10</v>
      </c>
      <c r="F846" s="1" t="s">
        <v>13</v>
      </c>
      <c r="G846" s="1">
        <v>10072.055050000001</v>
      </c>
      <c r="H846" s="1" t="s">
        <v>23</v>
      </c>
    </row>
    <row r="847" spans="1:8" x14ac:dyDescent="0.25">
      <c r="A847" s="1">
        <v>60</v>
      </c>
      <c r="B847" s="1" t="s">
        <v>6</v>
      </c>
      <c r="C847" s="1">
        <v>32.450000000000003</v>
      </c>
      <c r="D847" s="1">
        <v>0</v>
      </c>
      <c r="E847" s="1" t="s">
        <v>7</v>
      </c>
      <c r="F847" s="1" t="s">
        <v>11</v>
      </c>
      <c r="G847" s="1">
        <v>45008.955499999996</v>
      </c>
      <c r="H847" s="1" t="s">
        <v>21</v>
      </c>
    </row>
    <row r="848" spans="1:8" x14ac:dyDescent="0.25">
      <c r="A848" s="1">
        <v>51</v>
      </c>
      <c r="B848" s="1" t="s">
        <v>6</v>
      </c>
      <c r="C848" s="1">
        <v>34.200000000000003</v>
      </c>
      <c r="D848" s="1">
        <v>1</v>
      </c>
      <c r="E848" s="1" t="s">
        <v>10</v>
      </c>
      <c r="F848" s="1" t="s">
        <v>8</v>
      </c>
      <c r="G848" s="1">
        <v>9872.7009999999991</v>
      </c>
      <c r="H848" s="1" t="s">
        <v>20</v>
      </c>
    </row>
    <row r="849" spans="1:8" x14ac:dyDescent="0.25">
      <c r="A849" s="1">
        <v>23</v>
      </c>
      <c r="B849" s="1" t="s">
        <v>9</v>
      </c>
      <c r="C849" s="1">
        <v>50.38</v>
      </c>
      <c r="D849" s="1">
        <v>1</v>
      </c>
      <c r="E849" s="1" t="s">
        <v>10</v>
      </c>
      <c r="F849" s="1" t="s">
        <v>11</v>
      </c>
      <c r="G849" s="1">
        <v>2438.0551999999998</v>
      </c>
      <c r="H849" s="1" t="s">
        <v>21</v>
      </c>
    </row>
    <row r="850" spans="1:8" x14ac:dyDescent="0.25">
      <c r="A850" s="1">
        <v>27</v>
      </c>
      <c r="B850" s="1" t="s">
        <v>6</v>
      </c>
      <c r="C850" s="1">
        <v>24.1</v>
      </c>
      <c r="D850" s="1">
        <v>0</v>
      </c>
      <c r="E850" s="1" t="s">
        <v>10</v>
      </c>
      <c r="F850" s="1" t="s">
        <v>8</v>
      </c>
      <c r="G850" s="1">
        <v>2974.1260000000002</v>
      </c>
      <c r="H850" s="1" t="s">
        <v>20</v>
      </c>
    </row>
    <row r="851" spans="1:8" x14ac:dyDescent="0.25">
      <c r="A851" s="1">
        <v>55</v>
      </c>
      <c r="B851" s="1" t="s">
        <v>9</v>
      </c>
      <c r="C851" s="1">
        <v>32.774999999999999</v>
      </c>
      <c r="D851" s="1">
        <v>0</v>
      </c>
      <c r="E851" s="1" t="s">
        <v>10</v>
      </c>
      <c r="F851" s="1" t="s">
        <v>12</v>
      </c>
      <c r="G851" s="1">
        <v>10601.632250000001</v>
      </c>
      <c r="H851" s="1" t="s">
        <v>22</v>
      </c>
    </row>
    <row r="852" spans="1:8" x14ac:dyDescent="0.25">
      <c r="A852" s="1">
        <v>37</v>
      </c>
      <c r="B852" s="1" t="s">
        <v>6</v>
      </c>
      <c r="C852" s="1">
        <v>30.78</v>
      </c>
      <c r="D852" s="1">
        <v>0</v>
      </c>
      <c r="E852" s="1" t="s">
        <v>7</v>
      </c>
      <c r="F852" s="1" t="s">
        <v>13</v>
      </c>
      <c r="G852" s="1">
        <v>37270.1512</v>
      </c>
      <c r="H852" s="1" t="s">
        <v>23</v>
      </c>
    </row>
    <row r="853" spans="1:8" x14ac:dyDescent="0.25">
      <c r="A853" s="1">
        <v>61</v>
      </c>
      <c r="B853" s="1" t="s">
        <v>9</v>
      </c>
      <c r="C853" s="1">
        <v>32.299999999999997</v>
      </c>
      <c r="D853" s="1">
        <v>2</v>
      </c>
      <c r="E853" s="1" t="s">
        <v>10</v>
      </c>
      <c r="F853" s="1" t="s">
        <v>12</v>
      </c>
      <c r="G853" s="1">
        <v>14119.62</v>
      </c>
      <c r="H853" s="1" t="s">
        <v>22</v>
      </c>
    </row>
    <row r="854" spans="1:8" x14ac:dyDescent="0.25">
      <c r="A854" s="1">
        <v>46</v>
      </c>
      <c r="B854" s="1" t="s">
        <v>6</v>
      </c>
      <c r="C854" s="1">
        <v>35.53</v>
      </c>
      <c r="D854" s="1">
        <v>0</v>
      </c>
      <c r="E854" s="1" t="s">
        <v>7</v>
      </c>
      <c r="F854" s="1" t="s">
        <v>13</v>
      </c>
      <c r="G854" s="1">
        <v>42111.664700000001</v>
      </c>
      <c r="H854" s="1" t="s">
        <v>23</v>
      </c>
    </row>
    <row r="855" spans="1:8" x14ac:dyDescent="0.25">
      <c r="A855" s="1">
        <v>53</v>
      </c>
      <c r="B855" s="1" t="s">
        <v>6</v>
      </c>
      <c r="C855" s="1">
        <v>23.75</v>
      </c>
      <c r="D855" s="1">
        <v>2</v>
      </c>
      <c r="E855" s="1" t="s">
        <v>10</v>
      </c>
      <c r="F855" s="1" t="s">
        <v>13</v>
      </c>
      <c r="G855" s="1">
        <v>11729.6795</v>
      </c>
      <c r="H855" s="1" t="s">
        <v>23</v>
      </c>
    </row>
    <row r="856" spans="1:8" x14ac:dyDescent="0.25">
      <c r="A856" s="1">
        <v>49</v>
      </c>
      <c r="B856" s="1" t="s">
        <v>6</v>
      </c>
      <c r="C856" s="1">
        <v>23.844999999999999</v>
      </c>
      <c r="D856" s="1">
        <v>3</v>
      </c>
      <c r="E856" s="1" t="s">
        <v>7</v>
      </c>
      <c r="F856" s="1" t="s">
        <v>13</v>
      </c>
      <c r="G856" s="1">
        <v>24106.912550000001</v>
      </c>
      <c r="H856" s="1" t="s">
        <v>23</v>
      </c>
    </row>
    <row r="857" spans="1:8" x14ac:dyDescent="0.25">
      <c r="A857" s="1">
        <v>20</v>
      </c>
      <c r="B857" s="1" t="s">
        <v>6</v>
      </c>
      <c r="C857" s="1">
        <v>29.6</v>
      </c>
      <c r="D857" s="1">
        <v>0</v>
      </c>
      <c r="E857" s="1" t="s">
        <v>10</v>
      </c>
      <c r="F857" s="1" t="s">
        <v>8</v>
      </c>
      <c r="G857" s="1">
        <v>1875.3440000000001</v>
      </c>
      <c r="H857" s="1" t="s">
        <v>20</v>
      </c>
    </row>
    <row r="858" spans="1:8" x14ac:dyDescent="0.25">
      <c r="A858" s="1">
        <v>48</v>
      </c>
      <c r="B858" s="1" t="s">
        <v>6</v>
      </c>
      <c r="C858" s="1">
        <v>33.11</v>
      </c>
      <c r="D858" s="1">
        <v>0</v>
      </c>
      <c r="E858" s="1" t="s">
        <v>7</v>
      </c>
      <c r="F858" s="1" t="s">
        <v>11</v>
      </c>
      <c r="G858" s="1">
        <v>40974.164900000003</v>
      </c>
      <c r="H858" s="1" t="s">
        <v>21</v>
      </c>
    </row>
    <row r="859" spans="1:8" x14ac:dyDescent="0.25">
      <c r="A859" s="1">
        <v>25</v>
      </c>
      <c r="B859" s="1" t="s">
        <v>9</v>
      </c>
      <c r="C859" s="1">
        <v>24.13</v>
      </c>
      <c r="D859" s="1">
        <v>0</v>
      </c>
      <c r="E859" s="1" t="s">
        <v>7</v>
      </c>
      <c r="F859" s="1" t="s">
        <v>12</v>
      </c>
      <c r="G859" s="1">
        <v>15817.985699999999</v>
      </c>
      <c r="H859" s="1" t="s">
        <v>22</v>
      </c>
    </row>
    <row r="860" spans="1:8" x14ac:dyDescent="0.25">
      <c r="A860" s="1">
        <v>25</v>
      </c>
      <c r="B860" s="1" t="s">
        <v>6</v>
      </c>
      <c r="C860" s="1">
        <v>32.229999999999997</v>
      </c>
      <c r="D860" s="1">
        <v>1</v>
      </c>
      <c r="E860" s="1" t="s">
        <v>10</v>
      </c>
      <c r="F860" s="1" t="s">
        <v>11</v>
      </c>
      <c r="G860" s="1">
        <v>18218.161390000001</v>
      </c>
      <c r="H860" s="1" t="s">
        <v>21</v>
      </c>
    </row>
    <row r="861" spans="1:8" x14ac:dyDescent="0.25">
      <c r="A861" s="1">
        <v>57</v>
      </c>
      <c r="B861" s="1" t="s">
        <v>9</v>
      </c>
      <c r="C861" s="1">
        <v>28.1</v>
      </c>
      <c r="D861" s="1">
        <v>0</v>
      </c>
      <c r="E861" s="1" t="s">
        <v>10</v>
      </c>
      <c r="F861" s="1" t="s">
        <v>8</v>
      </c>
      <c r="G861" s="1">
        <v>10965.446</v>
      </c>
      <c r="H861" s="1" t="s">
        <v>20</v>
      </c>
    </row>
    <row r="862" spans="1:8" x14ac:dyDescent="0.25">
      <c r="A862" s="1">
        <v>37</v>
      </c>
      <c r="B862" s="1" t="s">
        <v>6</v>
      </c>
      <c r="C862" s="1">
        <v>47.6</v>
      </c>
      <c r="D862" s="1">
        <v>2</v>
      </c>
      <c r="E862" s="1" t="s">
        <v>7</v>
      </c>
      <c r="F862" s="1" t="s">
        <v>8</v>
      </c>
      <c r="G862" s="1">
        <v>46113.510999999999</v>
      </c>
      <c r="H862" s="1" t="s">
        <v>20</v>
      </c>
    </row>
    <row r="863" spans="1:8" x14ac:dyDescent="0.25">
      <c r="A863" s="1">
        <v>38</v>
      </c>
      <c r="B863" s="1" t="s">
        <v>6</v>
      </c>
      <c r="C863" s="1">
        <v>28</v>
      </c>
      <c r="D863" s="1">
        <v>3</v>
      </c>
      <c r="E863" s="1" t="s">
        <v>10</v>
      </c>
      <c r="F863" s="1" t="s">
        <v>8</v>
      </c>
      <c r="G863" s="1">
        <v>7151.0919999999996</v>
      </c>
      <c r="H863" s="1" t="s">
        <v>20</v>
      </c>
    </row>
    <row r="864" spans="1:8" x14ac:dyDescent="0.25">
      <c r="A864" s="1">
        <v>55</v>
      </c>
      <c r="B864" s="1" t="s">
        <v>6</v>
      </c>
      <c r="C864" s="1">
        <v>33.534999999999997</v>
      </c>
      <c r="D864" s="1">
        <v>2</v>
      </c>
      <c r="E864" s="1" t="s">
        <v>10</v>
      </c>
      <c r="F864" s="1" t="s">
        <v>12</v>
      </c>
      <c r="G864" s="1">
        <v>12269.68865</v>
      </c>
      <c r="H864" s="1" t="s">
        <v>22</v>
      </c>
    </row>
    <row r="865" spans="1:8" x14ac:dyDescent="0.25">
      <c r="A865" s="1">
        <v>36</v>
      </c>
      <c r="B865" s="1" t="s">
        <v>6</v>
      </c>
      <c r="C865" s="1">
        <v>19.855</v>
      </c>
      <c r="D865" s="1">
        <v>0</v>
      </c>
      <c r="E865" s="1" t="s">
        <v>10</v>
      </c>
      <c r="F865" s="1" t="s">
        <v>13</v>
      </c>
      <c r="G865" s="1">
        <v>5458.0464499999998</v>
      </c>
      <c r="H865" s="1" t="s">
        <v>23</v>
      </c>
    </row>
    <row r="866" spans="1:8" x14ac:dyDescent="0.25">
      <c r="A866" s="1">
        <v>51</v>
      </c>
      <c r="B866" s="1" t="s">
        <v>9</v>
      </c>
      <c r="C866" s="1">
        <v>25.4</v>
      </c>
      <c r="D866" s="1">
        <v>0</v>
      </c>
      <c r="E866" s="1" t="s">
        <v>10</v>
      </c>
      <c r="F866" s="1" t="s">
        <v>8</v>
      </c>
      <c r="G866" s="1">
        <v>8782.4689999999991</v>
      </c>
      <c r="H866" s="1" t="s">
        <v>20</v>
      </c>
    </row>
    <row r="867" spans="1:8" x14ac:dyDescent="0.25">
      <c r="A867" s="1">
        <v>40</v>
      </c>
      <c r="B867" s="1" t="s">
        <v>9</v>
      </c>
      <c r="C867" s="1">
        <v>29.9</v>
      </c>
      <c r="D867" s="1">
        <v>2</v>
      </c>
      <c r="E867" s="1" t="s">
        <v>10</v>
      </c>
      <c r="F867" s="1" t="s">
        <v>8</v>
      </c>
      <c r="G867" s="1">
        <v>6600.3609999999999</v>
      </c>
      <c r="H867" s="1" t="s">
        <v>20</v>
      </c>
    </row>
    <row r="868" spans="1:8" x14ac:dyDescent="0.25">
      <c r="A868" s="1">
        <v>18</v>
      </c>
      <c r="B868" s="1" t="s">
        <v>9</v>
      </c>
      <c r="C868" s="1">
        <v>37.29</v>
      </c>
      <c r="D868" s="1">
        <v>0</v>
      </c>
      <c r="E868" s="1" t="s">
        <v>10</v>
      </c>
      <c r="F868" s="1" t="s">
        <v>11</v>
      </c>
      <c r="G868" s="1">
        <v>1141.4450999999999</v>
      </c>
      <c r="H868" s="1" t="s">
        <v>21</v>
      </c>
    </row>
    <row r="869" spans="1:8" x14ac:dyDescent="0.25">
      <c r="A869" s="1">
        <v>57</v>
      </c>
      <c r="B869" s="1" t="s">
        <v>9</v>
      </c>
      <c r="C869" s="1">
        <v>43.7</v>
      </c>
      <c r="D869" s="1">
        <v>1</v>
      </c>
      <c r="E869" s="1" t="s">
        <v>10</v>
      </c>
      <c r="F869" s="1" t="s">
        <v>8</v>
      </c>
      <c r="G869" s="1">
        <v>11576.13</v>
      </c>
      <c r="H869" s="1" t="s">
        <v>20</v>
      </c>
    </row>
    <row r="870" spans="1:8" x14ac:dyDescent="0.25">
      <c r="A870" s="1">
        <v>61</v>
      </c>
      <c r="B870" s="1" t="s">
        <v>9</v>
      </c>
      <c r="C870" s="1">
        <v>23.655000000000001</v>
      </c>
      <c r="D870" s="1">
        <v>0</v>
      </c>
      <c r="E870" s="1" t="s">
        <v>10</v>
      </c>
      <c r="F870" s="1" t="s">
        <v>13</v>
      </c>
      <c r="G870" s="1">
        <v>13129.603450000001</v>
      </c>
      <c r="H870" s="1" t="s">
        <v>23</v>
      </c>
    </row>
    <row r="871" spans="1:8" x14ac:dyDescent="0.25">
      <c r="A871" s="1">
        <v>25</v>
      </c>
      <c r="B871" s="1" t="s">
        <v>6</v>
      </c>
      <c r="C871" s="1">
        <v>24.3</v>
      </c>
      <c r="D871" s="1">
        <v>3</v>
      </c>
      <c r="E871" s="1" t="s">
        <v>10</v>
      </c>
      <c r="F871" s="1" t="s">
        <v>8</v>
      </c>
      <c r="G871" s="1">
        <v>4391.652</v>
      </c>
      <c r="H871" s="1" t="s">
        <v>20</v>
      </c>
    </row>
    <row r="872" spans="1:8" x14ac:dyDescent="0.25">
      <c r="A872" s="1">
        <v>50</v>
      </c>
      <c r="B872" s="1" t="s">
        <v>9</v>
      </c>
      <c r="C872" s="1">
        <v>36.200000000000003</v>
      </c>
      <c r="D872" s="1">
        <v>0</v>
      </c>
      <c r="E872" s="1" t="s">
        <v>10</v>
      </c>
      <c r="F872" s="1" t="s">
        <v>8</v>
      </c>
      <c r="G872" s="1">
        <v>8457.8179999999993</v>
      </c>
      <c r="H872" s="1" t="s">
        <v>20</v>
      </c>
    </row>
    <row r="873" spans="1:8" x14ac:dyDescent="0.25">
      <c r="A873" s="1">
        <v>26</v>
      </c>
      <c r="B873" s="1" t="s">
        <v>6</v>
      </c>
      <c r="C873" s="1">
        <v>29.48</v>
      </c>
      <c r="D873" s="1">
        <v>1</v>
      </c>
      <c r="E873" s="1" t="s">
        <v>10</v>
      </c>
      <c r="F873" s="1" t="s">
        <v>11</v>
      </c>
      <c r="G873" s="1">
        <v>3392.3652000000002</v>
      </c>
      <c r="H873" s="1" t="s">
        <v>21</v>
      </c>
    </row>
    <row r="874" spans="1:8" x14ac:dyDescent="0.25">
      <c r="A874" s="1">
        <v>42</v>
      </c>
      <c r="B874" s="1" t="s">
        <v>9</v>
      </c>
      <c r="C874" s="1">
        <v>24.86</v>
      </c>
      <c r="D874" s="1">
        <v>0</v>
      </c>
      <c r="E874" s="1" t="s">
        <v>10</v>
      </c>
      <c r="F874" s="1" t="s">
        <v>11</v>
      </c>
      <c r="G874" s="1">
        <v>5966.8873999999996</v>
      </c>
      <c r="H874" s="1" t="s">
        <v>21</v>
      </c>
    </row>
    <row r="875" spans="1:8" x14ac:dyDescent="0.25">
      <c r="A875" s="1">
        <v>43</v>
      </c>
      <c r="B875" s="1" t="s">
        <v>9</v>
      </c>
      <c r="C875" s="1">
        <v>30.1</v>
      </c>
      <c r="D875" s="1">
        <v>1</v>
      </c>
      <c r="E875" s="1" t="s">
        <v>10</v>
      </c>
      <c r="F875" s="1" t="s">
        <v>8</v>
      </c>
      <c r="G875" s="1">
        <v>6849.0259999999998</v>
      </c>
      <c r="H875" s="1" t="s">
        <v>20</v>
      </c>
    </row>
    <row r="876" spans="1:8" x14ac:dyDescent="0.25">
      <c r="A876" s="1">
        <v>44</v>
      </c>
      <c r="B876" s="1" t="s">
        <v>9</v>
      </c>
      <c r="C876" s="1">
        <v>21.85</v>
      </c>
      <c r="D876" s="1">
        <v>3</v>
      </c>
      <c r="E876" s="1" t="s">
        <v>10</v>
      </c>
      <c r="F876" s="1" t="s">
        <v>13</v>
      </c>
      <c r="G876" s="1">
        <v>8891.1394999999993</v>
      </c>
      <c r="H876" s="1" t="s">
        <v>23</v>
      </c>
    </row>
    <row r="877" spans="1:8" x14ac:dyDescent="0.25">
      <c r="A877" s="1">
        <v>23</v>
      </c>
      <c r="B877" s="1" t="s">
        <v>6</v>
      </c>
      <c r="C877" s="1">
        <v>28.12</v>
      </c>
      <c r="D877" s="1">
        <v>0</v>
      </c>
      <c r="E877" s="1" t="s">
        <v>10</v>
      </c>
      <c r="F877" s="1" t="s">
        <v>12</v>
      </c>
      <c r="G877" s="1">
        <v>2690.1138000000001</v>
      </c>
      <c r="H877" s="1" t="s">
        <v>22</v>
      </c>
    </row>
    <row r="878" spans="1:8" x14ac:dyDescent="0.25">
      <c r="A878" s="1">
        <v>49</v>
      </c>
      <c r="B878" s="1" t="s">
        <v>6</v>
      </c>
      <c r="C878" s="1">
        <v>27.1</v>
      </c>
      <c r="D878" s="1">
        <v>1</v>
      </c>
      <c r="E878" s="1" t="s">
        <v>10</v>
      </c>
      <c r="F878" s="1" t="s">
        <v>8</v>
      </c>
      <c r="G878" s="1">
        <v>26140.3603</v>
      </c>
      <c r="H878" s="1" t="s">
        <v>20</v>
      </c>
    </row>
    <row r="879" spans="1:8" x14ac:dyDescent="0.25">
      <c r="A879" s="1">
        <v>33</v>
      </c>
      <c r="B879" s="1" t="s">
        <v>9</v>
      </c>
      <c r="C879" s="1">
        <v>33.44</v>
      </c>
      <c r="D879" s="1">
        <v>5</v>
      </c>
      <c r="E879" s="1" t="s">
        <v>10</v>
      </c>
      <c r="F879" s="1" t="s">
        <v>11</v>
      </c>
      <c r="G879" s="1">
        <v>6653.7885999999999</v>
      </c>
      <c r="H879" s="1" t="s">
        <v>21</v>
      </c>
    </row>
    <row r="880" spans="1:8" x14ac:dyDescent="0.25">
      <c r="A880" s="1">
        <v>41</v>
      </c>
      <c r="B880" s="1" t="s">
        <v>9</v>
      </c>
      <c r="C880" s="1">
        <v>28.8</v>
      </c>
      <c r="D880" s="1">
        <v>1</v>
      </c>
      <c r="E880" s="1" t="s">
        <v>10</v>
      </c>
      <c r="F880" s="1" t="s">
        <v>8</v>
      </c>
      <c r="G880" s="1">
        <v>6282.2349999999997</v>
      </c>
      <c r="H880" s="1" t="s">
        <v>20</v>
      </c>
    </row>
    <row r="881" spans="1:8" x14ac:dyDescent="0.25">
      <c r="A881" s="1">
        <v>37</v>
      </c>
      <c r="B881" s="1" t="s">
        <v>6</v>
      </c>
      <c r="C881" s="1">
        <v>29.5</v>
      </c>
      <c r="D881" s="1">
        <v>2</v>
      </c>
      <c r="E881" s="1" t="s">
        <v>10</v>
      </c>
      <c r="F881" s="1" t="s">
        <v>8</v>
      </c>
      <c r="G881" s="1">
        <v>6311.9520000000002</v>
      </c>
      <c r="H881" s="1" t="s">
        <v>20</v>
      </c>
    </row>
    <row r="882" spans="1:8" x14ac:dyDescent="0.25">
      <c r="A882" s="1">
        <v>22</v>
      </c>
      <c r="B882" s="1" t="s">
        <v>9</v>
      </c>
      <c r="C882" s="1">
        <v>34.799999999999997</v>
      </c>
      <c r="D882" s="1">
        <v>3</v>
      </c>
      <c r="E882" s="1" t="s">
        <v>10</v>
      </c>
      <c r="F882" s="1" t="s">
        <v>8</v>
      </c>
      <c r="G882" s="1">
        <v>3443.0639999999999</v>
      </c>
      <c r="H882" s="1" t="s">
        <v>20</v>
      </c>
    </row>
    <row r="883" spans="1:8" x14ac:dyDescent="0.25">
      <c r="A883" s="1">
        <v>23</v>
      </c>
      <c r="B883" s="1" t="s">
        <v>9</v>
      </c>
      <c r="C883" s="1">
        <v>27.36</v>
      </c>
      <c r="D883" s="1">
        <v>1</v>
      </c>
      <c r="E883" s="1" t="s">
        <v>10</v>
      </c>
      <c r="F883" s="1" t="s">
        <v>12</v>
      </c>
      <c r="G883" s="1">
        <v>2789.0574000000001</v>
      </c>
      <c r="H883" s="1" t="s">
        <v>22</v>
      </c>
    </row>
    <row r="884" spans="1:8" x14ac:dyDescent="0.25">
      <c r="A884" s="1">
        <v>21</v>
      </c>
      <c r="B884" s="1" t="s">
        <v>6</v>
      </c>
      <c r="C884" s="1">
        <v>22.135000000000002</v>
      </c>
      <c r="D884" s="1">
        <v>0</v>
      </c>
      <c r="E884" s="1" t="s">
        <v>10</v>
      </c>
      <c r="F884" s="1" t="s">
        <v>13</v>
      </c>
      <c r="G884" s="1">
        <v>2585.8506499999999</v>
      </c>
      <c r="H884" s="1" t="s">
        <v>23</v>
      </c>
    </row>
    <row r="885" spans="1:8" x14ac:dyDescent="0.25">
      <c r="A885" s="1">
        <v>51</v>
      </c>
      <c r="B885" s="1" t="s">
        <v>6</v>
      </c>
      <c r="C885" s="1">
        <v>37.049999999999997</v>
      </c>
      <c r="D885" s="1">
        <v>3</v>
      </c>
      <c r="E885" s="1" t="s">
        <v>7</v>
      </c>
      <c r="F885" s="1" t="s">
        <v>13</v>
      </c>
      <c r="G885" s="1">
        <v>46255.112500000003</v>
      </c>
      <c r="H885" s="1" t="s">
        <v>23</v>
      </c>
    </row>
    <row r="886" spans="1:8" x14ac:dyDescent="0.25">
      <c r="A886" s="1">
        <v>25</v>
      </c>
      <c r="B886" s="1" t="s">
        <v>9</v>
      </c>
      <c r="C886" s="1">
        <v>26.695</v>
      </c>
      <c r="D886" s="1">
        <v>4</v>
      </c>
      <c r="E886" s="1" t="s">
        <v>10</v>
      </c>
      <c r="F886" s="1" t="s">
        <v>12</v>
      </c>
      <c r="G886" s="1">
        <v>4877.9810500000003</v>
      </c>
      <c r="H886" s="1" t="s">
        <v>22</v>
      </c>
    </row>
    <row r="887" spans="1:8" x14ac:dyDescent="0.25">
      <c r="A887" s="1">
        <v>32</v>
      </c>
      <c r="B887" s="1" t="s">
        <v>9</v>
      </c>
      <c r="C887" s="1">
        <v>28.93</v>
      </c>
      <c r="D887" s="1">
        <v>1</v>
      </c>
      <c r="E887" s="1" t="s">
        <v>7</v>
      </c>
      <c r="F887" s="1" t="s">
        <v>11</v>
      </c>
      <c r="G887" s="1">
        <v>19719.6947</v>
      </c>
      <c r="H887" s="1" t="s">
        <v>21</v>
      </c>
    </row>
    <row r="888" spans="1:8" x14ac:dyDescent="0.25">
      <c r="A888" s="1">
        <v>57</v>
      </c>
      <c r="B888" s="1" t="s">
        <v>9</v>
      </c>
      <c r="C888" s="1">
        <v>28.975000000000001</v>
      </c>
      <c r="D888" s="1">
        <v>0</v>
      </c>
      <c r="E888" s="1" t="s">
        <v>7</v>
      </c>
      <c r="F888" s="1" t="s">
        <v>13</v>
      </c>
      <c r="G888" s="1">
        <v>27218.437249999999</v>
      </c>
      <c r="H888" s="1" t="s">
        <v>23</v>
      </c>
    </row>
    <row r="889" spans="1:8" x14ac:dyDescent="0.25">
      <c r="A889" s="1">
        <v>36</v>
      </c>
      <c r="B889" s="1" t="s">
        <v>6</v>
      </c>
      <c r="C889" s="1">
        <v>30.02</v>
      </c>
      <c r="D889" s="1">
        <v>0</v>
      </c>
      <c r="E889" s="1" t="s">
        <v>10</v>
      </c>
      <c r="F889" s="1" t="s">
        <v>12</v>
      </c>
      <c r="G889" s="1">
        <v>5272.1758</v>
      </c>
      <c r="H889" s="1" t="s">
        <v>22</v>
      </c>
    </row>
    <row r="890" spans="1:8" x14ac:dyDescent="0.25">
      <c r="A890" s="1">
        <v>22</v>
      </c>
      <c r="B890" s="1" t="s">
        <v>9</v>
      </c>
      <c r="C890" s="1">
        <v>39.5</v>
      </c>
      <c r="D890" s="1">
        <v>0</v>
      </c>
      <c r="E890" s="1" t="s">
        <v>10</v>
      </c>
      <c r="F890" s="1" t="s">
        <v>8</v>
      </c>
      <c r="G890" s="1">
        <v>1682.597</v>
      </c>
      <c r="H890" s="1" t="s">
        <v>20</v>
      </c>
    </row>
    <row r="891" spans="1:8" x14ac:dyDescent="0.25">
      <c r="A891" s="1">
        <v>57</v>
      </c>
      <c r="B891" s="1" t="s">
        <v>9</v>
      </c>
      <c r="C891" s="1">
        <v>33.630000000000003</v>
      </c>
      <c r="D891" s="1">
        <v>1</v>
      </c>
      <c r="E891" s="1" t="s">
        <v>10</v>
      </c>
      <c r="F891" s="1" t="s">
        <v>12</v>
      </c>
      <c r="G891" s="1">
        <v>11945.1327</v>
      </c>
      <c r="H891" s="1" t="s">
        <v>22</v>
      </c>
    </row>
    <row r="892" spans="1:8" x14ac:dyDescent="0.25">
      <c r="A892" s="1">
        <v>64</v>
      </c>
      <c r="B892" s="1" t="s">
        <v>6</v>
      </c>
      <c r="C892" s="1">
        <v>26.885000000000002</v>
      </c>
      <c r="D892" s="1">
        <v>0</v>
      </c>
      <c r="E892" s="1" t="s">
        <v>7</v>
      </c>
      <c r="F892" s="1" t="s">
        <v>12</v>
      </c>
      <c r="G892" s="1">
        <v>29330.98315</v>
      </c>
      <c r="H892" s="1" t="s">
        <v>22</v>
      </c>
    </row>
    <row r="893" spans="1:8" x14ac:dyDescent="0.25">
      <c r="A893" s="1">
        <v>36</v>
      </c>
      <c r="B893" s="1" t="s">
        <v>6</v>
      </c>
      <c r="C893" s="1">
        <v>29.04</v>
      </c>
      <c r="D893" s="1">
        <v>4</v>
      </c>
      <c r="E893" s="1" t="s">
        <v>10</v>
      </c>
      <c r="F893" s="1" t="s">
        <v>11</v>
      </c>
      <c r="G893" s="1">
        <v>7243.8136000000004</v>
      </c>
      <c r="H893" s="1" t="s">
        <v>21</v>
      </c>
    </row>
    <row r="894" spans="1:8" x14ac:dyDescent="0.25">
      <c r="A894" s="1">
        <v>54</v>
      </c>
      <c r="B894" s="1" t="s">
        <v>9</v>
      </c>
      <c r="C894" s="1">
        <v>24.035</v>
      </c>
      <c r="D894" s="1">
        <v>0</v>
      </c>
      <c r="E894" s="1" t="s">
        <v>10</v>
      </c>
      <c r="F894" s="1" t="s">
        <v>13</v>
      </c>
      <c r="G894" s="1">
        <v>10422.916649999999</v>
      </c>
      <c r="H894" s="1" t="s">
        <v>23</v>
      </c>
    </row>
    <row r="895" spans="1:8" x14ac:dyDescent="0.25">
      <c r="A895" s="1">
        <v>47</v>
      </c>
      <c r="B895" s="1" t="s">
        <v>9</v>
      </c>
      <c r="C895" s="1">
        <v>38.94</v>
      </c>
      <c r="D895" s="1">
        <v>2</v>
      </c>
      <c r="E895" s="1" t="s">
        <v>7</v>
      </c>
      <c r="F895" s="1" t="s">
        <v>11</v>
      </c>
      <c r="G895" s="1">
        <v>44202.653599999998</v>
      </c>
      <c r="H895" s="1" t="s">
        <v>21</v>
      </c>
    </row>
    <row r="896" spans="1:8" x14ac:dyDescent="0.25">
      <c r="A896" s="1">
        <v>62</v>
      </c>
      <c r="B896" s="1" t="s">
        <v>9</v>
      </c>
      <c r="C896" s="1">
        <v>32.11</v>
      </c>
      <c r="D896" s="1">
        <v>0</v>
      </c>
      <c r="E896" s="1" t="s">
        <v>10</v>
      </c>
      <c r="F896" s="1" t="s">
        <v>13</v>
      </c>
      <c r="G896" s="1">
        <v>13555.0049</v>
      </c>
      <c r="H896" s="1" t="s">
        <v>23</v>
      </c>
    </row>
    <row r="897" spans="1:8" x14ac:dyDescent="0.25">
      <c r="A897" s="1">
        <v>61</v>
      </c>
      <c r="B897" s="1" t="s">
        <v>6</v>
      </c>
      <c r="C897" s="1">
        <v>44</v>
      </c>
      <c r="D897" s="1">
        <v>0</v>
      </c>
      <c r="E897" s="1" t="s">
        <v>10</v>
      </c>
      <c r="F897" s="1" t="s">
        <v>8</v>
      </c>
      <c r="G897" s="1">
        <v>13063.883</v>
      </c>
      <c r="H897" s="1" t="s">
        <v>20</v>
      </c>
    </row>
    <row r="898" spans="1:8" x14ac:dyDescent="0.25">
      <c r="A898" s="1">
        <v>43</v>
      </c>
      <c r="B898" s="1" t="s">
        <v>6</v>
      </c>
      <c r="C898" s="1">
        <v>20.045000000000002</v>
      </c>
      <c r="D898" s="1">
        <v>2</v>
      </c>
      <c r="E898" s="1" t="s">
        <v>7</v>
      </c>
      <c r="F898" s="1" t="s">
        <v>13</v>
      </c>
      <c r="G898" s="1">
        <v>19798.054550000001</v>
      </c>
      <c r="H898" s="1" t="s">
        <v>23</v>
      </c>
    </row>
    <row r="899" spans="1:8" x14ac:dyDescent="0.25">
      <c r="A899" s="1">
        <v>19</v>
      </c>
      <c r="B899" s="1" t="s">
        <v>9</v>
      </c>
      <c r="C899" s="1">
        <v>25.555</v>
      </c>
      <c r="D899" s="1">
        <v>1</v>
      </c>
      <c r="E899" s="1" t="s">
        <v>10</v>
      </c>
      <c r="F899" s="1" t="s">
        <v>12</v>
      </c>
      <c r="G899" s="1">
        <v>2221.5644499999999</v>
      </c>
      <c r="H899" s="1" t="s">
        <v>22</v>
      </c>
    </row>
    <row r="900" spans="1:8" x14ac:dyDescent="0.25">
      <c r="A900" s="1">
        <v>18</v>
      </c>
      <c r="B900" s="1" t="s">
        <v>6</v>
      </c>
      <c r="C900" s="1">
        <v>40.26</v>
      </c>
      <c r="D900" s="1">
        <v>0</v>
      </c>
      <c r="E900" s="1" t="s">
        <v>10</v>
      </c>
      <c r="F900" s="1" t="s">
        <v>11</v>
      </c>
      <c r="G900" s="1">
        <v>1634.5734</v>
      </c>
      <c r="H900" s="1" t="s">
        <v>21</v>
      </c>
    </row>
    <row r="901" spans="1:8" x14ac:dyDescent="0.25">
      <c r="A901" s="1">
        <v>19</v>
      </c>
      <c r="B901" s="1" t="s">
        <v>6</v>
      </c>
      <c r="C901" s="1">
        <v>22.515000000000001</v>
      </c>
      <c r="D901" s="1">
        <v>0</v>
      </c>
      <c r="E901" s="1" t="s">
        <v>10</v>
      </c>
      <c r="F901" s="1" t="s">
        <v>12</v>
      </c>
      <c r="G901" s="1">
        <v>2117.3388500000001</v>
      </c>
      <c r="H901" s="1" t="s">
        <v>22</v>
      </c>
    </row>
    <row r="902" spans="1:8" x14ac:dyDescent="0.25">
      <c r="A902" s="1">
        <v>49</v>
      </c>
      <c r="B902" s="1" t="s">
        <v>9</v>
      </c>
      <c r="C902" s="1">
        <v>22.515000000000001</v>
      </c>
      <c r="D902" s="1">
        <v>0</v>
      </c>
      <c r="E902" s="1" t="s">
        <v>10</v>
      </c>
      <c r="F902" s="1" t="s">
        <v>13</v>
      </c>
      <c r="G902" s="1">
        <v>8688.8588500000005</v>
      </c>
      <c r="H902" s="1" t="s">
        <v>23</v>
      </c>
    </row>
    <row r="903" spans="1:8" x14ac:dyDescent="0.25">
      <c r="A903" s="1">
        <v>60</v>
      </c>
      <c r="B903" s="1" t="s">
        <v>9</v>
      </c>
      <c r="C903" s="1">
        <v>40.92</v>
      </c>
      <c r="D903" s="1">
        <v>0</v>
      </c>
      <c r="E903" s="1" t="s">
        <v>7</v>
      </c>
      <c r="F903" s="1" t="s">
        <v>11</v>
      </c>
      <c r="G903" s="1">
        <v>48673.558799999999</v>
      </c>
      <c r="H903" s="1" t="s">
        <v>21</v>
      </c>
    </row>
    <row r="904" spans="1:8" x14ac:dyDescent="0.25">
      <c r="A904" s="1">
        <v>26</v>
      </c>
      <c r="B904" s="1" t="s">
        <v>9</v>
      </c>
      <c r="C904" s="1">
        <v>27.265000000000001</v>
      </c>
      <c r="D904" s="1">
        <v>3</v>
      </c>
      <c r="E904" s="1" t="s">
        <v>10</v>
      </c>
      <c r="F904" s="1" t="s">
        <v>13</v>
      </c>
      <c r="G904" s="1">
        <v>4661.2863500000003</v>
      </c>
      <c r="H904" s="1" t="s">
        <v>23</v>
      </c>
    </row>
    <row r="905" spans="1:8" x14ac:dyDescent="0.25">
      <c r="A905" s="1">
        <v>49</v>
      </c>
      <c r="B905" s="1" t="s">
        <v>9</v>
      </c>
      <c r="C905" s="1">
        <v>36.85</v>
      </c>
      <c r="D905" s="1">
        <v>0</v>
      </c>
      <c r="E905" s="1" t="s">
        <v>10</v>
      </c>
      <c r="F905" s="1" t="s">
        <v>11</v>
      </c>
      <c r="G905" s="1">
        <v>8125.7844999999998</v>
      </c>
      <c r="H905" s="1" t="s">
        <v>21</v>
      </c>
    </row>
    <row r="906" spans="1:8" x14ac:dyDescent="0.25">
      <c r="A906" s="1">
        <v>60</v>
      </c>
      <c r="B906" s="1" t="s">
        <v>6</v>
      </c>
      <c r="C906" s="1">
        <v>35.1</v>
      </c>
      <c r="D906" s="1">
        <v>0</v>
      </c>
      <c r="E906" s="1" t="s">
        <v>10</v>
      </c>
      <c r="F906" s="1" t="s">
        <v>8</v>
      </c>
      <c r="G906" s="1">
        <v>12644.589</v>
      </c>
      <c r="H906" s="1" t="s">
        <v>20</v>
      </c>
    </row>
    <row r="907" spans="1:8" x14ac:dyDescent="0.25">
      <c r="A907" s="1">
        <v>26</v>
      </c>
      <c r="B907" s="1" t="s">
        <v>6</v>
      </c>
      <c r="C907" s="1">
        <v>29.355</v>
      </c>
      <c r="D907" s="1">
        <v>2</v>
      </c>
      <c r="E907" s="1" t="s">
        <v>10</v>
      </c>
      <c r="F907" s="1" t="s">
        <v>13</v>
      </c>
      <c r="G907" s="1">
        <v>4564.1914500000003</v>
      </c>
      <c r="H907" s="1" t="s">
        <v>23</v>
      </c>
    </row>
    <row r="908" spans="1:8" x14ac:dyDescent="0.25">
      <c r="A908" s="1">
        <v>27</v>
      </c>
      <c r="B908" s="1" t="s">
        <v>9</v>
      </c>
      <c r="C908" s="1">
        <v>32.585000000000001</v>
      </c>
      <c r="D908" s="1">
        <v>3</v>
      </c>
      <c r="E908" s="1" t="s">
        <v>10</v>
      </c>
      <c r="F908" s="1" t="s">
        <v>13</v>
      </c>
      <c r="G908" s="1">
        <v>4846.9201499999999</v>
      </c>
      <c r="H908" s="1" t="s">
        <v>23</v>
      </c>
    </row>
    <row r="909" spans="1:8" x14ac:dyDescent="0.25">
      <c r="A909" s="1">
        <v>44</v>
      </c>
      <c r="B909" s="1" t="s">
        <v>6</v>
      </c>
      <c r="C909" s="1">
        <v>32.340000000000003</v>
      </c>
      <c r="D909" s="1">
        <v>1</v>
      </c>
      <c r="E909" s="1" t="s">
        <v>10</v>
      </c>
      <c r="F909" s="1" t="s">
        <v>11</v>
      </c>
      <c r="G909" s="1">
        <v>7633.7205999999996</v>
      </c>
      <c r="H909" s="1" t="s">
        <v>21</v>
      </c>
    </row>
    <row r="910" spans="1:8" x14ac:dyDescent="0.25">
      <c r="A910" s="1">
        <v>63</v>
      </c>
      <c r="B910" s="1" t="s">
        <v>9</v>
      </c>
      <c r="C910" s="1">
        <v>39.799999999999997</v>
      </c>
      <c r="D910" s="1">
        <v>3</v>
      </c>
      <c r="E910" s="1" t="s">
        <v>10</v>
      </c>
      <c r="F910" s="1" t="s">
        <v>8</v>
      </c>
      <c r="G910" s="1">
        <v>15170.069</v>
      </c>
      <c r="H910" s="1" t="s">
        <v>20</v>
      </c>
    </row>
    <row r="911" spans="1:8" x14ac:dyDescent="0.25">
      <c r="A911" s="1">
        <v>32</v>
      </c>
      <c r="B911" s="1" t="s">
        <v>6</v>
      </c>
      <c r="C911" s="1">
        <v>24.6</v>
      </c>
      <c r="D911" s="1">
        <v>0</v>
      </c>
      <c r="E911" s="1" t="s">
        <v>7</v>
      </c>
      <c r="F911" s="1" t="s">
        <v>8</v>
      </c>
      <c r="G911" s="1">
        <v>17496.306</v>
      </c>
      <c r="H911" s="1" t="s">
        <v>20</v>
      </c>
    </row>
    <row r="912" spans="1:8" x14ac:dyDescent="0.25">
      <c r="A912" s="1">
        <v>22</v>
      </c>
      <c r="B912" s="1" t="s">
        <v>9</v>
      </c>
      <c r="C912" s="1">
        <v>28.31</v>
      </c>
      <c r="D912" s="1">
        <v>1</v>
      </c>
      <c r="E912" s="1" t="s">
        <v>10</v>
      </c>
      <c r="F912" s="1" t="s">
        <v>12</v>
      </c>
      <c r="G912" s="1">
        <v>2639.0428999999999</v>
      </c>
      <c r="H912" s="1" t="s">
        <v>22</v>
      </c>
    </row>
    <row r="913" spans="1:8" x14ac:dyDescent="0.25">
      <c r="A913" s="1">
        <v>18</v>
      </c>
      <c r="B913" s="1" t="s">
        <v>9</v>
      </c>
      <c r="C913" s="1">
        <v>31.73</v>
      </c>
      <c r="D913" s="1">
        <v>0</v>
      </c>
      <c r="E913" s="1" t="s">
        <v>7</v>
      </c>
      <c r="F913" s="1" t="s">
        <v>13</v>
      </c>
      <c r="G913" s="1">
        <v>33732.686699999998</v>
      </c>
      <c r="H913" s="1" t="s">
        <v>23</v>
      </c>
    </row>
    <row r="914" spans="1:8" x14ac:dyDescent="0.25">
      <c r="A914" s="1">
        <v>59</v>
      </c>
      <c r="B914" s="1" t="s">
        <v>6</v>
      </c>
      <c r="C914" s="1">
        <v>26.695</v>
      </c>
      <c r="D914" s="1">
        <v>3</v>
      </c>
      <c r="E914" s="1" t="s">
        <v>10</v>
      </c>
      <c r="F914" s="1" t="s">
        <v>12</v>
      </c>
      <c r="G914" s="1">
        <v>14382.709049999999</v>
      </c>
      <c r="H914" s="1" t="s">
        <v>22</v>
      </c>
    </row>
    <row r="915" spans="1:8" x14ac:dyDescent="0.25">
      <c r="A915" s="1">
        <v>44</v>
      </c>
      <c r="B915" s="1" t="s">
        <v>6</v>
      </c>
      <c r="C915" s="1">
        <v>27.5</v>
      </c>
      <c r="D915" s="1">
        <v>1</v>
      </c>
      <c r="E915" s="1" t="s">
        <v>10</v>
      </c>
      <c r="F915" s="1" t="s">
        <v>8</v>
      </c>
      <c r="G915" s="1">
        <v>7626.9930000000004</v>
      </c>
      <c r="H915" s="1" t="s">
        <v>20</v>
      </c>
    </row>
    <row r="916" spans="1:8" x14ac:dyDescent="0.25">
      <c r="A916" s="1">
        <v>33</v>
      </c>
      <c r="B916" s="1" t="s">
        <v>9</v>
      </c>
      <c r="C916" s="1">
        <v>24.605</v>
      </c>
      <c r="D916" s="1">
        <v>2</v>
      </c>
      <c r="E916" s="1" t="s">
        <v>10</v>
      </c>
      <c r="F916" s="1" t="s">
        <v>12</v>
      </c>
      <c r="G916" s="1">
        <v>5257.5079500000002</v>
      </c>
      <c r="H916" s="1" t="s">
        <v>22</v>
      </c>
    </row>
    <row r="917" spans="1:8" x14ac:dyDescent="0.25">
      <c r="A917" s="1">
        <v>24</v>
      </c>
      <c r="B917" s="1" t="s">
        <v>6</v>
      </c>
      <c r="C917" s="1">
        <v>33.99</v>
      </c>
      <c r="D917" s="1">
        <v>0</v>
      </c>
      <c r="E917" s="1" t="s">
        <v>10</v>
      </c>
      <c r="F917" s="1" t="s">
        <v>11</v>
      </c>
      <c r="G917" s="1">
        <v>2473.3341</v>
      </c>
      <c r="H917" s="1" t="s">
        <v>21</v>
      </c>
    </row>
    <row r="918" spans="1:8" x14ac:dyDescent="0.25">
      <c r="A918" s="1">
        <v>43</v>
      </c>
      <c r="B918" s="1" t="s">
        <v>6</v>
      </c>
      <c r="C918" s="1">
        <v>26.885000000000002</v>
      </c>
      <c r="D918" s="1">
        <v>0</v>
      </c>
      <c r="E918" s="1" t="s">
        <v>7</v>
      </c>
      <c r="F918" s="1" t="s">
        <v>12</v>
      </c>
      <c r="G918" s="1">
        <v>21774.32215</v>
      </c>
      <c r="H918" s="1" t="s">
        <v>22</v>
      </c>
    </row>
    <row r="919" spans="1:8" x14ac:dyDescent="0.25">
      <c r="A919" s="1">
        <v>45</v>
      </c>
      <c r="B919" s="1" t="s">
        <v>9</v>
      </c>
      <c r="C919" s="1">
        <v>22.895</v>
      </c>
      <c r="D919" s="1">
        <v>0</v>
      </c>
      <c r="E919" s="1" t="s">
        <v>7</v>
      </c>
      <c r="F919" s="1" t="s">
        <v>13</v>
      </c>
      <c r="G919" s="1">
        <v>35069.374519999998</v>
      </c>
      <c r="H919" s="1" t="s">
        <v>23</v>
      </c>
    </row>
    <row r="920" spans="1:8" x14ac:dyDescent="0.25">
      <c r="A920" s="1">
        <v>61</v>
      </c>
      <c r="B920" s="1" t="s">
        <v>6</v>
      </c>
      <c r="C920" s="1">
        <v>28.2</v>
      </c>
      <c r="D920" s="1">
        <v>0</v>
      </c>
      <c r="E920" s="1" t="s">
        <v>10</v>
      </c>
      <c r="F920" s="1" t="s">
        <v>8</v>
      </c>
      <c r="G920" s="1">
        <v>13041.921</v>
      </c>
      <c r="H920" s="1" t="s">
        <v>20</v>
      </c>
    </row>
    <row r="921" spans="1:8" x14ac:dyDescent="0.25">
      <c r="A921" s="1">
        <v>35</v>
      </c>
      <c r="B921" s="1" t="s">
        <v>6</v>
      </c>
      <c r="C921" s="1">
        <v>34.21</v>
      </c>
      <c r="D921" s="1">
        <v>1</v>
      </c>
      <c r="E921" s="1" t="s">
        <v>10</v>
      </c>
      <c r="F921" s="1" t="s">
        <v>11</v>
      </c>
      <c r="G921" s="1">
        <v>5245.2268999999997</v>
      </c>
      <c r="H921" s="1" t="s">
        <v>21</v>
      </c>
    </row>
    <row r="922" spans="1:8" x14ac:dyDescent="0.25">
      <c r="A922" s="1">
        <v>62</v>
      </c>
      <c r="B922" s="1" t="s">
        <v>6</v>
      </c>
      <c r="C922" s="1">
        <v>25</v>
      </c>
      <c r="D922" s="1">
        <v>0</v>
      </c>
      <c r="E922" s="1" t="s">
        <v>10</v>
      </c>
      <c r="F922" s="1" t="s">
        <v>8</v>
      </c>
      <c r="G922" s="1">
        <v>13451.121999999999</v>
      </c>
      <c r="H922" s="1" t="s">
        <v>20</v>
      </c>
    </row>
    <row r="923" spans="1:8" x14ac:dyDescent="0.25">
      <c r="A923" s="1">
        <v>62</v>
      </c>
      <c r="B923" s="1" t="s">
        <v>6</v>
      </c>
      <c r="C923" s="1">
        <v>33.200000000000003</v>
      </c>
      <c r="D923" s="1">
        <v>0</v>
      </c>
      <c r="E923" s="1" t="s">
        <v>10</v>
      </c>
      <c r="F923" s="1" t="s">
        <v>8</v>
      </c>
      <c r="G923" s="1">
        <v>13462.52</v>
      </c>
      <c r="H923" s="1" t="s">
        <v>20</v>
      </c>
    </row>
    <row r="924" spans="1:8" x14ac:dyDescent="0.25">
      <c r="A924" s="1">
        <v>38</v>
      </c>
      <c r="B924" s="1" t="s">
        <v>9</v>
      </c>
      <c r="C924" s="1">
        <v>31</v>
      </c>
      <c r="D924" s="1">
        <v>1</v>
      </c>
      <c r="E924" s="1" t="s">
        <v>10</v>
      </c>
      <c r="F924" s="1" t="s">
        <v>8</v>
      </c>
      <c r="G924" s="1">
        <v>5488.2619999999997</v>
      </c>
      <c r="H924" s="1" t="s">
        <v>20</v>
      </c>
    </row>
    <row r="925" spans="1:8" x14ac:dyDescent="0.25">
      <c r="A925" s="1">
        <v>34</v>
      </c>
      <c r="B925" s="1" t="s">
        <v>9</v>
      </c>
      <c r="C925" s="1">
        <v>35.814999999999998</v>
      </c>
      <c r="D925" s="1">
        <v>0</v>
      </c>
      <c r="E925" s="1" t="s">
        <v>10</v>
      </c>
      <c r="F925" s="1" t="s">
        <v>12</v>
      </c>
      <c r="G925" s="1">
        <v>4320.4108500000002</v>
      </c>
      <c r="H925" s="1" t="s">
        <v>22</v>
      </c>
    </row>
    <row r="926" spans="1:8" x14ac:dyDescent="0.25">
      <c r="A926" s="1">
        <v>43</v>
      </c>
      <c r="B926" s="1" t="s">
        <v>9</v>
      </c>
      <c r="C926" s="1">
        <v>23.2</v>
      </c>
      <c r="D926" s="1">
        <v>0</v>
      </c>
      <c r="E926" s="1" t="s">
        <v>10</v>
      </c>
      <c r="F926" s="1" t="s">
        <v>8</v>
      </c>
      <c r="G926" s="1">
        <v>6250.4350000000004</v>
      </c>
      <c r="H926" s="1" t="s">
        <v>20</v>
      </c>
    </row>
    <row r="927" spans="1:8" x14ac:dyDescent="0.25">
      <c r="A927" s="1">
        <v>50</v>
      </c>
      <c r="B927" s="1" t="s">
        <v>9</v>
      </c>
      <c r="C927" s="1">
        <v>32.11</v>
      </c>
      <c r="D927" s="1">
        <v>2</v>
      </c>
      <c r="E927" s="1" t="s">
        <v>10</v>
      </c>
      <c r="F927" s="1" t="s">
        <v>13</v>
      </c>
      <c r="G927" s="1">
        <v>25333.332839999999</v>
      </c>
      <c r="H927" s="1" t="s">
        <v>23</v>
      </c>
    </row>
    <row r="928" spans="1:8" x14ac:dyDescent="0.25">
      <c r="A928" s="1">
        <v>19</v>
      </c>
      <c r="B928" s="1" t="s">
        <v>6</v>
      </c>
      <c r="C928" s="1">
        <v>23.4</v>
      </c>
      <c r="D928" s="1">
        <v>2</v>
      </c>
      <c r="E928" s="1" t="s">
        <v>10</v>
      </c>
      <c r="F928" s="1" t="s">
        <v>8</v>
      </c>
      <c r="G928" s="1">
        <v>2913.569</v>
      </c>
      <c r="H928" s="1" t="s">
        <v>20</v>
      </c>
    </row>
    <row r="929" spans="1:8" x14ac:dyDescent="0.25">
      <c r="A929" s="1">
        <v>57</v>
      </c>
      <c r="B929" s="1" t="s">
        <v>6</v>
      </c>
      <c r="C929" s="1">
        <v>20.100000000000001</v>
      </c>
      <c r="D929" s="1">
        <v>1</v>
      </c>
      <c r="E929" s="1" t="s">
        <v>10</v>
      </c>
      <c r="F929" s="1" t="s">
        <v>8</v>
      </c>
      <c r="G929" s="1">
        <v>12032.325999999999</v>
      </c>
      <c r="H929" s="1" t="s">
        <v>20</v>
      </c>
    </row>
    <row r="930" spans="1:8" x14ac:dyDescent="0.25">
      <c r="A930" s="1">
        <v>62</v>
      </c>
      <c r="B930" s="1" t="s">
        <v>6</v>
      </c>
      <c r="C930" s="1">
        <v>39.159999999999997</v>
      </c>
      <c r="D930" s="1">
        <v>0</v>
      </c>
      <c r="E930" s="1" t="s">
        <v>10</v>
      </c>
      <c r="F930" s="1" t="s">
        <v>11</v>
      </c>
      <c r="G930" s="1">
        <v>13470.804400000001</v>
      </c>
      <c r="H930" s="1" t="s">
        <v>21</v>
      </c>
    </row>
    <row r="931" spans="1:8" x14ac:dyDescent="0.25">
      <c r="A931" s="1">
        <v>41</v>
      </c>
      <c r="B931" s="1" t="s">
        <v>9</v>
      </c>
      <c r="C931" s="1">
        <v>34.21</v>
      </c>
      <c r="D931" s="1">
        <v>1</v>
      </c>
      <c r="E931" s="1" t="s">
        <v>10</v>
      </c>
      <c r="F931" s="1" t="s">
        <v>11</v>
      </c>
      <c r="G931" s="1">
        <v>6289.7548999999999</v>
      </c>
      <c r="H931" s="1" t="s">
        <v>21</v>
      </c>
    </row>
    <row r="932" spans="1:8" x14ac:dyDescent="0.25">
      <c r="A932" s="1">
        <v>26</v>
      </c>
      <c r="B932" s="1" t="s">
        <v>9</v>
      </c>
      <c r="C932" s="1">
        <v>46.53</v>
      </c>
      <c r="D932" s="1">
        <v>1</v>
      </c>
      <c r="E932" s="1" t="s">
        <v>10</v>
      </c>
      <c r="F932" s="1" t="s">
        <v>11</v>
      </c>
      <c r="G932" s="1">
        <v>2927.0646999999999</v>
      </c>
      <c r="H932" s="1" t="s">
        <v>21</v>
      </c>
    </row>
    <row r="933" spans="1:8" x14ac:dyDescent="0.25">
      <c r="A933" s="1">
        <v>39</v>
      </c>
      <c r="B933" s="1" t="s">
        <v>6</v>
      </c>
      <c r="C933" s="1">
        <v>32.5</v>
      </c>
      <c r="D933" s="1">
        <v>1</v>
      </c>
      <c r="E933" s="1" t="s">
        <v>10</v>
      </c>
      <c r="F933" s="1" t="s">
        <v>8</v>
      </c>
      <c r="G933" s="1">
        <v>6238.2979999999998</v>
      </c>
      <c r="H933" s="1" t="s">
        <v>20</v>
      </c>
    </row>
    <row r="934" spans="1:8" x14ac:dyDescent="0.25">
      <c r="A934" s="1">
        <v>46</v>
      </c>
      <c r="B934" s="1" t="s">
        <v>9</v>
      </c>
      <c r="C934" s="1">
        <v>25.8</v>
      </c>
      <c r="D934" s="1">
        <v>5</v>
      </c>
      <c r="E934" s="1" t="s">
        <v>10</v>
      </c>
      <c r="F934" s="1" t="s">
        <v>8</v>
      </c>
      <c r="G934" s="1">
        <v>10096.969999999999</v>
      </c>
      <c r="H934" s="1" t="s">
        <v>20</v>
      </c>
    </row>
    <row r="935" spans="1:8" x14ac:dyDescent="0.25">
      <c r="A935" s="1">
        <v>45</v>
      </c>
      <c r="B935" s="1" t="s">
        <v>6</v>
      </c>
      <c r="C935" s="1">
        <v>35.299999999999997</v>
      </c>
      <c r="D935" s="1">
        <v>0</v>
      </c>
      <c r="E935" s="1" t="s">
        <v>10</v>
      </c>
      <c r="F935" s="1" t="s">
        <v>8</v>
      </c>
      <c r="G935" s="1">
        <v>7348.1419999999998</v>
      </c>
      <c r="H935" s="1" t="s">
        <v>20</v>
      </c>
    </row>
    <row r="936" spans="1:8" x14ac:dyDescent="0.25">
      <c r="A936" s="1">
        <v>32</v>
      </c>
      <c r="B936" s="1" t="s">
        <v>9</v>
      </c>
      <c r="C936" s="1">
        <v>37.18</v>
      </c>
      <c r="D936" s="1">
        <v>2</v>
      </c>
      <c r="E936" s="1" t="s">
        <v>10</v>
      </c>
      <c r="F936" s="1" t="s">
        <v>11</v>
      </c>
      <c r="G936" s="1">
        <v>4673.3922000000002</v>
      </c>
      <c r="H936" s="1" t="s">
        <v>21</v>
      </c>
    </row>
    <row r="937" spans="1:8" x14ac:dyDescent="0.25">
      <c r="A937" s="1">
        <v>59</v>
      </c>
      <c r="B937" s="1" t="s">
        <v>6</v>
      </c>
      <c r="C937" s="1">
        <v>27.5</v>
      </c>
      <c r="D937" s="1">
        <v>0</v>
      </c>
      <c r="E937" s="1" t="s">
        <v>10</v>
      </c>
      <c r="F937" s="1" t="s">
        <v>8</v>
      </c>
      <c r="G937" s="1">
        <v>12233.828</v>
      </c>
      <c r="H937" s="1" t="s">
        <v>20</v>
      </c>
    </row>
    <row r="938" spans="1:8" x14ac:dyDescent="0.25">
      <c r="A938" s="1">
        <v>44</v>
      </c>
      <c r="B938" s="1" t="s">
        <v>9</v>
      </c>
      <c r="C938" s="1">
        <v>29.734999999999999</v>
      </c>
      <c r="D938" s="1">
        <v>2</v>
      </c>
      <c r="E938" s="1" t="s">
        <v>10</v>
      </c>
      <c r="F938" s="1" t="s">
        <v>13</v>
      </c>
      <c r="G938" s="1">
        <v>32108.662820000001</v>
      </c>
      <c r="H938" s="1" t="s">
        <v>23</v>
      </c>
    </row>
    <row r="939" spans="1:8" x14ac:dyDescent="0.25">
      <c r="A939" s="1">
        <v>39</v>
      </c>
      <c r="B939" s="1" t="s">
        <v>6</v>
      </c>
      <c r="C939" s="1">
        <v>24.225000000000001</v>
      </c>
      <c r="D939" s="1">
        <v>5</v>
      </c>
      <c r="E939" s="1" t="s">
        <v>10</v>
      </c>
      <c r="F939" s="1" t="s">
        <v>12</v>
      </c>
      <c r="G939" s="1">
        <v>8965.7957499999993</v>
      </c>
      <c r="H939" s="1" t="s">
        <v>22</v>
      </c>
    </row>
    <row r="940" spans="1:8" x14ac:dyDescent="0.25">
      <c r="A940" s="1">
        <v>18</v>
      </c>
      <c r="B940" s="1" t="s">
        <v>9</v>
      </c>
      <c r="C940" s="1">
        <v>26.18</v>
      </c>
      <c r="D940" s="1">
        <v>2</v>
      </c>
      <c r="E940" s="1" t="s">
        <v>10</v>
      </c>
      <c r="F940" s="1" t="s">
        <v>11</v>
      </c>
      <c r="G940" s="1">
        <v>2304.0021999999999</v>
      </c>
      <c r="H940" s="1" t="s">
        <v>21</v>
      </c>
    </row>
    <row r="941" spans="1:8" x14ac:dyDescent="0.25">
      <c r="A941" s="1">
        <v>53</v>
      </c>
      <c r="B941" s="1" t="s">
        <v>9</v>
      </c>
      <c r="C941" s="1">
        <v>29.48</v>
      </c>
      <c r="D941" s="1">
        <v>0</v>
      </c>
      <c r="E941" s="1" t="s">
        <v>10</v>
      </c>
      <c r="F941" s="1" t="s">
        <v>11</v>
      </c>
      <c r="G941" s="1">
        <v>9487.6442000000006</v>
      </c>
      <c r="H941" s="1" t="s">
        <v>21</v>
      </c>
    </row>
    <row r="942" spans="1:8" x14ac:dyDescent="0.25">
      <c r="A942" s="1">
        <v>18</v>
      </c>
      <c r="B942" s="1" t="s">
        <v>9</v>
      </c>
      <c r="C942" s="1">
        <v>23.21</v>
      </c>
      <c r="D942" s="1">
        <v>0</v>
      </c>
      <c r="E942" s="1" t="s">
        <v>10</v>
      </c>
      <c r="F942" s="1" t="s">
        <v>11</v>
      </c>
      <c r="G942" s="1">
        <v>1121.8739</v>
      </c>
      <c r="H942" s="1" t="s">
        <v>21</v>
      </c>
    </row>
    <row r="943" spans="1:8" x14ac:dyDescent="0.25">
      <c r="A943" s="1">
        <v>50</v>
      </c>
      <c r="B943" s="1" t="s">
        <v>6</v>
      </c>
      <c r="C943" s="1">
        <v>46.09</v>
      </c>
      <c r="D943" s="1">
        <v>1</v>
      </c>
      <c r="E943" s="1" t="s">
        <v>10</v>
      </c>
      <c r="F943" s="1" t="s">
        <v>11</v>
      </c>
      <c r="G943" s="1">
        <v>9549.5650999999998</v>
      </c>
      <c r="H943" s="1" t="s">
        <v>21</v>
      </c>
    </row>
    <row r="944" spans="1:8" x14ac:dyDescent="0.25">
      <c r="A944" s="1">
        <v>18</v>
      </c>
      <c r="B944" s="1" t="s">
        <v>6</v>
      </c>
      <c r="C944" s="1">
        <v>40.185000000000002</v>
      </c>
      <c r="D944" s="1">
        <v>0</v>
      </c>
      <c r="E944" s="1" t="s">
        <v>10</v>
      </c>
      <c r="F944" s="1" t="s">
        <v>13</v>
      </c>
      <c r="G944" s="1">
        <v>2217.4691499999999</v>
      </c>
      <c r="H944" s="1" t="s">
        <v>23</v>
      </c>
    </row>
    <row r="945" spans="1:8" x14ac:dyDescent="0.25">
      <c r="A945" s="1">
        <v>19</v>
      </c>
      <c r="B945" s="1" t="s">
        <v>9</v>
      </c>
      <c r="C945" s="1">
        <v>22.61</v>
      </c>
      <c r="D945" s="1">
        <v>0</v>
      </c>
      <c r="E945" s="1" t="s">
        <v>10</v>
      </c>
      <c r="F945" s="1" t="s">
        <v>12</v>
      </c>
      <c r="G945" s="1">
        <v>1628.4709</v>
      </c>
      <c r="H945" s="1" t="s">
        <v>22</v>
      </c>
    </row>
    <row r="946" spans="1:8" x14ac:dyDescent="0.25">
      <c r="A946" s="1">
        <v>62</v>
      </c>
      <c r="B946" s="1" t="s">
        <v>9</v>
      </c>
      <c r="C946" s="1">
        <v>39.93</v>
      </c>
      <c r="D946" s="1">
        <v>0</v>
      </c>
      <c r="E946" s="1" t="s">
        <v>10</v>
      </c>
      <c r="F946" s="1" t="s">
        <v>11</v>
      </c>
      <c r="G946" s="1">
        <v>12982.8747</v>
      </c>
      <c r="H946" s="1" t="s">
        <v>21</v>
      </c>
    </row>
    <row r="947" spans="1:8" x14ac:dyDescent="0.25">
      <c r="A947" s="1">
        <v>56</v>
      </c>
      <c r="B947" s="1" t="s">
        <v>6</v>
      </c>
      <c r="C947" s="1">
        <v>35.799999999999997</v>
      </c>
      <c r="D947" s="1">
        <v>1</v>
      </c>
      <c r="E947" s="1" t="s">
        <v>10</v>
      </c>
      <c r="F947" s="1" t="s">
        <v>8</v>
      </c>
      <c r="G947" s="1">
        <v>11674.13</v>
      </c>
      <c r="H947" s="1" t="s">
        <v>20</v>
      </c>
    </row>
    <row r="948" spans="1:8" x14ac:dyDescent="0.25">
      <c r="A948" s="1">
        <v>42</v>
      </c>
      <c r="B948" s="1" t="s">
        <v>9</v>
      </c>
      <c r="C948" s="1">
        <v>35.799999999999997</v>
      </c>
      <c r="D948" s="1">
        <v>2</v>
      </c>
      <c r="E948" s="1" t="s">
        <v>10</v>
      </c>
      <c r="F948" s="1" t="s">
        <v>8</v>
      </c>
      <c r="G948" s="1">
        <v>7160.0940000000001</v>
      </c>
      <c r="H948" s="1" t="s">
        <v>20</v>
      </c>
    </row>
    <row r="949" spans="1:8" x14ac:dyDescent="0.25">
      <c r="A949" s="1">
        <v>37</v>
      </c>
      <c r="B949" s="1" t="s">
        <v>9</v>
      </c>
      <c r="C949" s="1">
        <v>34.200000000000003</v>
      </c>
      <c r="D949" s="1">
        <v>1</v>
      </c>
      <c r="E949" s="1" t="s">
        <v>7</v>
      </c>
      <c r="F949" s="1" t="s">
        <v>13</v>
      </c>
      <c r="G949" s="1">
        <v>39047.285000000003</v>
      </c>
      <c r="H949" s="1" t="s">
        <v>23</v>
      </c>
    </row>
    <row r="950" spans="1:8" x14ac:dyDescent="0.25">
      <c r="A950" s="1">
        <v>42</v>
      </c>
      <c r="B950" s="1" t="s">
        <v>9</v>
      </c>
      <c r="C950" s="1">
        <v>31.254999999999999</v>
      </c>
      <c r="D950" s="1">
        <v>0</v>
      </c>
      <c r="E950" s="1" t="s">
        <v>10</v>
      </c>
      <c r="F950" s="1" t="s">
        <v>12</v>
      </c>
      <c r="G950" s="1">
        <v>6358.7764500000003</v>
      </c>
      <c r="H950" s="1" t="s">
        <v>22</v>
      </c>
    </row>
    <row r="951" spans="1:8" x14ac:dyDescent="0.25">
      <c r="A951" s="1">
        <v>25</v>
      </c>
      <c r="B951" s="1" t="s">
        <v>9</v>
      </c>
      <c r="C951" s="1">
        <v>29.7</v>
      </c>
      <c r="D951" s="1">
        <v>3</v>
      </c>
      <c r="E951" s="1" t="s">
        <v>7</v>
      </c>
      <c r="F951" s="1" t="s">
        <v>8</v>
      </c>
      <c r="G951" s="1">
        <v>19933.457999999999</v>
      </c>
      <c r="H951" s="1" t="s">
        <v>20</v>
      </c>
    </row>
    <row r="952" spans="1:8" x14ac:dyDescent="0.25">
      <c r="A952" s="1">
        <v>57</v>
      </c>
      <c r="B952" s="1" t="s">
        <v>9</v>
      </c>
      <c r="C952" s="1">
        <v>18.335000000000001</v>
      </c>
      <c r="D952" s="1">
        <v>0</v>
      </c>
      <c r="E952" s="1" t="s">
        <v>10</v>
      </c>
      <c r="F952" s="1" t="s">
        <v>13</v>
      </c>
      <c r="G952" s="1">
        <v>11534.872649999999</v>
      </c>
      <c r="H952" s="1" t="s">
        <v>23</v>
      </c>
    </row>
    <row r="953" spans="1:8" x14ac:dyDescent="0.25">
      <c r="A953" s="1">
        <v>51</v>
      </c>
      <c r="B953" s="1" t="s">
        <v>9</v>
      </c>
      <c r="C953" s="1">
        <v>42.9</v>
      </c>
      <c r="D953" s="1">
        <v>2</v>
      </c>
      <c r="E953" s="1" t="s">
        <v>7</v>
      </c>
      <c r="F953" s="1" t="s">
        <v>11</v>
      </c>
      <c r="G953" s="1">
        <v>47462.894</v>
      </c>
      <c r="H953" s="1" t="s">
        <v>21</v>
      </c>
    </row>
    <row r="954" spans="1:8" x14ac:dyDescent="0.25">
      <c r="A954" s="1">
        <v>30</v>
      </c>
      <c r="B954" s="1" t="s">
        <v>6</v>
      </c>
      <c r="C954" s="1">
        <v>28.405000000000001</v>
      </c>
      <c r="D954" s="1">
        <v>1</v>
      </c>
      <c r="E954" s="1" t="s">
        <v>10</v>
      </c>
      <c r="F954" s="1" t="s">
        <v>12</v>
      </c>
      <c r="G954" s="1">
        <v>4527.1829500000003</v>
      </c>
      <c r="H954" s="1" t="s">
        <v>22</v>
      </c>
    </row>
    <row r="955" spans="1:8" x14ac:dyDescent="0.25">
      <c r="A955" s="1">
        <v>44</v>
      </c>
      <c r="B955" s="1" t="s">
        <v>9</v>
      </c>
      <c r="C955" s="1">
        <v>30.2</v>
      </c>
      <c r="D955" s="1">
        <v>2</v>
      </c>
      <c r="E955" s="1" t="s">
        <v>7</v>
      </c>
      <c r="F955" s="1" t="s">
        <v>8</v>
      </c>
      <c r="G955" s="1">
        <v>38998.546000000002</v>
      </c>
      <c r="H955" s="1" t="s">
        <v>20</v>
      </c>
    </row>
    <row r="956" spans="1:8" x14ac:dyDescent="0.25">
      <c r="A956" s="1">
        <v>34</v>
      </c>
      <c r="B956" s="1" t="s">
        <v>9</v>
      </c>
      <c r="C956" s="1">
        <v>27.835000000000001</v>
      </c>
      <c r="D956" s="1">
        <v>1</v>
      </c>
      <c r="E956" s="1" t="s">
        <v>7</v>
      </c>
      <c r="F956" s="1" t="s">
        <v>12</v>
      </c>
      <c r="G956" s="1">
        <v>20009.63365</v>
      </c>
      <c r="H956" s="1" t="s">
        <v>22</v>
      </c>
    </row>
    <row r="957" spans="1:8" x14ac:dyDescent="0.25">
      <c r="A957" s="1">
        <v>31</v>
      </c>
      <c r="B957" s="1" t="s">
        <v>9</v>
      </c>
      <c r="C957" s="1">
        <v>39.49</v>
      </c>
      <c r="D957" s="1">
        <v>1</v>
      </c>
      <c r="E957" s="1" t="s">
        <v>10</v>
      </c>
      <c r="F957" s="1" t="s">
        <v>11</v>
      </c>
      <c r="G957" s="1">
        <v>3875.7341000000001</v>
      </c>
      <c r="H957" s="1" t="s">
        <v>21</v>
      </c>
    </row>
    <row r="958" spans="1:8" x14ac:dyDescent="0.25">
      <c r="A958" s="1">
        <v>54</v>
      </c>
      <c r="B958" s="1" t="s">
        <v>9</v>
      </c>
      <c r="C958" s="1">
        <v>30.8</v>
      </c>
      <c r="D958" s="1">
        <v>1</v>
      </c>
      <c r="E958" s="1" t="s">
        <v>7</v>
      </c>
      <c r="F958" s="1" t="s">
        <v>11</v>
      </c>
      <c r="G958" s="1">
        <v>41999.519999999997</v>
      </c>
      <c r="H958" s="1" t="s">
        <v>21</v>
      </c>
    </row>
    <row r="959" spans="1:8" x14ac:dyDescent="0.25">
      <c r="A959" s="1">
        <v>24</v>
      </c>
      <c r="B959" s="1" t="s">
        <v>9</v>
      </c>
      <c r="C959" s="1">
        <v>26.79</v>
      </c>
      <c r="D959" s="1">
        <v>1</v>
      </c>
      <c r="E959" s="1" t="s">
        <v>10</v>
      </c>
      <c r="F959" s="1" t="s">
        <v>12</v>
      </c>
      <c r="G959" s="1">
        <v>12609.88702</v>
      </c>
      <c r="H959" s="1" t="s">
        <v>22</v>
      </c>
    </row>
    <row r="960" spans="1:8" x14ac:dyDescent="0.25">
      <c r="A960" s="1">
        <v>43</v>
      </c>
      <c r="B960" s="1" t="s">
        <v>9</v>
      </c>
      <c r="C960" s="1">
        <v>34.96</v>
      </c>
      <c r="D960" s="1">
        <v>1</v>
      </c>
      <c r="E960" s="1" t="s">
        <v>7</v>
      </c>
      <c r="F960" s="1" t="s">
        <v>13</v>
      </c>
      <c r="G960" s="1">
        <v>41034.221400000002</v>
      </c>
      <c r="H960" s="1" t="s">
        <v>23</v>
      </c>
    </row>
    <row r="961" spans="1:8" x14ac:dyDescent="0.25">
      <c r="A961" s="1">
        <v>48</v>
      </c>
      <c r="B961" s="1" t="s">
        <v>9</v>
      </c>
      <c r="C961" s="1">
        <v>36.67</v>
      </c>
      <c r="D961" s="1">
        <v>1</v>
      </c>
      <c r="E961" s="1" t="s">
        <v>10</v>
      </c>
      <c r="F961" s="1" t="s">
        <v>12</v>
      </c>
      <c r="G961" s="1">
        <v>28468.919010000001</v>
      </c>
      <c r="H961" s="1" t="s">
        <v>22</v>
      </c>
    </row>
    <row r="962" spans="1:8" x14ac:dyDescent="0.25">
      <c r="A962" s="1">
        <v>19</v>
      </c>
      <c r="B962" s="1" t="s">
        <v>6</v>
      </c>
      <c r="C962" s="1">
        <v>39.615000000000002</v>
      </c>
      <c r="D962" s="1">
        <v>1</v>
      </c>
      <c r="E962" s="1" t="s">
        <v>10</v>
      </c>
      <c r="F962" s="1" t="s">
        <v>12</v>
      </c>
      <c r="G962" s="1">
        <v>2730.1078499999999</v>
      </c>
      <c r="H962" s="1" t="s">
        <v>22</v>
      </c>
    </row>
    <row r="963" spans="1:8" x14ac:dyDescent="0.25">
      <c r="A963" s="1">
        <v>29</v>
      </c>
      <c r="B963" s="1" t="s">
        <v>6</v>
      </c>
      <c r="C963" s="1">
        <v>25.9</v>
      </c>
      <c r="D963" s="1">
        <v>0</v>
      </c>
      <c r="E963" s="1" t="s">
        <v>10</v>
      </c>
      <c r="F963" s="1" t="s">
        <v>8</v>
      </c>
      <c r="G963" s="1">
        <v>3353.2840000000001</v>
      </c>
      <c r="H963" s="1" t="s">
        <v>20</v>
      </c>
    </row>
    <row r="964" spans="1:8" x14ac:dyDescent="0.25">
      <c r="A964" s="1">
        <v>63</v>
      </c>
      <c r="B964" s="1" t="s">
        <v>6</v>
      </c>
      <c r="C964" s="1">
        <v>35.200000000000003</v>
      </c>
      <c r="D964" s="1">
        <v>1</v>
      </c>
      <c r="E964" s="1" t="s">
        <v>10</v>
      </c>
      <c r="F964" s="1" t="s">
        <v>11</v>
      </c>
      <c r="G964" s="1">
        <v>14474.674999999999</v>
      </c>
      <c r="H964" s="1" t="s">
        <v>21</v>
      </c>
    </row>
    <row r="965" spans="1:8" x14ac:dyDescent="0.25">
      <c r="A965" s="1">
        <v>46</v>
      </c>
      <c r="B965" s="1" t="s">
        <v>9</v>
      </c>
      <c r="C965" s="1">
        <v>24.795000000000002</v>
      </c>
      <c r="D965" s="1">
        <v>3</v>
      </c>
      <c r="E965" s="1" t="s">
        <v>10</v>
      </c>
      <c r="F965" s="1" t="s">
        <v>13</v>
      </c>
      <c r="G965" s="1">
        <v>9500.5730500000009</v>
      </c>
      <c r="H965" s="1" t="s">
        <v>23</v>
      </c>
    </row>
    <row r="966" spans="1:8" x14ac:dyDescent="0.25">
      <c r="A966" s="1">
        <v>52</v>
      </c>
      <c r="B966" s="1" t="s">
        <v>9</v>
      </c>
      <c r="C966" s="1">
        <v>36.765000000000001</v>
      </c>
      <c r="D966" s="1">
        <v>2</v>
      </c>
      <c r="E966" s="1" t="s">
        <v>10</v>
      </c>
      <c r="F966" s="1" t="s">
        <v>12</v>
      </c>
      <c r="G966" s="1">
        <v>26467.09737</v>
      </c>
      <c r="H966" s="1" t="s">
        <v>22</v>
      </c>
    </row>
    <row r="967" spans="1:8" x14ac:dyDescent="0.25">
      <c r="A967" s="1">
        <v>35</v>
      </c>
      <c r="B967" s="1" t="s">
        <v>9</v>
      </c>
      <c r="C967" s="1">
        <v>27.1</v>
      </c>
      <c r="D967" s="1">
        <v>1</v>
      </c>
      <c r="E967" s="1" t="s">
        <v>10</v>
      </c>
      <c r="F967" s="1" t="s">
        <v>8</v>
      </c>
      <c r="G967" s="1">
        <v>4746.3440000000001</v>
      </c>
      <c r="H967" s="1" t="s">
        <v>20</v>
      </c>
    </row>
    <row r="968" spans="1:8" x14ac:dyDescent="0.25">
      <c r="A968" s="1">
        <v>51</v>
      </c>
      <c r="B968" s="1" t="s">
        <v>9</v>
      </c>
      <c r="C968" s="1">
        <v>24.795000000000002</v>
      </c>
      <c r="D968" s="1">
        <v>2</v>
      </c>
      <c r="E968" s="1" t="s">
        <v>7</v>
      </c>
      <c r="F968" s="1" t="s">
        <v>12</v>
      </c>
      <c r="G968" s="1">
        <v>23967.38305</v>
      </c>
      <c r="H968" s="1" t="s">
        <v>22</v>
      </c>
    </row>
    <row r="969" spans="1:8" x14ac:dyDescent="0.25">
      <c r="A969" s="1">
        <v>44</v>
      </c>
      <c r="B969" s="1" t="s">
        <v>9</v>
      </c>
      <c r="C969" s="1">
        <v>25.364999999999998</v>
      </c>
      <c r="D969" s="1">
        <v>1</v>
      </c>
      <c r="E969" s="1" t="s">
        <v>10</v>
      </c>
      <c r="F969" s="1" t="s">
        <v>12</v>
      </c>
      <c r="G969" s="1">
        <v>7518.0253499999999</v>
      </c>
      <c r="H969" s="1" t="s">
        <v>22</v>
      </c>
    </row>
    <row r="970" spans="1:8" x14ac:dyDescent="0.25">
      <c r="A970" s="1">
        <v>21</v>
      </c>
      <c r="B970" s="1" t="s">
        <v>9</v>
      </c>
      <c r="C970" s="1">
        <v>25.745000000000001</v>
      </c>
      <c r="D970" s="1">
        <v>2</v>
      </c>
      <c r="E970" s="1" t="s">
        <v>10</v>
      </c>
      <c r="F970" s="1" t="s">
        <v>13</v>
      </c>
      <c r="G970" s="1">
        <v>3279.8685500000001</v>
      </c>
      <c r="H970" s="1" t="s">
        <v>23</v>
      </c>
    </row>
    <row r="971" spans="1:8" x14ac:dyDescent="0.25">
      <c r="A971" s="1">
        <v>39</v>
      </c>
      <c r="B971" s="1" t="s">
        <v>6</v>
      </c>
      <c r="C971" s="1">
        <v>34.32</v>
      </c>
      <c r="D971" s="1">
        <v>5</v>
      </c>
      <c r="E971" s="1" t="s">
        <v>10</v>
      </c>
      <c r="F971" s="1" t="s">
        <v>11</v>
      </c>
      <c r="G971" s="1">
        <v>8596.8277999999991</v>
      </c>
      <c r="H971" s="1" t="s">
        <v>21</v>
      </c>
    </row>
    <row r="972" spans="1:8" x14ac:dyDescent="0.25">
      <c r="A972" s="1">
        <v>50</v>
      </c>
      <c r="B972" s="1" t="s">
        <v>6</v>
      </c>
      <c r="C972" s="1">
        <v>28.16</v>
      </c>
      <c r="D972" s="1">
        <v>3</v>
      </c>
      <c r="E972" s="1" t="s">
        <v>10</v>
      </c>
      <c r="F972" s="1" t="s">
        <v>11</v>
      </c>
      <c r="G972" s="1">
        <v>10702.642400000001</v>
      </c>
      <c r="H972" s="1" t="s">
        <v>21</v>
      </c>
    </row>
    <row r="973" spans="1:8" x14ac:dyDescent="0.25">
      <c r="A973" s="1">
        <v>34</v>
      </c>
      <c r="B973" s="1" t="s">
        <v>6</v>
      </c>
      <c r="C973" s="1">
        <v>23.56</v>
      </c>
      <c r="D973" s="1">
        <v>0</v>
      </c>
      <c r="E973" s="1" t="s">
        <v>10</v>
      </c>
      <c r="F973" s="1" t="s">
        <v>13</v>
      </c>
      <c r="G973" s="1">
        <v>4992.3764000000001</v>
      </c>
      <c r="H973" s="1" t="s">
        <v>23</v>
      </c>
    </row>
    <row r="974" spans="1:8" x14ac:dyDescent="0.25">
      <c r="A974" s="1">
        <v>22</v>
      </c>
      <c r="B974" s="1" t="s">
        <v>6</v>
      </c>
      <c r="C974" s="1">
        <v>20.234999999999999</v>
      </c>
      <c r="D974" s="1">
        <v>0</v>
      </c>
      <c r="E974" s="1" t="s">
        <v>10</v>
      </c>
      <c r="F974" s="1" t="s">
        <v>12</v>
      </c>
      <c r="G974" s="1">
        <v>2527.8186500000002</v>
      </c>
      <c r="H974" s="1" t="s">
        <v>22</v>
      </c>
    </row>
    <row r="975" spans="1:8" x14ac:dyDescent="0.25">
      <c r="A975" s="1">
        <v>19</v>
      </c>
      <c r="B975" s="1" t="s">
        <v>6</v>
      </c>
      <c r="C975" s="1">
        <v>40.5</v>
      </c>
      <c r="D975" s="1">
        <v>0</v>
      </c>
      <c r="E975" s="1" t="s">
        <v>10</v>
      </c>
      <c r="F975" s="1" t="s">
        <v>8</v>
      </c>
      <c r="G975" s="1">
        <v>1759.338</v>
      </c>
      <c r="H975" s="1" t="s">
        <v>20</v>
      </c>
    </row>
    <row r="976" spans="1:8" x14ac:dyDescent="0.25">
      <c r="A976" s="1">
        <v>26</v>
      </c>
      <c r="B976" s="1" t="s">
        <v>9</v>
      </c>
      <c r="C976" s="1">
        <v>35.42</v>
      </c>
      <c r="D976" s="1">
        <v>0</v>
      </c>
      <c r="E976" s="1" t="s">
        <v>10</v>
      </c>
      <c r="F976" s="1" t="s">
        <v>11</v>
      </c>
      <c r="G976" s="1">
        <v>2322.6217999999999</v>
      </c>
      <c r="H976" s="1" t="s">
        <v>21</v>
      </c>
    </row>
    <row r="977" spans="1:8" x14ac:dyDescent="0.25">
      <c r="A977" s="1">
        <v>29</v>
      </c>
      <c r="B977" s="1" t="s">
        <v>9</v>
      </c>
      <c r="C977" s="1">
        <v>22.895</v>
      </c>
      <c r="D977" s="1">
        <v>0</v>
      </c>
      <c r="E977" s="1" t="s">
        <v>7</v>
      </c>
      <c r="F977" s="1" t="s">
        <v>13</v>
      </c>
      <c r="G977" s="1">
        <v>16138.762049999999</v>
      </c>
      <c r="H977" s="1" t="s">
        <v>23</v>
      </c>
    </row>
    <row r="978" spans="1:8" x14ac:dyDescent="0.25">
      <c r="A978" s="1">
        <v>48</v>
      </c>
      <c r="B978" s="1" t="s">
        <v>9</v>
      </c>
      <c r="C978" s="1">
        <v>40.15</v>
      </c>
      <c r="D978" s="1">
        <v>0</v>
      </c>
      <c r="E978" s="1" t="s">
        <v>10</v>
      </c>
      <c r="F978" s="1" t="s">
        <v>11</v>
      </c>
      <c r="G978" s="1">
        <v>7804.1605</v>
      </c>
      <c r="H978" s="1" t="s">
        <v>21</v>
      </c>
    </row>
    <row r="979" spans="1:8" x14ac:dyDescent="0.25">
      <c r="A979" s="1">
        <v>26</v>
      </c>
      <c r="B979" s="1" t="s">
        <v>9</v>
      </c>
      <c r="C979" s="1">
        <v>29.15</v>
      </c>
      <c r="D979" s="1">
        <v>1</v>
      </c>
      <c r="E979" s="1" t="s">
        <v>10</v>
      </c>
      <c r="F979" s="1" t="s">
        <v>11</v>
      </c>
      <c r="G979" s="1">
        <v>2902.9065000000001</v>
      </c>
      <c r="H979" s="1" t="s">
        <v>21</v>
      </c>
    </row>
    <row r="980" spans="1:8" x14ac:dyDescent="0.25">
      <c r="A980" s="1">
        <v>45</v>
      </c>
      <c r="B980" s="1" t="s">
        <v>6</v>
      </c>
      <c r="C980" s="1">
        <v>39.994999999999997</v>
      </c>
      <c r="D980" s="1">
        <v>3</v>
      </c>
      <c r="E980" s="1" t="s">
        <v>10</v>
      </c>
      <c r="F980" s="1" t="s">
        <v>13</v>
      </c>
      <c r="G980" s="1">
        <v>9704.6680500000002</v>
      </c>
      <c r="H980" s="1" t="s">
        <v>23</v>
      </c>
    </row>
    <row r="981" spans="1:8" x14ac:dyDescent="0.25">
      <c r="A981" s="1">
        <v>36</v>
      </c>
      <c r="B981" s="1" t="s">
        <v>6</v>
      </c>
      <c r="C981" s="1">
        <v>29.92</v>
      </c>
      <c r="D981" s="1">
        <v>0</v>
      </c>
      <c r="E981" s="1" t="s">
        <v>10</v>
      </c>
      <c r="F981" s="1" t="s">
        <v>11</v>
      </c>
      <c r="G981" s="1">
        <v>4889.0367999999999</v>
      </c>
      <c r="H981" s="1" t="s">
        <v>21</v>
      </c>
    </row>
    <row r="982" spans="1:8" x14ac:dyDescent="0.25">
      <c r="A982" s="1">
        <v>54</v>
      </c>
      <c r="B982" s="1" t="s">
        <v>9</v>
      </c>
      <c r="C982" s="1">
        <v>25.46</v>
      </c>
      <c r="D982" s="1">
        <v>1</v>
      </c>
      <c r="E982" s="1" t="s">
        <v>10</v>
      </c>
      <c r="F982" s="1" t="s">
        <v>13</v>
      </c>
      <c r="G982" s="1">
        <v>25517.11363</v>
      </c>
      <c r="H982" s="1" t="s">
        <v>23</v>
      </c>
    </row>
    <row r="983" spans="1:8" x14ac:dyDescent="0.25">
      <c r="A983" s="1">
        <v>34</v>
      </c>
      <c r="B983" s="1" t="s">
        <v>9</v>
      </c>
      <c r="C983" s="1">
        <v>21.375</v>
      </c>
      <c r="D983" s="1">
        <v>0</v>
      </c>
      <c r="E983" s="1" t="s">
        <v>10</v>
      </c>
      <c r="F983" s="1" t="s">
        <v>13</v>
      </c>
      <c r="G983" s="1">
        <v>4500.33925</v>
      </c>
      <c r="H983" s="1" t="s">
        <v>23</v>
      </c>
    </row>
    <row r="984" spans="1:8" x14ac:dyDescent="0.25">
      <c r="A984" s="1">
        <v>31</v>
      </c>
      <c r="B984" s="1" t="s">
        <v>9</v>
      </c>
      <c r="C984" s="1">
        <v>25.9</v>
      </c>
      <c r="D984" s="1">
        <v>3</v>
      </c>
      <c r="E984" s="1" t="s">
        <v>7</v>
      </c>
      <c r="F984" s="1" t="s">
        <v>8</v>
      </c>
      <c r="G984" s="1">
        <v>19199.944</v>
      </c>
      <c r="H984" s="1" t="s">
        <v>20</v>
      </c>
    </row>
    <row r="985" spans="1:8" x14ac:dyDescent="0.25">
      <c r="A985" s="1">
        <v>27</v>
      </c>
      <c r="B985" s="1" t="s">
        <v>6</v>
      </c>
      <c r="C985" s="1">
        <v>30.59</v>
      </c>
      <c r="D985" s="1">
        <v>1</v>
      </c>
      <c r="E985" s="1" t="s">
        <v>10</v>
      </c>
      <c r="F985" s="1" t="s">
        <v>13</v>
      </c>
      <c r="G985" s="1">
        <v>16796.411940000002</v>
      </c>
      <c r="H985" s="1" t="s">
        <v>23</v>
      </c>
    </row>
    <row r="986" spans="1:8" x14ac:dyDescent="0.25">
      <c r="A986" s="1">
        <v>20</v>
      </c>
      <c r="B986" s="1" t="s">
        <v>9</v>
      </c>
      <c r="C986" s="1">
        <v>30.114999999999998</v>
      </c>
      <c r="D986" s="1">
        <v>5</v>
      </c>
      <c r="E986" s="1" t="s">
        <v>10</v>
      </c>
      <c r="F986" s="1" t="s">
        <v>13</v>
      </c>
      <c r="G986" s="1">
        <v>4915.0598499999996</v>
      </c>
      <c r="H986" s="1" t="s">
        <v>23</v>
      </c>
    </row>
    <row r="987" spans="1:8" x14ac:dyDescent="0.25">
      <c r="A987" s="1">
        <v>44</v>
      </c>
      <c r="B987" s="1" t="s">
        <v>6</v>
      </c>
      <c r="C987" s="1">
        <v>25.8</v>
      </c>
      <c r="D987" s="1">
        <v>1</v>
      </c>
      <c r="E987" s="1" t="s">
        <v>10</v>
      </c>
      <c r="F987" s="1" t="s">
        <v>8</v>
      </c>
      <c r="G987" s="1">
        <v>7624.63</v>
      </c>
      <c r="H987" s="1" t="s">
        <v>20</v>
      </c>
    </row>
    <row r="988" spans="1:8" x14ac:dyDescent="0.25">
      <c r="A988" s="1">
        <v>43</v>
      </c>
      <c r="B988" s="1" t="s">
        <v>9</v>
      </c>
      <c r="C988" s="1">
        <v>30.114999999999998</v>
      </c>
      <c r="D988" s="1">
        <v>3</v>
      </c>
      <c r="E988" s="1" t="s">
        <v>10</v>
      </c>
      <c r="F988" s="1" t="s">
        <v>12</v>
      </c>
      <c r="G988" s="1">
        <v>8410.0468500000006</v>
      </c>
      <c r="H988" s="1" t="s">
        <v>22</v>
      </c>
    </row>
    <row r="989" spans="1:8" x14ac:dyDescent="0.25">
      <c r="A989" s="1">
        <v>45</v>
      </c>
      <c r="B989" s="1" t="s">
        <v>6</v>
      </c>
      <c r="C989" s="1">
        <v>27.645</v>
      </c>
      <c r="D989" s="1">
        <v>1</v>
      </c>
      <c r="E989" s="1" t="s">
        <v>10</v>
      </c>
      <c r="F989" s="1" t="s">
        <v>12</v>
      </c>
      <c r="G989" s="1">
        <v>28340.188849999999</v>
      </c>
      <c r="H989" s="1" t="s">
        <v>22</v>
      </c>
    </row>
    <row r="990" spans="1:8" x14ac:dyDescent="0.25">
      <c r="A990" s="1">
        <v>34</v>
      </c>
      <c r="B990" s="1" t="s">
        <v>9</v>
      </c>
      <c r="C990" s="1">
        <v>34.674999999999997</v>
      </c>
      <c r="D990" s="1">
        <v>0</v>
      </c>
      <c r="E990" s="1" t="s">
        <v>10</v>
      </c>
      <c r="F990" s="1" t="s">
        <v>13</v>
      </c>
      <c r="G990" s="1">
        <v>4518.8262500000001</v>
      </c>
      <c r="H990" s="1" t="s">
        <v>23</v>
      </c>
    </row>
    <row r="991" spans="1:8" x14ac:dyDescent="0.25">
      <c r="A991" s="1">
        <v>24</v>
      </c>
      <c r="B991" s="1" t="s">
        <v>6</v>
      </c>
      <c r="C991" s="1">
        <v>20.52</v>
      </c>
      <c r="D991" s="1">
        <v>0</v>
      </c>
      <c r="E991" s="1" t="s">
        <v>7</v>
      </c>
      <c r="F991" s="1" t="s">
        <v>13</v>
      </c>
      <c r="G991" s="1">
        <v>14571.890799999999</v>
      </c>
      <c r="H991" s="1" t="s">
        <v>23</v>
      </c>
    </row>
    <row r="992" spans="1:8" x14ac:dyDescent="0.25">
      <c r="A992" s="1">
        <v>26</v>
      </c>
      <c r="B992" s="1" t="s">
        <v>6</v>
      </c>
      <c r="C992" s="1">
        <v>19.8</v>
      </c>
      <c r="D992" s="1">
        <v>1</v>
      </c>
      <c r="E992" s="1" t="s">
        <v>10</v>
      </c>
      <c r="F992" s="1" t="s">
        <v>8</v>
      </c>
      <c r="G992" s="1">
        <v>3378.91</v>
      </c>
      <c r="H992" s="1" t="s">
        <v>20</v>
      </c>
    </row>
    <row r="993" spans="1:8" x14ac:dyDescent="0.25">
      <c r="A993" s="1">
        <v>38</v>
      </c>
      <c r="B993" s="1" t="s">
        <v>6</v>
      </c>
      <c r="C993" s="1">
        <v>27.835000000000001</v>
      </c>
      <c r="D993" s="1">
        <v>2</v>
      </c>
      <c r="E993" s="1" t="s">
        <v>10</v>
      </c>
      <c r="F993" s="1" t="s">
        <v>13</v>
      </c>
      <c r="G993" s="1">
        <v>7144.86265</v>
      </c>
      <c r="H993" s="1" t="s">
        <v>23</v>
      </c>
    </row>
    <row r="994" spans="1:8" x14ac:dyDescent="0.25">
      <c r="A994" s="1">
        <v>50</v>
      </c>
      <c r="B994" s="1" t="s">
        <v>6</v>
      </c>
      <c r="C994" s="1">
        <v>31.6</v>
      </c>
      <c r="D994" s="1">
        <v>2</v>
      </c>
      <c r="E994" s="1" t="s">
        <v>10</v>
      </c>
      <c r="F994" s="1" t="s">
        <v>8</v>
      </c>
      <c r="G994" s="1">
        <v>10118.424000000001</v>
      </c>
      <c r="H994" s="1" t="s">
        <v>20</v>
      </c>
    </row>
    <row r="995" spans="1:8" x14ac:dyDescent="0.25">
      <c r="A995" s="1">
        <v>38</v>
      </c>
      <c r="B995" s="1" t="s">
        <v>9</v>
      </c>
      <c r="C995" s="1">
        <v>28.27</v>
      </c>
      <c r="D995" s="1">
        <v>1</v>
      </c>
      <c r="E995" s="1" t="s">
        <v>10</v>
      </c>
      <c r="F995" s="1" t="s">
        <v>11</v>
      </c>
      <c r="G995" s="1">
        <v>5484.4673000000003</v>
      </c>
      <c r="H995" s="1" t="s">
        <v>21</v>
      </c>
    </row>
    <row r="996" spans="1:8" x14ac:dyDescent="0.25">
      <c r="A996" s="1">
        <v>27</v>
      </c>
      <c r="B996" s="1" t="s">
        <v>6</v>
      </c>
      <c r="C996" s="1">
        <v>20.045000000000002</v>
      </c>
      <c r="D996" s="1">
        <v>3</v>
      </c>
      <c r="E996" s="1" t="s">
        <v>7</v>
      </c>
      <c r="F996" s="1" t="s">
        <v>12</v>
      </c>
      <c r="G996" s="1">
        <v>16420.494549999999</v>
      </c>
      <c r="H996" s="1" t="s">
        <v>22</v>
      </c>
    </row>
    <row r="997" spans="1:8" x14ac:dyDescent="0.25">
      <c r="A997" s="1">
        <v>39</v>
      </c>
      <c r="B997" s="1" t="s">
        <v>6</v>
      </c>
      <c r="C997" s="1">
        <v>23.274999999999999</v>
      </c>
      <c r="D997" s="1">
        <v>3</v>
      </c>
      <c r="E997" s="1" t="s">
        <v>10</v>
      </c>
      <c r="F997" s="1" t="s">
        <v>13</v>
      </c>
      <c r="G997" s="1">
        <v>7986.4752500000004</v>
      </c>
      <c r="H997" s="1" t="s">
        <v>23</v>
      </c>
    </row>
    <row r="998" spans="1:8" x14ac:dyDescent="0.25">
      <c r="A998" s="1">
        <v>39</v>
      </c>
      <c r="B998" s="1" t="s">
        <v>6</v>
      </c>
      <c r="C998" s="1">
        <v>34.1</v>
      </c>
      <c r="D998" s="1">
        <v>3</v>
      </c>
      <c r="E998" s="1" t="s">
        <v>10</v>
      </c>
      <c r="F998" s="1" t="s">
        <v>8</v>
      </c>
      <c r="G998" s="1">
        <v>7418.5219999999999</v>
      </c>
      <c r="H998" s="1" t="s">
        <v>20</v>
      </c>
    </row>
    <row r="999" spans="1:8" x14ac:dyDescent="0.25">
      <c r="A999" s="1">
        <v>63</v>
      </c>
      <c r="B999" s="1" t="s">
        <v>6</v>
      </c>
      <c r="C999" s="1">
        <v>36.85</v>
      </c>
      <c r="D999" s="1">
        <v>0</v>
      </c>
      <c r="E999" s="1" t="s">
        <v>10</v>
      </c>
      <c r="F999" s="1" t="s">
        <v>11</v>
      </c>
      <c r="G999" s="1">
        <v>13887.968500000001</v>
      </c>
      <c r="H999" s="1" t="s">
        <v>21</v>
      </c>
    </row>
    <row r="1000" spans="1:8" x14ac:dyDescent="0.25">
      <c r="A1000" s="1">
        <v>33</v>
      </c>
      <c r="B1000" s="1" t="s">
        <v>6</v>
      </c>
      <c r="C1000" s="1">
        <v>36.29</v>
      </c>
      <c r="D1000" s="1">
        <v>3</v>
      </c>
      <c r="E1000" s="1" t="s">
        <v>10</v>
      </c>
      <c r="F1000" s="1" t="s">
        <v>13</v>
      </c>
      <c r="G1000" s="1">
        <v>6551.7501000000002</v>
      </c>
      <c r="H1000" s="1" t="s">
        <v>23</v>
      </c>
    </row>
    <row r="1001" spans="1:8" x14ac:dyDescent="0.25">
      <c r="A1001" s="1">
        <v>36</v>
      </c>
      <c r="B1001" s="1" t="s">
        <v>6</v>
      </c>
      <c r="C1001" s="1">
        <v>26.885000000000002</v>
      </c>
      <c r="D1001" s="1">
        <v>0</v>
      </c>
      <c r="E1001" s="1" t="s">
        <v>10</v>
      </c>
      <c r="F1001" s="1" t="s">
        <v>12</v>
      </c>
      <c r="G1001" s="1">
        <v>5267.8181500000001</v>
      </c>
      <c r="H1001" s="1" t="s">
        <v>22</v>
      </c>
    </row>
    <row r="1002" spans="1:8" x14ac:dyDescent="0.25">
      <c r="A1002" s="1">
        <v>30</v>
      </c>
      <c r="B1002" s="1" t="s">
        <v>9</v>
      </c>
      <c r="C1002" s="1">
        <v>22.99</v>
      </c>
      <c r="D1002" s="1">
        <v>2</v>
      </c>
      <c r="E1002" s="1" t="s">
        <v>7</v>
      </c>
      <c r="F1002" s="1" t="s">
        <v>12</v>
      </c>
      <c r="G1002" s="1">
        <v>17361.766100000001</v>
      </c>
      <c r="H1002" s="1" t="s">
        <v>22</v>
      </c>
    </row>
    <row r="1003" spans="1:8" x14ac:dyDescent="0.25">
      <c r="A1003" s="1">
        <v>24</v>
      </c>
      <c r="B1003" s="1" t="s">
        <v>9</v>
      </c>
      <c r="C1003" s="1">
        <v>32.700000000000003</v>
      </c>
      <c r="D1003" s="1">
        <v>0</v>
      </c>
      <c r="E1003" s="1" t="s">
        <v>7</v>
      </c>
      <c r="F1003" s="1" t="s">
        <v>8</v>
      </c>
      <c r="G1003" s="1">
        <v>34472.841</v>
      </c>
      <c r="H1003" s="1" t="s">
        <v>20</v>
      </c>
    </row>
    <row r="1004" spans="1:8" x14ac:dyDescent="0.25">
      <c r="A1004" s="1">
        <v>24</v>
      </c>
      <c r="B1004" s="1" t="s">
        <v>9</v>
      </c>
      <c r="C1004" s="1">
        <v>25.8</v>
      </c>
      <c r="D1004" s="1">
        <v>0</v>
      </c>
      <c r="E1004" s="1" t="s">
        <v>10</v>
      </c>
      <c r="F1004" s="1" t="s">
        <v>8</v>
      </c>
      <c r="G1004" s="1">
        <v>1972.95</v>
      </c>
      <c r="H1004" s="1" t="s">
        <v>20</v>
      </c>
    </row>
    <row r="1005" spans="1:8" x14ac:dyDescent="0.25">
      <c r="A1005" s="1">
        <v>48</v>
      </c>
      <c r="B1005" s="1" t="s">
        <v>9</v>
      </c>
      <c r="C1005" s="1">
        <v>29.6</v>
      </c>
      <c r="D1005" s="1">
        <v>0</v>
      </c>
      <c r="E1005" s="1" t="s">
        <v>10</v>
      </c>
      <c r="F1005" s="1" t="s">
        <v>8</v>
      </c>
      <c r="G1005" s="1">
        <v>21232.182260000001</v>
      </c>
      <c r="H1005" s="1" t="s">
        <v>20</v>
      </c>
    </row>
    <row r="1006" spans="1:8" x14ac:dyDescent="0.25">
      <c r="A1006" s="1">
        <v>47</v>
      </c>
      <c r="B1006" s="1" t="s">
        <v>9</v>
      </c>
      <c r="C1006" s="1">
        <v>19.190000000000001</v>
      </c>
      <c r="D1006" s="1">
        <v>1</v>
      </c>
      <c r="E1006" s="1" t="s">
        <v>10</v>
      </c>
      <c r="F1006" s="1" t="s">
        <v>13</v>
      </c>
      <c r="G1006" s="1">
        <v>8627.5411000000004</v>
      </c>
      <c r="H1006" s="1" t="s">
        <v>23</v>
      </c>
    </row>
    <row r="1007" spans="1:8" x14ac:dyDescent="0.25">
      <c r="A1007" s="1">
        <v>29</v>
      </c>
      <c r="B1007" s="1" t="s">
        <v>9</v>
      </c>
      <c r="C1007" s="1">
        <v>31.73</v>
      </c>
      <c r="D1007" s="1">
        <v>2</v>
      </c>
      <c r="E1007" s="1" t="s">
        <v>10</v>
      </c>
      <c r="F1007" s="1" t="s">
        <v>12</v>
      </c>
      <c r="G1007" s="1">
        <v>4433.3877000000002</v>
      </c>
      <c r="H1007" s="1" t="s">
        <v>22</v>
      </c>
    </row>
    <row r="1008" spans="1:8" x14ac:dyDescent="0.25">
      <c r="A1008" s="1">
        <v>28</v>
      </c>
      <c r="B1008" s="1" t="s">
        <v>9</v>
      </c>
      <c r="C1008" s="1">
        <v>29.26</v>
      </c>
      <c r="D1008" s="1">
        <v>2</v>
      </c>
      <c r="E1008" s="1" t="s">
        <v>10</v>
      </c>
      <c r="F1008" s="1" t="s">
        <v>13</v>
      </c>
      <c r="G1008" s="1">
        <v>4438.2633999999998</v>
      </c>
      <c r="H1008" s="1" t="s">
        <v>23</v>
      </c>
    </row>
    <row r="1009" spans="1:8" x14ac:dyDescent="0.25">
      <c r="A1009" s="1">
        <v>47</v>
      </c>
      <c r="B1009" s="1" t="s">
        <v>9</v>
      </c>
      <c r="C1009" s="1">
        <v>28.215</v>
      </c>
      <c r="D1009" s="1">
        <v>3</v>
      </c>
      <c r="E1009" s="1" t="s">
        <v>7</v>
      </c>
      <c r="F1009" s="1" t="s">
        <v>12</v>
      </c>
      <c r="G1009" s="1">
        <v>24915.220850000002</v>
      </c>
      <c r="H1009" s="1" t="s">
        <v>22</v>
      </c>
    </row>
    <row r="1010" spans="1:8" x14ac:dyDescent="0.25">
      <c r="A1010" s="1">
        <v>25</v>
      </c>
      <c r="B1010" s="1" t="s">
        <v>9</v>
      </c>
      <c r="C1010" s="1">
        <v>24.984999999999999</v>
      </c>
      <c r="D1010" s="1">
        <v>2</v>
      </c>
      <c r="E1010" s="1" t="s">
        <v>10</v>
      </c>
      <c r="F1010" s="1" t="s">
        <v>13</v>
      </c>
      <c r="G1010" s="1">
        <v>23241.47453</v>
      </c>
      <c r="H1010" s="1" t="s">
        <v>23</v>
      </c>
    </row>
    <row r="1011" spans="1:8" x14ac:dyDescent="0.25">
      <c r="A1011" s="1">
        <v>51</v>
      </c>
      <c r="B1011" s="1" t="s">
        <v>9</v>
      </c>
      <c r="C1011" s="1">
        <v>27.74</v>
      </c>
      <c r="D1011" s="1">
        <v>1</v>
      </c>
      <c r="E1011" s="1" t="s">
        <v>10</v>
      </c>
      <c r="F1011" s="1" t="s">
        <v>13</v>
      </c>
      <c r="G1011" s="1">
        <v>9957.7216000000008</v>
      </c>
      <c r="H1011" s="1" t="s">
        <v>23</v>
      </c>
    </row>
    <row r="1012" spans="1:8" x14ac:dyDescent="0.25">
      <c r="A1012" s="1">
        <v>48</v>
      </c>
      <c r="B1012" s="1" t="s">
        <v>6</v>
      </c>
      <c r="C1012" s="1">
        <v>22.8</v>
      </c>
      <c r="D1012" s="1">
        <v>0</v>
      </c>
      <c r="E1012" s="1" t="s">
        <v>10</v>
      </c>
      <c r="F1012" s="1" t="s">
        <v>8</v>
      </c>
      <c r="G1012" s="1">
        <v>8269.0439999999999</v>
      </c>
      <c r="H1012" s="1" t="s">
        <v>20</v>
      </c>
    </row>
    <row r="1013" spans="1:8" x14ac:dyDescent="0.25">
      <c r="A1013" s="1">
        <v>43</v>
      </c>
      <c r="B1013" s="1" t="s">
        <v>9</v>
      </c>
      <c r="C1013" s="1">
        <v>20.13</v>
      </c>
      <c r="D1013" s="1">
        <v>2</v>
      </c>
      <c r="E1013" s="1" t="s">
        <v>7</v>
      </c>
      <c r="F1013" s="1" t="s">
        <v>11</v>
      </c>
      <c r="G1013" s="1">
        <v>18767.737700000001</v>
      </c>
      <c r="H1013" s="1" t="s">
        <v>21</v>
      </c>
    </row>
    <row r="1014" spans="1:8" x14ac:dyDescent="0.25">
      <c r="A1014" s="1">
        <v>61</v>
      </c>
      <c r="B1014" s="1" t="s">
        <v>6</v>
      </c>
      <c r="C1014" s="1">
        <v>33.33</v>
      </c>
      <c r="D1014" s="1">
        <v>4</v>
      </c>
      <c r="E1014" s="1" t="s">
        <v>10</v>
      </c>
      <c r="F1014" s="1" t="s">
        <v>11</v>
      </c>
      <c r="G1014" s="1">
        <v>36580.282160000002</v>
      </c>
      <c r="H1014" s="1" t="s">
        <v>21</v>
      </c>
    </row>
    <row r="1015" spans="1:8" x14ac:dyDescent="0.25">
      <c r="A1015" s="1">
        <v>48</v>
      </c>
      <c r="B1015" s="1" t="s">
        <v>9</v>
      </c>
      <c r="C1015" s="1">
        <v>32.299999999999997</v>
      </c>
      <c r="D1015" s="1">
        <v>1</v>
      </c>
      <c r="E1015" s="1" t="s">
        <v>10</v>
      </c>
      <c r="F1015" s="1" t="s">
        <v>12</v>
      </c>
      <c r="G1015" s="1">
        <v>8765.2489999999998</v>
      </c>
      <c r="H1015" s="1" t="s">
        <v>22</v>
      </c>
    </row>
    <row r="1016" spans="1:8" x14ac:dyDescent="0.25">
      <c r="A1016" s="1">
        <v>38</v>
      </c>
      <c r="B1016" s="1" t="s">
        <v>6</v>
      </c>
      <c r="C1016" s="1">
        <v>27.6</v>
      </c>
      <c r="D1016" s="1">
        <v>0</v>
      </c>
      <c r="E1016" s="1" t="s">
        <v>10</v>
      </c>
      <c r="F1016" s="1" t="s">
        <v>8</v>
      </c>
      <c r="G1016" s="1">
        <v>5383.5360000000001</v>
      </c>
      <c r="H1016" s="1" t="s">
        <v>20</v>
      </c>
    </row>
    <row r="1017" spans="1:8" x14ac:dyDescent="0.25">
      <c r="A1017" s="1">
        <v>59</v>
      </c>
      <c r="B1017" s="1" t="s">
        <v>9</v>
      </c>
      <c r="C1017" s="1">
        <v>25.46</v>
      </c>
      <c r="D1017" s="1">
        <v>0</v>
      </c>
      <c r="E1017" s="1" t="s">
        <v>10</v>
      </c>
      <c r="F1017" s="1" t="s">
        <v>12</v>
      </c>
      <c r="G1017" s="1">
        <v>12124.992399999999</v>
      </c>
      <c r="H1017" s="1" t="s">
        <v>22</v>
      </c>
    </row>
    <row r="1018" spans="1:8" x14ac:dyDescent="0.25">
      <c r="A1018" s="1">
        <v>19</v>
      </c>
      <c r="B1018" s="1" t="s">
        <v>6</v>
      </c>
      <c r="C1018" s="1">
        <v>24.605</v>
      </c>
      <c r="D1018" s="1">
        <v>1</v>
      </c>
      <c r="E1018" s="1" t="s">
        <v>10</v>
      </c>
      <c r="F1018" s="1" t="s">
        <v>12</v>
      </c>
      <c r="G1018" s="1">
        <v>2709.24395</v>
      </c>
      <c r="H1018" s="1" t="s">
        <v>22</v>
      </c>
    </row>
    <row r="1019" spans="1:8" x14ac:dyDescent="0.25">
      <c r="A1019" s="1">
        <v>26</v>
      </c>
      <c r="B1019" s="1" t="s">
        <v>6</v>
      </c>
      <c r="C1019" s="1">
        <v>34.200000000000003</v>
      </c>
      <c r="D1019" s="1">
        <v>2</v>
      </c>
      <c r="E1019" s="1" t="s">
        <v>10</v>
      </c>
      <c r="F1019" s="1" t="s">
        <v>8</v>
      </c>
      <c r="G1019" s="1">
        <v>3987.9259999999999</v>
      </c>
      <c r="H1019" s="1" t="s">
        <v>20</v>
      </c>
    </row>
    <row r="1020" spans="1:8" x14ac:dyDescent="0.25">
      <c r="A1020" s="1">
        <v>54</v>
      </c>
      <c r="B1020" s="1" t="s">
        <v>6</v>
      </c>
      <c r="C1020" s="1">
        <v>35.814999999999998</v>
      </c>
      <c r="D1020" s="1">
        <v>3</v>
      </c>
      <c r="E1020" s="1" t="s">
        <v>10</v>
      </c>
      <c r="F1020" s="1" t="s">
        <v>12</v>
      </c>
      <c r="G1020" s="1">
        <v>12495.290849999999</v>
      </c>
      <c r="H1020" s="1" t="s">
        <v>22</v>
      </c>
    </row>
    <row r="1021" spans="1:8" x14ac:dyDescent="0.25">
      <c r="A1021" s="1">
        <v>21</v>
      </c>
      <c r="B1021" s="1" t="s">
        <v>6</v>
      </c>
      <c r="C1021" s="1">
        <v>32.68</v>
      </c>
      <c r="D1021" s="1">
        <v>2</v>
      </c>
      <c r="E1021" s="1" t="s">
        <v>10</v>
      </c>
      <c r="F1021" s="1" t="s">
        <v>12</v>
      </c>
      <c r="G1021" s="1">
        <v>26018.950519999999</v>
      </c>
      <c r="H1021" s="1" t="s">
        <v>22</v>
      </c>
    </row>
    <row r="1022" spans="1:8" x14ac:dyDescent="0.25">
      <c r="A1022" s="1">
        <v>51</v>
      </c>
      <c r="B1022" s="1" t="s">
        <v>9</v>
      </c>
      <c r="C1022" s="1">
        <v>37</v>
      </c>
      <c r="D1022" s="1">
        <v>0</v>
      </c>
      <c r="E1022" s="1" t="s">
        <v>10</v>
      </c>
      <c r="F1022" s="1" t="s">
        <v>8</v>
      </c>
      <c r="G1022" s="1">
        <v>8798.5930000000008</v>
      </c>
      <c r="H1022" s="1" t="s">
        <v>20</v>
      </c>
    </row>
    <row r="1023" spans="1:8" x14ac:dyDescent="0.25">
      <c r="A1023" s="1">
        <v>22</v>
      </c>
      <c r="B1023" s="1" t="s">
        <v>6</v>
      </c>
      <c r="C1023" s="1">
        <v>31.02</v>
      </c>
      <c r="D1023" s="1">
        <v>3</v>
      </c>
      <c r="E1023" s="1" t="s">
        <v>7</v>
      </c>
      <c r="F1023" s="1" t="s">
        <v>11</v>
      </c>
      <c r="G1023" s="1">
        <v>35595.589800000002</v>
      </c>
      <c r="H1023" s="1" t="s">
        <v>21</v>
      </c>
    </row>
    <row r="1024" spans="1:8" x14ac:dyDescent="0.25">
      <c r="A1024" s="1">
        <v>47</v>
      </c>
      <c r="B1024" s="1" t="s">
        <v>9</v>
      </c>
      <c r="C1024" s="1">
        <v>36.08</v>
      </c>
      <c r="D1024" s="1">
        <v>1</v>
      </c>
      <c r="E1024" s="1" t="s">
        <v>7</v>
      </c>
      <c r="F1024" s="1" t="s">
        <v>11</v>
      </c>
      <c r="G1024" s="1">
        <v>42211.138200000001</v>
      </c>
      <c r="H1024" s="1" t="s">
        <v>21</v>
      </c>
    </row>
    <row r="1025" spans="1:8" x14ac:dyDescent="0.25">
      <c r="A1025" s="1">
        <v>18</v>
      </c>
      <c r="B1025" s="1" t="s">
        <v>9</v>
      </c>
      <c r="C1025" s="1">
        <v>23.32</v>
      </c>
      <c r="D1025" s="1">
        <v>1</v>
      </c>
      <c r="E1025" s="1" t="s">
        <v>10</v>
      </c>
      <c r="F1025" s="1" t="s">
        <v>11</v>
      </c>
      <c r="G1025" s="1">
        <v>1711.0268000000001</v>
      </c>
      <c r="H1025" s="1" t="s">
        <v>21</v>
      </c>
    </row>
    <row r="1026" spans="1:8" x14ac:dyDescent="0.25">
      <c r="A1026" s="1">
        <v>47</v>
      </c>
      <c r="B1026" s="1" t="s">
        <v>6</v>
      </c>
      <c r="C1026" s="1">
        <v>45.32</v>
      </c>
      <c r="D1026" s="1">
        <v>1</v>
      </c>
      <c r="E1026" s="1" t="s">
        <v>10</v>
      </c>
      <c r="F1026" s="1" t="s">
        <v>11</v>
      </c>
      <c r="G1026" s="1">
        <v>8569.8618000000006</v>
      </c>
      <c r="H1026" s="1" t="s">
        <v>21</v>
      </c>
    </row>
    <row r="1027" spans="1:8" x14ac:dyDescent="0.25">
      <c r="A1027" s="1">
        <v>21</v>
      </c>
      <c r="B1027" s="1" t="s">
        <v>6</v>
      </c>
      <c r="C1027" s="1">
        <v>34.6</v>
      </c>
      <c r="D1027" s="1">
        <v>0</v>
      </c>
      <c r="E1027" s="1" t="s">
        <v>10</v>
      </c>
      <c r="F1027" s="1" t="s">
        <v>8</v>
      </c>
      <c r="G1027" s="1">
        <v>2020.1769999999999</v>
      </c>
      <c r="H1027" s="1" t="s">
        <v>20</v>
      </c>
    </row>
    <row r="1028" spans="1:8" x14ac:dyDescent="0.25">
      <c r="A1028" s="1">
        <v>19</v>
      </c>
      <c r="B1028" s="1" t="s">
        <v>9</v>
      </c>
      <c r="C1028" s="1">
        <v>26.03</v>
      </c>
      <c r="D1028" s="1">
        <v>1</v>
      </c>
      <c r="E1028" s="1" t="s">
        <v>7</v>
      </c>
      <c r="F1028" s="1" t="s">
        <v>12</v>
      </c>
      <c r="G1028" s="1">
        <v>16450.894700000001</v>
      </c>
      <c r="H1028" s="1" t="s">
        <v>22</v>
      </c>
    </row>
    <row r="1029" spans="1:8" x14ac:dyDescent="0.25">
      <c r="A1029" s="1">
        <v>23</v>
      </c>
      <c r="B1029" s="1" t="s">
        <v>9</v>
      </c>
      <c r="C1029" s="1">
        <v>18.715</v>
      </c>
      <c r="D1029" s="1">
        <v>0</v>
      </c>
      <c r="E1029" s="1" t="s">
        <v>10</v>
      </c>
      <c r="F1029" s="1" t="s">
        <v>12</v>
      </c>
      <c r="G1029" s="1">
        <v>21595.382290000001</v>
      </c>
      <c r="H1029" s="1" t="s">
        <v>22</v>
      </c>
    </row>
    <row r="1030" spans="1:8" x14ac:dyDescent="0.25">
      <c r="A1030" s="1">
        <v>54</v>
      </c>
      <c r="B1030" s="1" t="s">
        <v>9</v>
      </c>
      <c r="C1030" s="1">
        <v>31.6</v>
      </c>
      <c r="D1030" s="1">
        <v>0</v>
      </c>
      <c r="E1030" s="1" t="s">
        <v>10</v>
      </c>
      <c r="F1030" s="1" t="s">
        <v>8</v>
      </c>
      <c r="G1030" s="1">
        <v>9850.4320000000007</v>
      </c>
      <c r="H1030" s="1" t="s">
        <v>20</v>
      </c>
    </row>
    <row r="1031" spans="1:8" x14ac:dyDescent="0.25">
      <c r="A1031" s="1">
        <v>37</v>
      </c>
      <c r="B1031" s="1" t="s">
        <v>6</v>
      </c>
      <c r="C1031" s="1">
        <v>17.29</v>
      </c>
      <c r="D1031" s="1">
        <v>2</v>
      </c>
      <c r="E1031" s="1" t="s">
        <v>10</v>
      </c>
      <c r="F1031" s="1" t="s">
        <v>13</v>
      </c>
      <c r="G1031" s="1">
        <v>6877.9800999999998</v>
      </c>
      <c r="H1031" s="1" t="s">
        <v>23</v>
      </c>
    </row>
    <row r="1032" spans="1:8" x14ac:dyDescent="0.25">
      <c r="A1032" s="1">
        <v>46</v>
      </c>
      <c r="B1032" s="1" t="s">
        <v>6</v>
      </c>
      <c r="C1032" s="1">
        <v>23.655000000000001</v>
      </c>
      <c r="D1032" s="1">
        <v>1</v>
      </c>
      <c r="E1032" s="1" t="s">
        <v>7</v>
      </c>
      <c r="F1032" s="1" t="s">
        <v>12</v>
      </c>
      <c r="G1032" s="1">
        <v>21677.283449999999</v>
      </c>
      <c r="H1032" s="1" t="s">
        <v>22</v>
      </c>
    </row>
    <row r="1033" spans="1:8" x14ac:dyDescent="0.25">
      <c r="A1033" s="1">
        <v>55</v>
      </c>
      <c r="B1033" s="1" t="s">
        <v>6</v>
      </c>
      <c r="C1033" s="1">
        <v>35.200000000000003</v>
      </c>
      <c r="D1033" s="1">
        <v>0</v>
      </c>
      <c r="E1033" s="1" t="s">
        <v>7</v>
      </c>
      <c r="F1033" s="1" t="s">
        <v>11</v>
      </c>
      <c r="G1033" s="1">
        <v>44423.803</v>
      </c>
      <c r="H1033" s="1" t="s">
        <v>21</v>
      </c>
    </row>
    <row r="1034" spans="1:8" x14ac:dyDescent="0.25">
      <c r="A1034" s="1">
        <v>30</v>
      </c>
      <c r="B1034" s="1" t="s">
        <v>6</v>
      </c>
      <c r="C1034" s="1">
        <v>27.93</v>
      </c>
      <c r="D1034" s="1">
        <v>0</v>
      </c>
      <c r="E1034" s="1" t="s">
        <v>10</v>
      </c>
      <c r="F1034" s="1" t="s">
        <v>13</v>
      </c>
      <c r="G1034" s="1">
        <v>4137.5227000000004</v>
      </c>
      <c r="H1034" s="1" t="s">
        <v>23</v>
      </c>
    </row>
    <row r="1035" spans="1:8" x14ac:dyDescent="0.25">
      <c r="A1035" s="1">
        <v>18</v>
      </c>
      <c r="B1035" s="1" t="s">
        <v>9</v>
      </c>
      <c r="C1035" s="1">
        <v>21.565000000000001</v>
      </c>
      <c r="D1035" s="1">
        <v>0</v>
      </c>
      <c r="E1035" s="1" t="s">
        <v>7</v>
      </c>
      <c r="F1035" s="1" t="s">
        <v>13</v>
      </c>
      <c r="G1035" s="1">
        <v>13747.87235</v>
      </c>
      <c r="H1035" s="1" t="s">
        <v>23</v>
      </c>
    </row>
    <row r="1036" spans="1:8" x14ac:dyDescent="0.25">
      <c r="A1036" s="1">
        <v>61</v>
      </c>
      <c r="B1036" s="1" t="s">
        <v>9</v>
      </c>
      <c r="C1036" s="1">
        <v>38.380000000000003</v>
      </c>
      <c r="D1036" s="1">
        <v>0</v>
      </c>
      <c r="E1036" s="1" t="s">
        <v>10</v>
      </c>
      <c r="F1036" s="1" t="s">
        <v>12</v>
      </c>
      <c r="G1036" s="1">
        <v>12950.0712</v>
      </c>
      <c r="H1036" s="1" t="s">
        <v>22</v>
      </c>
    </row>
    <row r="1037" spans="1:8" x14ac:dyDescent="0.25">
      <c r="A1037" s="1">
        <v>54</v>
      </c>
      <c r="B1037" s="1" t="s">
        <v>6</v>
      </c>
      <c r="C1037" s="1">
        <v>23</v>
      </c>
      <c r="D1037" s="1">
        <v>3</v>
      </c>
      <c r="E1037" s="1" t="s">
        <v>10</v>
      </c>
      <c r="F1037" s="1" t="s">
        <v>8</v>
      </c>
      <c r="G1037" s="1">
        <v>12094.477999999999</v>
      </c>
      <c r="H1037" s="1" t="s">
        <v>20</v>
      </c>
    </row>
    <row r="1038" spans="1:8" x14ac:dyDescent="0.25">
      <c r="A1038" s="1">
        <v>22</v>
      </c>
      <c r="B1038" s="1" t="s">
        <v>9</v>
      </c>
      <c r="C1038" s="1">
        <v>37.07</v>
      </c>
      <c r="D1038" s="1">
        <v>2</v>
      </c>
      <c r="E1038" s="1" t="s">
        <v>7</v>
      </c>
      <c r="F1038" s="1" t="s">
        <v>11</v>
      </c>
      <c r="G1038" s="1">
        <v>37484.4493</v>
      </c>
      <c r="H1038" s="1" t="s">
        <v>21</v>
      </c>
    </row>
    <row r="1039" spans="1:8" x14ac:dyDescent="0.25">
      <c r="A1039" s="1">
        <v>45</v>
      </c>
      <c r="B1039" s="1" t="s">
        <v>6</v>
      </c>
      <c r="C1039" s="1">
        <v>30.495000000000001</v>
      </c>
      <c r="D1039" s="1">
        <v>1</v>
      </c>
      <c r="E1039" s="1" t="s">
        <v>7</v>
      </c>
      <c r="F1039" s="1" t="s">
        <v>12</v>
      </c>
      <c r="G1039" s="1">
        <v>39725.518049999999</v>
      </c>
      <c r="H1039" s="1" t="s">
        <v>22</v>
      </c>
    </row>
    <row r="1040" spans="1:8" x14ac:dyDescent="0.25">
      <c r="A1040" s="1">
        <v>22</v>
      </c>
      <c r="B1040" s="1" t="s">
        <v>9</v>
      </c>
      <c r="C1040" s="1">
        <v>28.88</v>
      </c>
      <c r="D1040" s="1">
        <v>0</v>
      </c>
      <c r="E1040" s="1" t="s">
        <v>10</v>
      </c>
      <c r="F1040" s="1" t="s">
        <v>13</v>
      </c>
      <c r="G1040" s="1">
        <v>2250.8352</v>
      </c>
      <c r="H1040" s="1" t="s">
        <v>23</v>
      </c>
    </row>
    <row r="1041" spans="1:8" x14ac:dyDescent="0.25">
      <c r="A1041" s="1">
        <v>19</v>
      </c>
      <c r="B1041" s="1" t="s">
        <v>9</v>
      </c>
      <c r="C1041" s="1">
        <v>27.265000000000001</v>
      </c>
      <c r="D1041" s="1">
        <v>2</v>
      </c>
      <c r="E1041" s="1" t="s">
        <v>10</v>
      </c>
      <c r="F1041" s="1" t="s">
        <v>12</v>
      </c>
      <c r="G1041" s="1">
        <v>22493.659640000002</v>
      </c>
      <c r="H1041" s="1" t="s">
        <v>22</v>
      </c>
    </row>
    <row r="1042" spans="1:8" x14ac:dyDescent="0.25">
      <c r="A1042" s="1">
        <v>35</v>
      </c>
      <c r="B1042" s="1" t="s">
        <v>6</v>
      </c>
      <c r="C1042" s="1">
        <v>28.024999999999999</v>
      </c>
      <c r="D1042" s="1">
        <v>0</v>
      </c>
      <c r="E1042" s="1" t="s">
        <v>7</v>
      </c>
      <c r="F1042" s="1" t="s">
        <v>12</v>
      </c>
      <c r="G1042" s="1">
        <v>20234.854749999999</v>
      </c>
      <c r="H1042" s="1" t="s">
        <v>22</v>
      </c>
    </row>
    <row r="1043" spans="1:8" x14ac:dyDescent="0.25">
      <c r="A1043" s="1">
        <v>18</v>
      </c>
      <c r="B1043" s="1" t="s">
        <v>9</v>
      </c>
      <c r="C1043" s="1">
        <v>23.085000000000001</v>
      </c>
      <c r="D1043" s="1">
        <v>0</v>
      </c>
      <c r="E1043" s="1" t="s">
        <v>10</v>
      </c>
      <c r="F1043" s="1" t="s">
        <v>13</v>
      </c>
      <c r="G1043" s="1">
        <v>1704.7001499999999</v>
      </c>
      <c r="H1043" s="1" t="s">
        <v>23</v>
      </c>
    </row>
    <row r="1044" spans="1:8" x14ac:dyDescent="0.25">
      <c r="A1044" s="1">
        <v>20</v>
      </c>
      <c r="B1044" s="1" t="s">
        <v>9</v>
      </c>
      <c r="C1044" s="1">
        <v>30.684999999999999</v>
      </c>
      <c r="D1044" s="1">
        <v>0</v>
      </c>
      <c r="E1044" s="1" t="s">
        <v>7</v>
      </c>
      <c r="F1044" s="1" t="s">
        <v>13</v>
      </c>
      <c r="G1044" s="1">
        <v>33475.817150000003</v>
      </c>
      <c r="H1044" s="1" t="s">
        <v>23</v>
      </c>
    </row>
    <row r="1045" spans="1:8" x14ac:dyDescent="0.25">
      <c r="A1045" s="1">
        <v>28</v>
      </c>
      <c r="B1045" s="1" t="s">
        <v>6</v>
      </c>
      <c r="C1045" s="1">
        <v>25.8</v>
      </c>
      <c r="D1045" s="1">
        <v>0</v>
      </c>
      <c r="E1045" s="1" t="s">
        <v>10</v>
      </c>
      <c r="F1045" s="1" t="s">
        <v>8</v>
      </c>
      <c r="G1045" s="1">
        <v>3161.4540000000002</v>
      </c>
      <c r="H1045" s="1" t="s">
        <v>20</v>
      </c>
    </row>
    <row r="1046" spans="1:8" x14ac:dyDescent="0.25">
      <c r="A1046" s="1">
        <v>55</v>
      </c>
      <c r="B1046" s="1" t="s">
        <v>9</v>
      </c>
      <c r="C1046" s="1">
        <v>35.244999999999997</v>
      </c>
      <c r="D1046" s="1">
        <v>1</v>
      </c>
      <c r="E1046" s="1" t="s">
        <v>10</v>
      </c>
      <c r="F1046" s="1" t="s">
        <v>13</v>
      </c>
      <c r="G1046" s="1">
        <v>11394.065549999999</v>
      </c>
      <c r="H1046" s="1" t="s">
        <v>23</v>
      </c>
    </row>
    <row r="1047" spans="1:8" x14ac:dyDescent="0.25">
      <c r="A1047" s="1">
        <v>43</v>
      </c>
      <c r="B1047" s="1" t="s">
        <v>6</v>
      </c>
      <c r="C1047" s="1">
        <v>24.7</v>
      </c>
      <c r="D1047" s="1">
        <v>2</v>
      </c>
      <c r="E1047" s="1" t="s">
        <v>7</v>
      </c>
      <c r="F1047" s="1" t="s">
        <v>12</v>
      </c>
      <c r="G1047" s="1">
        <v>21880.82</v>
      </c>
      <c r="H1047" s="1" t="s">
        <v>22</v>
      </c>
    </row>
    <row r="1048" spans="1:8" x14ac:dyDescent="0.25">
      <c r="A1048" s="1">
        <v>43</v>
      </c>
      <c r="B1048" s="1" t="s">
        <v>6</v>
      </c>
      <c r="C1048" s="1">
        <v>25.08</v>
      </c>
      <c r="D1048" s="1">
        <v>0</v>
      </c>
      <c r="E1048" s="1" t="s">
        <v>10</v>
      </c>
      <c r="F1048" s="1" t="s">
        <v>13</v>
      </c>
      <c r="G1048" s="1">
        <v>7325.0482000000002</v>
      </c>
      <c r="H1048" s="1" t="s">
        <v>23</v>
      </c>
    </row>
    <row r="1049" spans="1:8" x14ac:dyDescent="0.25">
      <c r="A1049" s="1">
        <v>22</v>
      </c>
      <c r="B1049" s="1" t="s">
        <v>9</v>
      </c>
      <c r="C1049" s="1">
        <v>52.58</v>
      </c>
      <c r="D1049" s="1">
        <v>1</v>
      </c>
      <c r="E1049" s="1" t="s">
        <v>7</v>
      </c>
      <c r="F1049" s="1" t="s">
        <v>11</v>
      </c>
      <c r="G1049" s="1">
        <v>44501.398200000003</v>
      </c>
      <c r="H1049" s="1" t="s">
        <v>21</v>
      </c>
    </row>
    <row r="1050" spans="1:8" x14ac:dyDescent="0.25">
      <c r="A1050" s="1">
        <v>25</v>
      </c>
      <c r="B1050" s="1" t="s">
        <v>6</v>
      </c>
      <c r="C1050" s="1">
        <v>22.515000000000001</v>
      </c>
      <c r="D1050" s="1">
        <v>1</v>
      </c>
      <c r="E1050" s="1" t="s">
        <v>10</v>
      </c>
      <c r="F1050" s="1" t="s">
        <v>12</v>
      </c>
      <c r="G1050" s="1">
        <v>3594.17085</v>
      </c>
      <c r="H1050" s="1" t="s">
        <v>22</v>
      </c>
    </row>
    <row r="1051" spans="1:8" x14ac:dyDescent="0.25">
      <c r="A1051" s="1">
        <v>49</v>
      </c>
      <c r="B1051" s="1" t="s">
        <v>9</v>
      </c>
      <c r="C1051" s="1">
        <v>30.9</v>
      </c>
      <c r="D1051" s="1">
        <v>0</v>
      </c>
      <c r="E1051" s="1" t="s">
        <v>7</v>
      </c>
      <c r="F1051" s="1" t="s">
        <v>8</v>
      </c>
      <c r="G1051" s="1">
        <v>39727.614000000001</v>
      </c>
      <c r="H1051" s="1" t="s">
        <v>20</v>
      </c>
    </row>
    <row r="1052" spans="1:8" x14ac:dyDescent="0.25">
      <c r="A1052" s="1">
        <v>44</v>
      </c>
      <c r="B1052" s="1" t="s">
        <v>6</v>
      </c>
      <c r="C1052" s="1">
        <v>36.954999999999998</v>
      </c>
      <c r="D1052" s="1">
        <v>1</v>
      </c>
      <c r="E1052" s="1" t="s">
        <v>10</v>
      </c>
      <c r="F1052" s="1" t="s">
        <v>12</v>
      </c>
      <c r="G1052" s="1">
        <v>8023.1354499999998</v>
      </c>
      <c r="H1052" s="1" t="s">
        <v>22</v>
      </c>
    </row>
    <row r="1053" spans="1:8" x14ac:dyDescent="0.25">
      <c r="A1053" s="1">
        <v>64</v>
      </c>
      <c r="B1053" s="1" t="s">
        <v>9</v>
      </c>
      <c r="C1053" s="1">
        <v>26.41</v>
      </c>
      <c r="D1053" s="1">
        <v>0</v>
      </c>
      <c r="E1053" s="1" t="s">
        <v>10</v>
      </c>
      <c r="F1053" s="1" t="s">
        <v>13</v>
      </c>
      <c r="G1053" s="1">
        <v>14394.5579</v>
      </c>
      <c r="H1053" s="1" t="s">
        <v>23</v>
      </c>
    </row>
    <row r="1054" spans="1:8" x14ac:dyDescent="0.25">
      <c r="A1054" s="1">
        <v>49</v>
      </c>
      <c r="B1054" s="1" t="s">
        <v>9</v>
      </c>
      <c r="C1054" s="1">
        <v>29.83</v>
      </c>
      <c r="D1054" s="1">
        <v>1</v>
      </c>
      <c r="E1054" s="1" t="s">
        <v>10</v>
      </c>
      <c r="F1054" s="1" t="s">
        <v>13</v>
      </c>
      <c r="G1054" s="1">
        <v>9288.0267000000003</v>
      </c>
      <c r="H1054" s="1" t="s">
        <v>23</v>
      </c>
    </row>
    <row r="1055" spans="1:8" x14ac:dyDescent="0.25">
      <c r="A1055" s="1">
        <v>47</v>
      </c>
      <c r="B1055" s="1" t="s">
        <v>9</v>
      </c>
      <c r="C1055" s="1">
        <v>29.8</v>
      </c>
      <c r="D1055" s="1">
        <v>3</v>
      </c>
      <c r="E1055" s="1" t="s">
        <v>7</v>
      </c>
      <c r="F1055" s="1" t="s">
        <v>8</v>
      </c>
      <c r="G1055" s="1">
        <v>25309.489000000001</v>
      </c>
      <c r="H1055" s="1" t="s">
        <v>20</v>
      </c>
    </row>
    <row r="1056" spans="1:8" x14ac:dyDescent="0.25">
      <c r="A1056" s="1">
        <v>27</v>
      </c>
      <c r="B1056" s="1" t="s">
        <v>6</v>
      </c>
      <c r="C1056" s="1">
        <v>21.47</v>
      </c>
      <c r="D1056" s="1">
        <v>0</v>
      </c>
      <c r="E1056" s="1" t="s">
        <v>10</v>
      </c>
      <c r="F1056" s="1" t="s">
        <v>12</v>
      </c>
      <c r="G1056" s="1">
        <v>3353.4703</v>
      </c>
      <c r="H1056" s="1" t="s">
        <v>22</v>
      </c>
    </row>
    <row r="1057" spans="1:8" x14ac:dyDescent="0.25">
      <c r="A1057" s="1">
        <v>55</v>
      </c>
      <c r="B1057" s="1" t="s">
        <v>9</v>
      </c>
      <c r="C1057" s="1">
        <v>27.645</v>
      </c>
      <c r="D1057" s="1">
        <v>0</v>
      </c>
      <c r="E1057" s="1" t="s">
        <v>10</v>
      </c>
      <c r="F1057" s="1" t="s">
        <v>12</v>
      </c>
      <c r="G1057" s="1">
        <v>10594.501550000001</v>
      </c>
      <c r="H1057" s="1" t="s">
        <v>22</v>
      </c>
    </row>
    <row r="1058" spans="1:8" x14ac:dyDescent="0.25">
      <c r="A1058" s="1">
        <v>48</v>
      </c>
      <c r="B1058" s="1" t="s">
        <v>6</v>
      </c>
      <c r="C1058" s="1">
        <v>28.9</v>
      </c>
      <c r="D1058" s="1">
        <v>0</v>
      </c>
      <c r="E1058" s="1" t="s">
        <v>10</v>
      </c>
      <c r="F1058" s="1" t="s">
        <v>8</v>
      </c>
      <c r="G1058" s="1">
        <v>8277.5229999999992</v>
      </c>
      <c r="H1058" s="1" t="s">
        <v>20</v>
      </c>
    </row>
    <row r="1059" spans="1:8" x14ac:dyDescent="0.25">
      <c r="A1059" s="1">
        <v>45</v>
      </c>
      <c r="B1059" s="1" t="s">
        <v>6</v>
      </c>
      <c r="C1059" s="1">
        <v>31.79</v>
      </c>
      <c r="D1059" s="1">
        <v>0</v>
      </c>
      <c r="E1059" s="1" t="s">
        <v>10</v>
      </c>
      <c r="F1059" s="1" t="s">
        <v>11</v>
      </c>
      <c r="G1059" s="1">
        <v>17929.303370000001</v>
      </c>
      <c r="H1059" s="1" t="s">
        <v>21</v>
      </c>
    </row>
    <row r="1060" spans="1:8" x14ac:dyDescent="0.25">
      <c r="A1060" s="1">
        <v>24</v>
      </c>
      <c r="B1060" s="1" t="s">
        <v>6</v>
      </c>
      <c r="C1060" s="1">
        <v>39.49</v>
      </c>
      <c r="D1060" s="1">
        <v>0</v>
      </c>
      <c r="E1060" s="1" t="s">
        <v>10</v>
      </c>
      <c r="F1060" s="1" t="s">
        <v>11</v>
      </c>
      <c r="G1060" s="1">
        <v>2480.9791</v>
      </c>
      <c r="H1060" s="1" t="s">
        <v>21</v>
      </c>
    </row>
    <row r="1061" spans="1:8" x14ac:dyDescent="0.25">
      <c r="A1061" s="1">
        <v>32</v>
      </c>
      <c r="B1061" s="1" t="s">
        <v>9</v>
      </c>
      <c r="C1061" s="1">
        <v>33.82</v>
      </c>
      <c r="D1061" s="1">
        <v>1</v>
      </c>
      <c r="E1061" s="1" t="s">
        <v>10</v>
      </c>
      <c r="F1061" s="1" t="s">
        <v>12</v>
      </c>
      <c r="G1061" s="1">
        <v>4462.7218000000003</v>
      </c>
      <c r="H1061" s="1" t="s">
        <v>22</v>
      </c>
    </row>
    <row r="1062" spans="1:8" x14ac:dyDescent="0.25">
      <c r="A1062" s="1">
        <v>24</v>
      </c>
      <c r="B1062" s="1" t="s">
        <v>9</v>
      </c>
      <c r="C1062" s="1">
        <v>32.01</v>
      </c>
      <c r="D1062" s="1">
        <v>0</v>
      </c>
      <c r="E1062" s="1" t="s">
        <v>10</v>
      </c>
      <c r="F1062" s="1" t="s">
        <v>11</v>
      </c>
      <c r="G1062" s="1">
        <v>1981.5818999999999</v>
      </c>
      <c r="H1062" s="1" t="s">
        <v>21</v>
      </c>
    </row>
    <row r="1063" spans="1:8" x14ac:dyDescent="0.25">
      <c r="A1063" s="1">
        <v>57</v>
      </c>
      <c r="B1063" s="1" t="s">
        <v>9</v>
      </c>
      <c r="C1063" s="1">
        <v>27.94</v>
      </c>
      <c r="D1063" s="1">
        <v>1</v>
      </c>
      <c r="E1063" s="1" t="s">
        <v>10</v>
      </c>
      <c r="F1063" s="1" t="s">
        <v>11</v>
      </c>
      <c r="G1063" s="1">
        <v>11554.223599999999</v>
      </c>
      <c r="H1063" s="1" t="s">
        <v>21</v>
      </c>
    </row>
    <row r="1064" spans="1:8" x14ac:dyDescent="0.25">
      <c r="A1064" s="1">
        <v>59</v>
      </c>
      <c r="B1064" s="1" t="s">
        <v>9</v>
      </c>
      <c r="C1064" s="1">
        <v>41.14</v>
      </c>
      <c r="D1064" s="1">
        <v>1</v>
      </c>
      <c r="E1064" s="1" t="s">
        <v>7</v>
      </c>
      <c r="F1064" s="1" t="s">
        <v>11</v>
      </c>
      <c r="G1064" s="1">
        <v>48970.247600000002</v>
      </c>
      <c r="H1064" s="1" t="s">
        <v>21</v>
      </c>
    </row>
    <row r="1065" spans="1:8" x14ac:dyDescent="0.25">
      <c r="A1065" s="1">
        <v>36</v>
      </c>
      <c r="B1065" s="1" t="s">
        <v>9</v>
      </c>
      <c r="C1065" s="1">
        <v>28.594999999999999</v>
      </c>
      <c r="D1065" s="1">
        <v>3</v>
      </c>
      <c r="E1065" s="1" t="s">
        <v>10</v>
      </c>
      <c r="F1065" s="1" t="s">
        <v>12</v>
      </c>
      <c r="G1065" s="1">
        <v>6548.1950500000003</v>
      </c>
      <c r="H1065" s="1" t="s">
        <v>22</v>
      </c>
    </row>
    <row r="1066" spans="1:8" x14ac:dyDescent="0.25">
      <c r="A1066" s="1">
        <v>29</v>
      </c>
      <c r="B1066" s="1" t="s">
        <v>6</v>
      </c>
      <c r="C1066" s="1">
        <v>25.6</v>
      </c>
      <c r="D1066" s="1">
        <v>4</v>
      </c>
      <c r="E1066" s="1" t="s">
        <v>10</v>
      </c>
      <c r="F1066" s="1" t="s">
        <v>8</v>
      </c>
      <c r="G1066" s="1">
        <v>5708.8670000000002</v>
      </c>
      <c r="H1066" s="1" t="s">
        <v>20</v>
      </c>
    </row>
    <row r="1067" spans="1:8" x14ac:dyDescent="0.25">
      <c r="A1067" s="1">
        <v>42</v>
      </c>
      <c r="B1067" s="1" t="s">
        <v>6</v>
      </c>
      <c r="C1067" s="1">
        <v>25.3</v>
      </c>
      <c r="D1067" s="1">
        <v>1</v>
      </c>
      <c r="E1067" s="1" t="s">
        <v>10</v>
      </c>
      <c r="F1067" s="1" t="s">
        <v>8</v>
      </c>
      <c r="G1067" s="1">
        <v>7045.4989999999998</v>
      </c>
      <c r="H1067" s="1" t="s">
        <v>20</v>
      </c>
    </row>
    <row r="1068" spans="1:8" x14ac:dyDescent="0.25">
      <c r="A1068" s="1">
        <v>48</v>
      </c>
      <c r="B1068" s="1" t="s">
        <v>9</v>
      </c>
      <c r="C1068" s="1">
        <v>37.29</v>
      </c>
      <c r="D1068" s="1">
        <v>2</v>
      </c>
      <c r="E1068" s="1" t="s">
        <v>10</v>
      </c>
      <c r="F1068" s="1" t="s">
        <v>11</v>
      </c>
      <c r="G1068" s="1">
        <v>8978.1851000000006</v>
      </c>
      <c r="H1068" s="1" t="s">
        <v>21</v>
      </c>
    </row>
    <row r="1069" spans="1:8" x14ac:dyDescent="0.25">
      <c r="A1069" s="1">
        <v>39</v>
      </c>
      <c r="B1069" s="1" t="s">
        <v>9</v>
      </c>
      <c r="C1069" s="1">
        <v>42.655000000000001</v>
      </c>
      <c r="D1069" s="1">
        <v>0</v>
      </c>
      <c r="E1069" s="1" t="s">
        <v>10</v>
      </c>
      <c r="F1069" s="1" t="s">
        <v>13</v>
      </c>
      <c r="G1069" s="1">
        <v>5757.41345</v>
      </c>
      <c r="H1069" s="1" t="s">
        <v>23</v>
      </c>
    </row>
    <row r="1070" spans="1:8" x14ac:dyDescent="0.25">
      <c r="A1070" s="1">
        <v>63</v>
      </c>
      <c r="B1070" s="1" t="s">
        <v>9</v>
      </c>
      <c r="C1070" s="1">
        <v>21.66</v>
      </c>
      <c r="D1070" s="1">
        <v>1</v>
      </c>
      <c r="E1070" s="1" t="s">
        <v>10</v>
      </c>
      <c r="F1070" s="1" t="s">
        <v>12</v>
      </c>
      <c r="G1070" s="1">
        <v>14349.8544</v>
      </c>
      <c r="H1070" s="1" t="s">
        <v>22</v>
      </c>
    </row>
    <row r="1071" spans="1:8" x14ac:dyDescent="0.25">
      <c r="A1071" s="1">
        <v>54</v>
      </c>
      <c r="B1071" s="1" t="s">
        <v>6</v>
      </c>
      <c r="C1071" s="1">
        <v>31.9</v>
      </c>
      <c r="D1071" s="1">
        <v>1</v>
      </c>
      <c r="E1071" s="1" t="s">
        <v>10</v>
      </c>
      <c r="F1071" s="1" t="s">
        <v>11</v>
      </c>
      <c r="G1071" s="1">
        <v>10928.849</v>
      </c>
      <c r="H1071" s="1" t="s">
        <v>21</v>
      </c>
    </row>
    <row r="1072" spans="1:8" x14ac:dyDescent="0.25">
      <c r="A1072" s="1">
        <v>37</v>
      </c>
      <c r="B1072" s="1" t="s">
        <v>9</v>
      </c>
      <c r="C1072" s="1">
        <v>37.07</v>
      </c>
      <c r="D1072" s="1">
        <v>1</v>
      </c>
      <c r="E1072" s="1" t="s">
        <v>7</v>
      </c>
      <c r="F1072" s="1" t="s">
        <v>11</v>
      </c>
      <c r="G1072" s="1">
        <v>39871.704299999998</v>
      </c>
      <c r="H1072" s="1" t="s">
        <v>21</v>
      </c>
    </row>
    <row r="1073" spans="1:8" x14ac:dyDescent="0.25">
      <c r="A1073" s="1">
        <v>63</v>
      </c>
      <c r="B1073" s="1" t="s">
        <v>9</v>
      </c>
      <c r="C1073" s="1">
        <v>31.445</v>
      </c>
      <c r="D1073" s="1">
        <v>0</v>
      </c>
      <c r="E1073" s="1" t="s">
        <v>10</v>
      </c>
      <c r="F1073" s="1" t="s">
        <v>13</v>
      </c>
      <c r="G1073" s="1">
        <v>13974.455550000001</v>
      </c>
      <c r="H1073" s="1" t="s">
        <v>23</v>
      </c>
    </row>
    <row r="1074" spans="1:8" x14ac:dyDescent="0.25">
      <c r="A1074" s="1">
        <v>21</v>
      </c>
      <c r="B1074" s="1" t="s">
        <v>9</v>
      </c>
      <c r="C1074" s="1">
        <v>31.254999999999999</v>
      </c>
      <c r="D1074" s="1">
        <v>0</v>
      </c>
      <c r="E1074" s="1" t="s">
        <v>10</v>
      </c>
      <c r="F1074" s="1" t="s">
        <v>12</v>
      </c>
      <c r="G1074" s="1">
        <v>1909.52745</v>
      </c>
      <c r="H1074" s="1" t="s">
        <v>22</v>
      </c>
    </row>
    <row r="1075" spans="1:8" x14ac:dyDescent="0.25">
      <c r="A1075" s="1">
        <v>54</v>
      </c>
      <c r="B1075" s="1" t="s">
        <v>6</v>
      </c>
      <c r="C1075" s="1">
        <v>28.88</v>
      </c>
      <c r="D1075" s="1">
        <v>2</v>
      </c>
      <c r="E1075" s="1" t="s">
        <v>10</v>
      </c>
      <c r="F1075" s="1" t="s">
        <v>13</v>
      </c>
      <c r="G1075" s="1">
        <v>12096.6512</v>
      </c>
      <c r="H1075" s="1" t="s">
        <v>23</v>
      </c>
    </row>
    <row r="1076" spans="1:8" x14ac:dyDescent="0.25">
      <c r="A1076" s="1">
        <v>60</v>
      </c>
      <c r="B1076" s="1" t="s">
        <v>6</v>
      </c>
      <c r="C1076" s="1">
        <v>18.335000000000001</v>
      </c>
      <c r="D1076" s="1">
        <v>0</v>
      </c>
      <c r="E1076" s="1" t="s">
        <v>10</v>
      </c>
      <c r="F1076" s="1" t="s">
        <v>13</v>
      </c>
      <c r="G1076" s="1">
        <v>13204.28565</v>
      </c>
      <c r="H1076" s="1" t="s">
        <v>23</v>
      </c>
    </row>
    <row r="1077" spans="1:8" x14ac:dyDescent="0.25">
      <c r="A1077" s="1">
        <v>32</v>
      </c>
      <c r="B1077" s="1" t="s">
        <v>6</v>
      </c>
      <c r="C1077" s="1">
        <v>29.59</v>
      </c>
      <c r="D1077" s="1">
        <v>1</v>
      </c>
      <c r="E1077" s="1" t="s">
        <v>10</v>
      </c>
      <c r="F1077" s="1" t="s">
        <v>11</v>
      </c>
      <c r="G1077" s="1">
        <v>4562.8420999999998</v>
      </c>
      <c r="H1077" s="1" t="s">
        <v>21</v>
      </c>
    </row>
    <row r="1078" spans="1:8" x14ac:dyDescent="0.25">
      <c r="A1078" s="1">
        <v>47</v>
      </c>
      <c r="B1078" s="1" t="s">
        <v>6</v>
      </c>
      <c r="C1078" s="1">
        <v>32</v>
      </c>
      <c r="D1078" s="1">
        <v>1</v>
      </c>
      <c r="E1078" s="1" t="s">
        <v>10</v>
      </c>
      <c r="F1078" s="1" t="s">
        <v>8</v>
      </c>
      <c r="G1078" s="1">
        <v>8551.3469999999998</v>
      </c>
      <c r="H1078" s="1" t="s">
        <v>20</v>
      </c>
    </row>
    <row r="1079" spans="1:8" x14ac:dyDescent="0.25">
      <c r="A1079" s="1">
        <v>21</v>
      </c>
      <c r="B1079" s="1" t="s">
        <v>9</v>
      </c>
      <c r="C1079" s="1">
        <v>26.03</v>
      </c>
      <c r="D1079" s="1">
        <v>0</v>
      </c>
      <c r="E1079" s="1" t="s">
        <v>10</v>
      </c>
      <c r="F1079" s="1" t="s">
        <v>13</v>
      </c>
      <c r="G1079" s="1">
        <v>2102.2647000000002</v>
      </c>
      <c r="H1079" s="1" t="s">
        <v>23</v>
      </c>
    </row>
    <row r="1080" spans="1:8" x14ac:dyDescent="0.25">
      <c r="A1080" s="1">
        <v>28</v>
      </c>
      <c r="B1080" s="1" t="s">
        <v>9</v>
      </c>
      <c r="C1080" s="1">
        <v>31.68</v>
      </c>
      <c r="D1080" s="1">
        <v>0</v>
      </c>
      <c r="E1080" s="1" t="s">
        <v>7</v>
      </c>
      <c r="F1080" s="1" t="s">
        <v>11</v>
      </c>
      <c r="G1080" s="1">
        <v>34672.147199999999</v>
      </c>
      <c r="H1080" s="1" t="s">
        <v>21</v>
      </c>
    </row>
    <row r="1081" spans="1:8" x14ac:dyDescent="0.25">
      <c r="A1081" s="1">
        <v>63</v>
      </c>
      <c r="B1081" s="1" t="s">
        <v>9</v>
      </c>
      <c r="C1081" s="1">
        <v>33.659999999999997</v>
      </c>
      <c r="D1081" s="1">
        <v>3</v>
      </c>
      <c r="E1081" s="1" t="s">
        <v>10</v>
      </c>
      <c r="F1081" s="1" t="s">
        <v>11</v>
      </c>
      <c r="G1081" s="1">
        <v>15161.5344</v>
      </c>
      <c r="H1081" s="1" t="s">
        <v>21</v>
      </c>
    </row>
    <row r="1082" spans="1:8" x14ac:dyDescent="0.25">
      <c r="A1082" s="1">
        <v>18</v>
      </c>
      <c r="B1082" s="1" t="s">
        <v>9</v>
      </c>
      <c r="C1082" s="1">
        <v>21.78</v>
      </c>
      <c r="D1082" s="1">
        <v>2</v>
      </c>
      <c r="E1082" s="1" t="s">
        <v>10</v>
      </c>
      <c r="F1082" s="1" t="s">
        <v>11</v>
      </c>
      <c r="G1082" s="1">
        <v>11884.048580000001</v>
      </c>
      <c r="H1082" s="1" t="s">
        <v>21</v>
      </c>
    </row>
    <row r="1083" spans="1:8" x14ac:dyDescent="0.25">
      <c r="A1083" s="1">
        <v>32</v>
      </c>
      <c r="B1083" s="1" t="s">
        <v>9</v>
      </c>
      <c r="C1083" s="1">
        <v>27.835000000000001</v>
      </c>
      <c r="D1083" s="1">
        <v>1</v>
      </c>
      <c r="E1083" s="1" t="s">
        <v>10</v>
      </c>
      <c r="F1083" s="1" t="s">
        <v>12</v>
      </c>
      <c r="G1083" s="1">
        <v>4454.40265</v>
      </c>
      <c r="H1083" s="1" t="s">
        <v>22</v>
      </c>
    </row>
    <row r="1084" spans="1:8" x14ac:dyDescent="0.25">
      <c r="A1084" s="1">
        <v>38</v>
      </c>
      <c r="B1084" s="1" t="s">
        <v>9</v>
      </c>
      <c r="C1084" s="1">
        <v>19.95</v>
      </c>
      <c r="D1084" s="1">
        <v>1</v>
      </c>
      <c r="E1084" s="1" t="s">
        <v>10</v>
      </c>
      <c r="F1084" s="1" t="s">
        <v>12</v>
      </c>
      <c r="G1084" s="1">
        <v>5855.9025000000001</v>
      </c>
      <c r="H1084" s="1" t="s">
        <v>22</v>
      </c>
    </row>
    <row r="1085" spans="1:8" x14ac:dyDescent="0.25">
      <c r="A1085" s="1">
        <v>32</v>
      </c>
      <c r="B1085" s="1" t="s">
        <v>9</v>
      </c>
      <c r="C1085" s="1">
        <v>31.5</v>
      </c>
      <c r="D1085" s="1">
        <v>1</v>
      </c>
      <c r="E1085" s="1" t="s">
        <v>10</v>
      </c>
      <c r="F1085" s="1" t="s">
        <v>8</v>
      </c>
      <c r="G1085" s="1">
        <v>4076.4969999999998</v>
      </c>
      <c r="H1085" s="1" t="s">
        <v>20</v>
      </c>
    </row>
    <row r="1086" spans="1:8" x14ac:dyDescent="0.25">
      <c r="A1086" s="1">
        <v>62</v>
      </c>
      <c r="B1086" s="1" t="s">
        <v>6</v>
      </c>
      <c r="C1086" s="1">
        <v>30.495000000000001</v>
      </c>
      <c r="D1086" s="1">
        <v>2</v>
      </c>
      <c r="E1086" s="1" t="s">
        <v>10</v>
      </c>
      <c r="F1086" s="1" t="s">
        <v>12</v>
      </c>
      <c r="G1086" s="1">
        <v>15019.760050000001</v>
      </c>
      <c r="H1086" s="1" t="s">
        <v>22</v>
      </c>
    </row>
    <row r="1087" spans="1:8" x14ac:dyDescent="0.25">
      <c r="A1087" s="1">
        <v>39</v>
      </c>
      <c r="B1087" s="1" t="s">
        <v>6</v>
      </c>
      <c r="C1087" s="1">
        <v>18.3</v>
      </c>
      <c r="D1087" s="1">
        <v>5</v>
      </c>
      <c r="E1087" s="1" t="s">
        <v>7</v>
      </c>
      <c r="F1087" s="1" t="s">
        <v>8</v>
      </c>
      <c r="G1087" s="1">
        <v>19023.259999999998</v>
      </c>
      <c r="H1087" s="1" t="s">
        <v>20</v>
      </c>
    </row>
    <row r="1088" spans="1:8" x14ac:dyDescent="0.25">
      <c r="A1088" s="1">
        <v>55</v>
      </c>
      <c r="B1088" s="1" t="s">
        <v>9</v>
      </c>
      <c r="C1088" s="1">
        <v>28.975000000000001</v>
      </c>
      <c r="D1088" s="1">
        <v>0</v>
      </c>
      <c r="E1088" s="1" t="s">
        <v>10</v>
      </c>
      <c r="F1088" s="1" t="s">
        <v>13</v>
      </c>
      <c r="G1088" s="1">
        <v>10796.35025</v>
      </c>
      <c r="H1088" s="1" t="s">
        <v>23</v>
      </c>
    </row>
    <row r="1089" spans="1:8" x14ac:dyDescent="0.25">
      <c r="A1089" s="1">
        <v>57</v>
      </c>
      <c r="B1089" s="1" t="s">
        <v>9</v>
      </c>
      <c r="C1089" s="1">
        <v>31.54</v>
      </c>
      <c r="D1089" s="1">
        <v>0</v>
      </c>
      <c r="E1089" s="1" t="s">
        <v>10</v>
      </c>
      <c r="F1089" s="1" t="s">
        <v>12</v>
      </c>
      <c r="G1089" s="1">
        <v>11353.2276</v>
      </c>
      <c r="H1089" s="1" t="s">
        <v>22</v>
      </c>
    </row>
    <row r="1090" spans="1:8" x14ac:dyDescent="0.25">
      <c r="A1090" s="1">
        <v>52</v>
      </c>
      <c r="B1090" s="1" t="s">
        <v>9</v>
      </c>
      <c r="C1090" s="1">
        <v>47.74</v>
      </c>
      <c r="D1090" s="1">
        <v>1</v>
      </c>
      <c r="E1090" s="1" t="s">
        <v>10</v>
      </c>
      <c r="F1090" s="1" t="s">
        <v>11</v>
      </c>
      <c r="G1090" s="1">
        <v>9748.9105999999992</v>
      </c>
      <c r="H1090" s="1" t="s">
        <v>21</v>
      </c>
    </row>
    <row r="1091" spans="1:8" x14ac:dyDescent="0.25">
      <c r="A1091" s="1">
        <v>56</v>
      </c>
      <c r="B1091" s="1" t="s">
        <v>9</v>
      </c>
      <c r="C1091" s="1">
        <v>22.1</v>
      </c>
      <c r="D1091" s="1">
        <v>0</v>
      </c>
      <c r="E1091" s="1" t="s">
        <v>10</v>
      </c>
      <c r="F1091" s="1" t="s">
        <v>8</v>
      </c>
      <c r="G1091" s="1">
        <v>10577.087</v>
      </c>
      <c r="H1091" s="1" t="s">
        <v>20</v>
      </c>
    </row>
    <row r="1092" spans="1:8" x14ac:dyDescent="0.25">
      <c r="A1092" s="1">
        <v>47</v>
      </c>
      <c r="B1092" s="1" t="s">
        <v>9</v>
      </c>
      <c r="C1092" s="1">
        <v>36.19</v>
      </c>
      <c r="D1092" s="1">
        <v>0</v>
      </c>
      <c r="E1092" s="1" t="s">
        <v>7</v>
      </c>
      <c r="F1092" s="1" t="s">
        <v>11</v>
      </c>
      <c r="G1092" s="1">
        <v>41676.081100000003</v>
      </c>
      <c r="H1092" s="1" t="s">
        <v>21</v>
      </c>
    </row>
    <row r="1093" spans="1:8" x14ac:dyDescent="0.25">
      <c r="A1093" s="1">
        <v>55</v>
      </c>
      <c r="B1093" s="1" t="s">
        <v>6</v>
      </c>
      <c r="C1093" s="1">
        <v>29.83</v>
      </c>
      <c r="D1093" s="1">
        <v>0</v>
      </c>
      <c r="E1093" s="1" t="s">
        <v>10</v>
      </c>
      <c r="F1093" s="1" t="s">
        <v>13</v>
      </c>
      <c r="G1093" s="1">
        <v>11286.538699999999</v>
      </c>
      <c r="H1093" s="1" t="s">
        <v>23</v>
      </c>
    </row>
    <row r="1094" spans="1:8" x14ac:dyDescent="0.25">
      <c r="A1094" s="1">
        <v>23</v>
      </c>
      <c r="B1094" s="1" t="s">
        <v>9</v>
      </c>
      <c r="C1094" s="1">
        <v>32.700000000000003</v>
      </c>
      <c r="D1094" s="1">
        <v>3</v>
      </c>
      <c r="E1094" s="1" t="s">
        <v>10</v>
      </c>
      <c r="F1094" s="1" t="s">
        <v>8</v>
      </c>
      <c r="G1094" s="1">
        <v>3591.48</v>
      </c>
      <c r="H1094" s="1" t="s">
        <v>20</v>
      </c>
    </row>
    <row r="1095" spans="1:8" x14ac:dyDescent="0.25">
      <c r="A1095" s="1">
        <v>22</v>
      </c>
      <c r="B1095" s="1" t="s">
        <v>6</v>
      </c>
      <c r="C1095" s="1">
        <v>30.4</v>
      </c>
      <c r="D1095" s="1">
        <v>0</v>
      </c>
      <c r="E1095" s="1" t="s">
        <v>7</v>
      </c>
      <c r="F1095" s="1" t="s">
        <v>12</v>
      </c>
      <c r="G1095" s="1">
        <v>33907.548000000003</v>
      </c>
      <c r="H1095" s="1" t="s">
        <v>22</v>
      </c>
    </row>
    <row r="1096" spans="1:8" x14ac:dyDescent="0.25">
      <c r="A1096" s="1">
        <v>50</v>
      </c>
      <c r="B1096" s="1" t="s">
        <v>6</v>
      </c>
      <c r="C1096" s="1">
        <v>33.700000000000003</v>
      </c>
      <c r="D1096" s="1">
        <v>4</v>
      </c>
      <c r="E1096" s="1" t="s">
        <v>10</v>
      </c>
      <c r="F1096" s="1" t="s">
        <v>8</v>
      </c>
      <c r="G1096" s="1">
        <v>11299.343000000001</v>
      </c>
      <c r="H1096" s="1" t="s">
        <v>20</v>
      </c>
    </row>
    <row r="1097" spans="1:8" x14ac:dyDescent="0.25">
      <c r="A1097" s="1">
        <v>18</v>
      </c>
      <c r="B1097" s="1" t="s">
        <v>6</v>
      </c>
      <c r="C1097" s="1">
        <v>31.35</v>
      </c>
      <c r="D1097" s="1">
        <v>4</v>
      </c>
      <c r="E1097" s="1" t="s">
        <v>10</v>
      </c>
      <c r="F1097" s="1" t="s">
        <v>13</v>
      </c>
      <c r="G1097" s="1">
        <v>4561.1885000000002</v>
      </c>
      <c r="H1097" s="1" t="s">
        <v>23</v>
      </c>
    </row>
    <row r="1098" spans="1:8" x14ac:dyDescent="0.25">
      <c r="A1098" s="1">
        <v>51</v>
      </c>
      <c r="B1098" s="1" t="s">
        <v>6</v>
      </c>
      <c r="C1098" s="1">
        <v>34.96</v>
      </c>
      <c r="D1098" s="1">
        <v>2</v>
      </c>
      <c r="E1098" s="1" t="s">
        <v>7</v>
      </c>
      <c r="F1098" s="1" t="s">
        <v>13</v>
      </c>
      <c r="G1098" s="1">
        <v>44641.197399999997</v>
      </c>
      <c r="H1098" s="1" t="s">
        <v>23</v>
      </c>
    </row>
    <row r="1099" spans="1:8" x14ac:dyDescent="0.25">
      <c r="A1099" s="1">
        <v>22</v>
      </c>
      <c r="B1099" s="1" t="s">
        <v>9</v>
      </c>
      <c r="C1099" s="1">
        <v>33.770000000000003</v>
      </c>
      <c r="D1099" s="1">
        <v>0</v>
      </c>
      <c r="E1099" s="1" t="s">
        <v>10</v>
      </c>
      <c r="F1099" s="1" t="s">
        <v>11</v>
      </c>
      <c r="G1099" s="1">
        <v>1674.6323</v>
      </c>
      <c r="H1099" s="1" t="s">
        <v>21</v>
      </c>
    </row>
    <row r="1100" spans="1:8" x14ac:dyDescent="0.25">
      <c r="A1100" s="1">
        <v>52</v>
      </c>
      <c r="B1100" s="1" t="s">
        <v>6</v>
      </c>
      <c r="C1100" s="1">
        <v>30.875</v>
      </c>
      <c r="D1100" s="1">
        <v>0</v>
      </c>
      <c r="E1100" s="1" t="s">
        <v>10</v>
      </c>
      <c r="F1100" s="1" t="s">
        <v>13</v>
      </c>
      <c r="G1100" s="1">
        <v>23045.566159999998</v>
      </c>
      <c r="H1100" s="1" t="s">
        <v>23</v>
      </c>
    </row>
    <row r="1101" spans="1:8" x14ac:dyDescent="0.25">
      <c r="A1101" s="1">
        <v>25</v>
      </c>
      <c r="B1101" s="1" t="s">
        <v>6</v>
      </c>
      <c r="C1101" s="1">
        <v>33.99</v>
      </c>
      <c r="D1101" s="1">
        <v>1</v>
      </c>
      <c r="E1101" s="1" t="s">
        <v>10</v>
      </c>
      <c r="F1101" s="1" t="s">
        <v>11</v>
      </c>
      <c r="G1101" s="1">
        <v>3227.1210999999998</v>
      </c>
      <c r="H1101" s="1" t="s">
        <v>21</v>
      </c>
    </row>
    <row r="1102" spans="1:8" x14ac:dyDescent="0.25">
      <c r="A1102" s="1">
        <v>33</v>
      </c>
      <c r="B1102" s="1" t="s">
        <v>6</v>
      </c>
      <c r="C1102" s="1">
        <v>19.094999999999999</v>
      </c>
      <c r="D1102" s="1">
        <v>2</v>
      </c>
      <c r="E1102" s="1" t="s">
        <v>7</v>
      </c>
      <c r="F1102" s="1" t="s">
        <v>13</v>
      </c>
      <c r="G1102" s="1">
        <v>16776.304049999999</v>
      </c>
      <c r="H1102" s="1" t="s">
        <v>23</v>
      </c>
    </row>
    <row r="1103" spans="1:8" x14ac:dyDescent="0.25">
      <c r="A1103" s="1">
        <v>53</v>
      </c>
      <c r="B1103" s="1" t="s">
        <v>9</v>
      </c>
      <c r="C1103" s="1">
        <v>28.6</v>
      </c>
      <c r="D1103" s="1">
        <v>3</v>
      </c>
      <c r="E1103" s="1" t="s">
        <v>10</v>
      </c>
      <c r="F1103" s="1" t="s">
        <v>8</v>
      </c>
      <c r="G1103" s="1">
        <v>11253.421</v>
      </c>
      <c r="H1103" s="1" t="s">
        <v>20</v>
      </c>
    </row>
    <row r="1104" spans="1:8" x14ac:dyDescent="0.25">
      <c r="A1104" s="1">
        <v>29</v>
      </c>
      <c r="B1104" s="1" t="s">
        <v>9</v>
      </c>
      <c r="C1104" s="1">
        <v>38.94</v>
      </c>
      <c r="D1104" s="1">
        <v>1</v>
      </c>
      <c r="E1104" s="1" t="s">
        <v>10</v>
      </c>
      <c r="F1104" s="1" t="s">
        <v>11</v>
      </c>
      <c r="G1104" s="1">
        <v>3471.4096</v>
      </c>
      <c r="H1104" s="1" t="s">
        <v>21</v>
      </c>
    </row>
    <row r="1105" spans="1:8" x14ac:dyDescent="0.25">
      <c r="A1105" s="1">
        <v>58</v>
      </c>
      <c r="B1105" s="1" t="s">
        <v>9</v>
      </c>
      <c r="C1105" s="1">
        <v>36.08</v>
      </c>
      <c r="D1105" s="1">
        <v>0</v>
      </c>
      <c r="E1105" s="1" t="s">
        <v>10</v>
      </c>
      <c r="F1105" s="1" t="s">
        <v>11</v>
      </c>
      <c r="G1105" s="1">
        <v>11363.2832</v>
      </c>
      <c r="H1105" s="1" t="s">
        <v>21</v>
      </c>
    </row>
    <row r="1106" spans="1:8" x14ac:dyDescent="0.25">
      <c r="A1106" s="1">
        <v>37</v>
      </c>
      <c r="B1106" s="1" t="s">
        <v>9</v>
      </c>
      <c r="C1106" s="1">
        <v>29.8</v>
      </c>
      <c r="D1106" s="1">
        <v>0</v>
      </c>
      <c r="E1106" s="1" t="s">
        <v>10</v>
      </c>
      <c r="F1106" s="1" t="s">
        <v>8</v>
      </c>
      <c r="G1106" s="1">
        <v>20420.604650000001</v>
      </c>
      <c r="H1106" s="1" t="s">
        <v>20</v>
      </c>
    </row>
    <row r="1107" spans="1:8" x14ac:dyDescent="0.25">
      <c r="A1107" s="1">
        <v>54</v>
      </c>
      <c r="B1107" s="1" t="s">
        <v>6</v>
      </c>
      <c r="C1107" s="1">
        <v>31.24</v>
      </c>
      <c r="D1107" s="1">
        <v>0</v>
      </c>
      <c r="E1107" s="1" t="s">
        <v>10</v>
      </c>
      <c r="F1107" s="1" t="s">
        <v>11</v>
      </c>
      <c r="G1107" s="1">
        <v>10338.9316</v>
      </c>
      <c r="H1107" s="1" t="s">
        <v>21</v>
      </c>
    </row>
    <row r="1108" spans="1:8" x14ac:dyDescent="0.25">
      <c r="A1108" s="1">
        <v>49</v>
      </c>
      <c r="B1108" s="1" t="s">
        <v>6</v>
      </c>
      <c r="C1108" s="1">
        <v>29.925000000000001</v>
      </c>
      <c r="D1108" s="1">
        <v>0</v>
      </c>
      <c r="E1108" s="1" t="s">
        <v>10</v>
      </c>
      <c r="F1108" s="1" t="s">
        <v>12</v>
      </c>
      <c r="G1108" s="1">
        <v>8988.1587500000005</v>
      </c>
      <c r="H1108" s="1" t="s">
        <v>22</v>
      </c>
    </row>
    <row r="1109" spans="1:8" x14ac:dyDescent="0.25">
      <c r="A1109" s="1">
        <v>50</v>
      </c>
      <c r="B1109" s="1" t="s">
        <v>6</v>
      </c>
      <c r="C1109" s="1">
        <v>26.22</v>
      </c>
      <c r="D1109" s="1">
        <v>2</v>
      </c>
      <c r="E1109" s="1" t="s">
        <v>10</v>
      </c>
      <c r="F1109" s="1" t="s">
        <v>12</v>
      </c>
      <c r="G1109" s="1">
        <v>10493.9458</v>
      </c>
      <c r="H1109" s="1" t="s">
        <v>22</v>
      </c>
    </row>
    <row r="1110" spans="1:8" x14ac:dyDescent="0.25">
      <c r="A1110" s="1">
        <v>26</v>
      </c>
      <c r="B1110" s="1" t="s">
        <v>9</v>
      </c>
      <c r="C1110" s="1">
        <v>30</v>
      </c>
      <c r="D1110" s="1">
        <v>1</v>
      </c>
      <c r="E1110" s="1" t="s">
        <v>10</v>
      </c>
      <c r="F1110" s="1" t="s">
        <v>8</v>
      </c>
      <c r="G1110" s="1">
        <v>2904.0880000000002</v>
      </c>
      <c r="H1110" s="1" t="s">
        <v>20</v>
      </c>
    </row>
    <row r="1111" spans="1:8" x14ac:dyDescent="0.25">
      <c r="A1111" s="1">
        <v>45</v>
      </c>
      <c r="B1111" s="1" t="s">
        <v>9</v>
      </c>
      <c r="C1111" s="1">
        <v>20.350000000000001</v>
      </c>
      <c r="D1111" s="1">
        <v>3</v>
      </c>
      <c r="E1111" s="1" t="s">
        <v>10</v>
      </c>
      <c r="F1111" s="1" t="s">
        <v>11</v>
      </c>
      <c r="G1111" s="1">
        <v>8605.3615000000009</v>
      </c>
      <c r="H1111" s="1" t="s">
        <v>21</v>
      </c>
    </row>
    <row r="1112" spans="1:8" x14ac:dyDescent="0.25">
      <c r="A1112" s="1">
        <v>54</v>
      </c>
      <c r="B1112" s="1" t="s">
        <v>6</v>
      </c>
      <c r="C1112" s="1">
        <v>32.299999999999997</v>
      </c>
      <c r="D1112" s="1">
        <v>1</v>
      </c>
      <c r="E1112" s="1" t="s">
        <v>10</v>
      </c>
      <c r="F1112" s="1" t="s">
        <v>13</v>
      </c>
      <c r="G1112" s="1">
        <v>11512.405000000001</v>
      </c>
      <c r="H1112" s="1" t="s">
        <v>23</v>
      </c>
    </row>
    <row r="1113" spans="1:8" x14ac:dyDescent="0.25">
      <c r="A1113" s="1">
        <v>38</v>
      </c>
      <c r="B1113" s="1" t="s">
        <v>9</v>
      </c>
      <c r="C1113" s="1">
        <v>38.39</v>
      </c>
      <c r="D1113" s="1">
        <v>3</v>
      </c>
      <c r="E1113" s="1" t="s">
        <v>7</v>
      </c>
      <c r="F1113" s="1" t="s">
        <v>11</v>
      </c>
      <c r="G1113" s="1">
        <v>41949.244100000004</v>
      </c>
      <c r="H1113" s="1" t="s">
        <v>21</v>
      </c>
    </row>
    <row r="1114" spans="1:8" x14ac:dyDescent="0.25">
      <c r="A1114" s="1">
        <v>48</v>
      </c>
      <c r="B1114" s="1" t="s">
        <v>6</v>
      </c>
      <c r="C1114" s="1">
        <v>25.85</v>
      </c>
      <c r="D1114" s="1">
        <v>3</v>
      </c>
      <c r="E1114" s="1" t="s">
        <v>7</v>
      </c>
      <c r="F1114" s="1" t="s">
        <v>11</v>
      </c>
      <c r="G1114" s="1">
        <v>24180.933499999999</v>
      </c>
      <c r="H1114" s="1" t="s">
        <v>21</v>
      </c>
    </row>
    <row r="1115" spans="1:8" x14ac:dyDescent="0.25">
      <c r="A1115" s="1">
        <v>28</v>
      </c>
      <c r="B1115" s="1" t="s">
        <v>6</v>
      </c>
      <c r="C1115" s="1">
        <v>26.315000000000001</v>
      </c>
      <c r="D1115" s="1">
        <v>3</v>
      </c>
      <c r="E1115" s="1" t="s">
        <v>10</v>
      </c>
      <c r="F1115" s="1" t="s">
        <v>12</v>
      </c>
      <c r="G1115" s="1">
        <v>5312.1698500000002</v>
      </c>
      <c r="H1115" s="1" t="s">
        <v>22</v>
      </c>
    </row>
    <row r="1116" spans="1:8" x14ac:dyDescent="0.25">
      <c r="A1116" s="1">
        <v>23</v>
      </c>
      <c r="B1116" s="1" t="s">
        <v>9</v>
      </c>
      <c r="C1116" s="1">
        <v>24.51</v>
      </c>
      <c r="D1116" s="1">
        <v>0</v>
      </c>
      <c r="E1116" s="1" t="s">
        <v>10</v>
      </c>
      <c r="F1116" s="1" t="s">
        <v>13</v>
      </c>
      <c r="G1116" s="1">
        <v>2396.0958999999998</v>
      </c>
      <c r="H1116" s="1" t="s">
        <v>23</v>
      </c>
    </row>
    <row r="1117" spans="1:8" x14ac:dyDescent="0.25">
      <c r="A1117" s="1">
        <v>55</v>
      </c>
      <c r="B1117" s="1" t="s">
        <v>9</v>
      </c>
      <c r="C1117" s="1">
        <v>32.67</v>
      </c>
      <c r="D1117" s="1">
        <v>1</v>
      </c>
      <c r="E1117" s="1" t="s">
        <v>10</v>
      </c>
      <c r="F1117" s="1" t="s">
        <v>11</v>
      </c>
      <c r="G1117" s="1">
        <v>10807.4863</v>
      </c>
      <c r="H1117" s="1" t="s">
        <v>21</v>
      </c>
    </row>
    <row r="1118" spans="1:8" x14ac:dyDescent="0.25">
      <c r="A1118" s="1">
        <v>41</v>
      </c>
      <c r="B1118" s="1" t="s">
        <v>9</v>
      </c>
      <c r="C1118" s="1">
        <v>29.64</v>
      </c>
      <c r="D1118" s="1">
        <v>5</v>
      </c>
      <c r="E1118" s="1" t="s">
        <v>10</v>
      </c>
      <c r="F1118" s="1" t="s">
        <v>13</v>
      </c>
      <c r="G1118" s="1">
        <v>9222.4025999999994</v>
      </c>
      <c r="H1118" s="1" t="s">
        <v>23</v>
      </c>
    </row>
    <row r="1119" spans="1:8" x14ac:dyDescent="0.25">
      <c r="A1119" s="1">
        <v>25</v>
      </c>
      <c r="B1119" s="1" t="s">
        <v>9</v>
      </c>
      <c r="C1119" s="1">
        <v>33.33</v>
      </c>
      <c r="D1119" s="1">
        <v>2</v>
      </c>
      <c r="E1119" s="1" t="s">
        <v>7</v>
      </c>
      <c r="F1119" s="1" t="s">
        <v>11</v>
      </c>
      <c r="G1119" s="1">
        <v>36124.573700000001</v>
      </c>
      <c r="H1119" s="1" t="s">
        <v>21</v>
      </c>
    </row>
    <row r="1120" spans="1:8" x14ac:dyDescent="0.25">
      <c r="A1120" s="1">
        <v>33</v>
      </c>
      <c r="B1120" s="1" t="s">
        <v>9</v>
      </c>
      <c r="C1120" s="1">
        <v>35.75</v>
      </c>
      <c r="D1120" s="1">
        <v>1</v>
      </c>
      <c r="E1120" s="1" t="s">
        <v>7</v>
      </c>
      <c r="F1120" s="1" t="s">
        <v>11</v>
      </c>
      <c r="G1120" s="1">
        <v>38282.749499999998</v>
      </c>
      <c r="H1120" s="1" t="s">
        <v>21</v>
      </c>
    </row>
    <row r="1121" spans="1:8" x14ac:dyDescent="0.25">
      <c r="A1121" s="1">
        <v>30</v>
      </c>
      <c r="B1121" s="1" t="s">
        <v>6</v>
      </c>
      <c r="C1121" s="1">
        <v>19.95</v>
      </c>
      <c r="D1121" s="1">
        <v>3</v>
      </c>
      <c r="E1121" s="1" t="s">
        <v>10</v>
      </c>
      <c r="F1121" s="1" t="s">
        <v>12</v>
      </c>
      <c r="G1121" s="1">
        <v>5693.4305000000004</v>
      </c>
      <c r="H1121" s="1" t="s">
        <v>22</v>
      </c>
    </row>
    <row r="1122" spans="1:8" x14ac:dyDescent="0.25">
      <c r="A1122" s="1">
        <v>23</v>
      </c>
      <c r="B1122" s="1" t="s">
        <v>6</v>
      </c>
      <c r="C1122" s="1">
        <v>31.4</v>
      </c>
      <c r="D1122" s="1">
        <v>0</v>
      </c>
      <c r="E1122" s="1" t="s">
        <v>7</v>
      </c>
      <c r="F1122" s="1" t="s">
        <v>8</v>
      </c>
      <c r="G1122" s="1">
        <v>34166.273000000001</v>
      </c>
      <c r="H1122" s="1" t="s">
        <v>20</v>
      </c>
    </row>
    <row r="1123" spans="1:8" x14ac:dyDescent="0.25">
      <c r="A1123" s="1">
        <v>46</v>
      </c>
      <c r="B1123" s="1" t="s">
        <v>9</v>
      </c>
      <c r="C1123" s="1">
        <v>38.17</v>
      </c>
      <c r="D1123" s="1">
        <v>2</v>
      </c>
      <c r="E1123" s="1" t="s">
        <v>10</v>
      </c>
      <c r="F1123" s="1" t="s">
        <v>11</v>
      </c>
      <c r="G1123" s="1">
        <v>8347.1643000000004</v>
      </c>
      <c r="H1123" s="1" t="s">
        <v>21</v>
      </c>
    </row>
    <row r="1124" spans="1:8" x14ac:dyDescent="0.25">
      <c r="A1124" s="1">
        <v>53</v>
      </c>
      <c r="B1124" s="1" t="s">
        <v>6</v>
      </c>
      <c r="C1124" s="1">
        <v>36.86</v>
      </c>
      <c r="D1124" s="1">
        <v>3</v>
      </c>
      <c r="E1124" s="1" t="s">
        <v>7</v>
      </c>
      <c r="F1124" s="1" t="s">
        <v>12</v>
      </c>
      <c r="G1124" s="1">
        <v>46661.4424</v>
      </c>
      <c r="H1124" s="1" t="s">
        <v>22</v>
      </c>
    </row>
    <row r="1125" spans="1:8" x14ac:dyDescent="0.25">
      <c r="A1125" s="1">
        <v>27</v>
      </c>
      <c r="B1125" s="1" t="s">
        <v>6</v>
      </c>
      <c r="C1125" s="1">
        <v>32.395000000000003</v>
      </c>
      <c r="D1125" s="1">
        <v>1</v>
      </c>
      <c r="E1125" s="1" t="s">
        <v>10</v>
      </c>
      <c r="F1125" s="1" t="s">
        <v>13</v>
      </c>
      <c r="G1125" s="1">
        <v>18903.491409999999</v>
      </c>
      <c r="H1125" s="1" t="s">
        <v>23</v>
      </c>
    </row>
    <row r="1126" spans="1:8" x14ac:dyDescent="0.25">
      <c r="A1126" s="1">
        <v>23</v>
      </c>
      <c r="B1126" s="1" t="s">
        <v>6</v>
      </c>
      <c r="C1126" s="1">
        <v>42.75</v>
      </c>
      <c r="D1126" s="1">
        <v>1</v>
      </c>
      <c r="E1126" s="1" t="s">
        <v>7</v>
      </c>
      <c r="F1126" s="1" t="s">
        <v>13</v>
      </c>
      <c r="G1126" s="1">
        <v>40904.199500000002</v>
      </c>
      <c r="H1126" s="1" t="s">
        <v>23</v>
      </c>
    </row>
    <row r="1127" spans="1:8" x14ac:dyDescent="0.25">
      <c r="A1127" s="1">
        <v>63</v>
      </c>
      <c r="B1127" s="1" t="s">
        <v>6</v>
      </c>
      <c r="C1127" s="1">
        <v>25.08</v>
      </c>
      <c r="D1127" s="1">
        <v>0</v>
      </c>
      <c r="E1127" s="1" t="s">
        <v>10</v>
      </c>
      <c r="F1127" s="1" t="s">
        <v>12</v>
      </c>
      <c r="G1127" s="1">
        <v>14254.608200000001</v>
      </c>
      <c r="H1127" s="1" t="s">
        <v>22</v>
      </c>
    </row>
    <row r="1128" spans="1:8" x14ac:dyDescent="0.25">
      <c r="A1128" s="1">
        <v>55</v>
      </c>
      <c r="B1128" s="1" t="s">
        <v>9</v>
      </c>
      <c r="C1128" s="1">
        <v>29.9</v>
      </c>
      <c r="D1128" s="1">
        <v>0</v>
      </c>
      <c r="E1128" s="1" t="s">
        <v>10</v>
      </c>
      <c r="F1128" s="1" t="s">
        <v>8</v>
      </c>
      <c r="G1128" s="1">
        <v>10214.636</v>
      </c>
      <c r="H1128" s="1" t="s">
        <v>20</v>
      </c>
    </row>
    <row r="1129" spans="1:8" x14ac:dyDescent="0.25">
      <c r="A1129" s="1">
        <v>35</v>
      </c>
      <c r="B1129" s="1" t="s">
        <v>6</v>
      </c>
      <c r="C1129" s="1">
        <v>35.86</v>
      </c>
      <c r="D1129" s="1">
        <v>2</v>
      </c>
      <c r="E1129" s="1" t="s">
        <v>10</v>
      </c>
      <c r="F1129" s="1" t="s">
        <v>11</v>
      </c>
      <c r="G1129" s="1">
        <v>5836.5204000000003</v>
      </c>
      <c r="H1129" s="1" t="s">
        <v>21</v>
      </c>
    </row>
    <row r="1130" spans="1:8" x14ac:dyDescent="0.25">
      <c r="A1130" s="1">
        <v>34</v>
      </c>
      <c r="B1130" s="1" t="s">
        <v>9</v>
      </c>
      <c r="C1130" s="1">
        <v>32.799999999999997</v>
      </c>
      <c r="D1130" s="1">
        <v>1</v>
      </c>
      <c r="E1130" s="1" t="s">
        <v>10</v>
      </c>
      <c r="F1130" s="1" t="s">
        <v>8</v>
      </c>
      <c r="G1130" s="1">
        <v>14358.364369999999</v>
      </c>
      <c r="H1130" s="1" t="s">
        <v>20</v>
      </c>
    </row>
    <row r="1131" spans="1:8" x14ac:dyDescent="0.25">
      <c r="A1131" s="1">
        <v>19</v>
      </c>
      <c r="B1131" s="1" t="s">
        <v>6</v>
      </c>
      <c r="C1131" s="1">
        <v>18.600000000000001</v>
      </c>
      <c r="D1131" s="1">
        <v>0</v>
      </c>
      <c r="E1131" s="1" t="s">
        <v>10</v>
      </c>
      <c r="F1131" s="1" t="s">
        <v>8</v>
      </c>
      <c r="G1131" s="1">
        <v>1728.8969999999999</v>
      </c>
      <c r="H1131" s="1" t="s">
        <v>20</v>
      </c>
    </row>
    <row r="1132" spans="1:8" x14ac:dyDescent="0.25">
      <c r="A1132" s="1">
        <v>39</v>
      </c>
      <c r="B1132" s="1" t="s">
        <v>6</v>
      </c>
      <c r="C1132" s="1">
        <v>23.87</v>
      </c>
      <c r="D1132" s="1">
        <v>5</v>
      </c>
      <c r="E1132" s="1" t="s">
        <v>10</v>
      </c>
      <c r="F1132" s="1" t="s">
        <v>11</v>
      </c>
      <c r="G1132" s="1">
        <v>8582.3022999999994</v>
      </c>
      <c r="H1132" s="1" t="s">
        <v>21</v>
      </c>
    </row>
    <row r="1133" spans="1:8" x14ac:dyDescent="0.25">
      <c r="A1133" s="1">
        <v>27</v>
      </c>
      <c r="B1133" s="1" t="s">
        <v>9</v>
      </c>
      <c r="C1133" s="1">
        <v>45.9</v>
      </c>
      <c r="D1133" s="1">
        <v>2</v>
      </c>
      <c r="E1133" s="1" t="s">
        <v>10</v>
      </c>
      <c r="F1133" s="1" t="s">
        <v>8</v>
      </c>
      <c r="G1133" s="1">
        <v>3693.4279999999999</v>
      </c>
      <c r="H1133" s="1" t="s">
        <v>20</v>
      </c>
    </row>
    <row r="1134" spans="1:8" x14ac:dyDescent="0.25">
      <c r="A1134" s="1">
        <v>57</v>
      </c>
      <c r="B1134" s="1" t="s">
        <v>9</v>
      </c>
      <c r="C1134" s="1">
        <v>40.28</v>
      </c>
      <c r="D1134" s="1">
        <v>0</v>
      </c>
      <c r="E1134" s="1" t="s">
        <v>10</v>
      </c>
      <c r="F1134" s="1" t="s">
        <v>13</v>
      </c>
      <c r="G1134" s="1">
        <v>20709.020339999999</v>
      </c>
      <c r="H1134" s="1" t="s">
        <v>23</v>
      </c>
    </row>
    <row r="1135" spans="1:8" x14ac:dyDescent="0.25">
      <c r="A1135" s="1">
        <v>52</v>
      </c>
      <c r="B1135" s="1" t="s">
        <v>6</v>
      </c>
      <c r="C1135" s="1">
        <v>18.335000000000001</v>
      </c>
      <c r="D1135" s="1">
        <v>0</v>
      </c>
      <c r="E1135" s="1" t="s">
        <v>10</v>
      </c>
      <c r="F1135" s="1" t="s">
        <v>12</v>
      </c>
      <c r="G1135" s="1">
        <v>9991.0376500000002</v>
      </c>
      <c r="H1135" s="1" t="s">
        <v>22</v>
      </c>
    </row>
    <row r="1136" spans="1:8" x14ac:dyDescent="0.25">
      <c r="A1136" s="1">
        <v>28</v>
      </c>
      <c r="B1136" s="1" t="s">
        <v>9</v>
      </c>
      <c r="C1136" s="1">
        <v>33.82</v>
      </c>
      <c r="D1136" s="1">
        <v>0</v>
      </c>
      <c r="E1136" s="1" t="s">
        <v>10</v>
      </c>
      <c r="F1136" s="1" t="s">
        <v>12</v>
      </c>
      <c r="G1136" s="1">
        <v>19673.335729999999</v>
      </c>
      <c r="H1136" s="1" t="s">
        <v>22</v>
      </c>
    </row>
    <row r="1137" spans="1:8" x14ac:dyDescent="0.25">
      <c r="A1137" s="1">
        <v>50</v>
      </c>
      <c r="B1137" s="1" t="s">
        <v>6</v>
      </c>
      <c r="C1137" s="1">
        <v>28.12</v>
      </c>
      <c r="D1137" s="1">
        <v>3</v>
      </c>
      <c r="E1137" s="1" t="s">
        <v>10</v>
      </c>
      <c r="F1137" s="1" t="s">
        <v>12</v>
      </c>
      <c r="G1137" s="1">
        <v>11085.586799999999</v>
      </c>
      <c r="H1137" s="1" t="s">
        <v>22</v>
      </c>
    </row>
    <row r="1138" spans="1:8" x14ac:dyDescent="0.25">
      <c r="A1138" s="1">
        <v>44</v>
      </c>
      <c r="B1138" s="1" t="s">
        <v>6</v>
      </c>
      <c r="C1138" s="1">
        <v>25</v>
      </c>
      <c r="D1138" s="1">
        <v>1</v>
      </c>
      <c r="E1138" s="1" t="s">
        <v>10</v>
      </c>
      <c r="F1138" s="1" t="s">
        <v>8</v>
      </c>
      <c r="G1138" s="1">
        <v>7623.518</v>
      </c>
      <c r="H1138" s="1" t="s">
        <v>20</v>
      </c>
    </row>
    <row r="1139" spans="1:8" x14ac:dyDescent="0.25">
      <c r="A1139" s="1">
        <v>26</v>
      </c>
      <c r="B1139" s="1" t="s">
        <v>6</v>
      </c>
      <c r="C1139" s="1">
        <v>22.23</v>
      </c>
      <c r="D1139" s="1">
        <v>0</v>
      </c>
      <c r="E1139" s="1" t="s">
        <v>10</v>
      </c>
      <c r="F1139" s="1" t="s">
        <v>12</v>
      </c>
      <c r="G1139" s="1">
        <v>3176.2876999999999</v>
      </c>
      <c r="H1139" s="1" t="s">
        <v>22</v>
      </c>
    </row>
    <row r="1140" spans="1:8" x14ac:dyDescent="0.25">
      <c r="A1140" s="1">
        <v>33</v>
      </c>
      <c r="B1140" s="1" t="s">
        <v>9</v>
      </c>
      <c r="C1140" s="1">
        <v>30.25</v>
      </c>
      <c r="D1140" s="1">
        <v>0</v>
      </c>
      <c r="E1140" s="1" t="s">
        <v>10</v>
      </c>
      <c r="F1140" s="1" t="s">
        <v>11</v>
      </c>
      <c r="G1140" s="1">
        <v>3704.3544999999999</v>
      </c>
      <c r="H1140" s="1" t="s">
        <v>21</v>
      </c>
    </row>
    <row r="1141" spans="1:8" x14ac:dyDescent="0.25">
      <c r="A1141" s="1">
        <v>19</v>
      </c>
      <c r="B1141" s="1" t="s">
        <v>6</v>
      </c>
      <c r="C1141" s="1">
        <v>32.49</v>
      </c>
      <c r="D1141" s="1">
        <v>0</v>
      </c>
      <c r="E1141" s="1" t="s">
        <v>7</v>
      </c>
      <c r="F1141" s="1" t="s">
        <v>12</v>
      </c>
      <c r="G1141" s="1">
        <v>36898.733079999998</v>
      </c>
      <c r="H1141" s="1" t="s">
        <v>22</v>
      </c>
    </row>
    <row r="1142" spans="1:8" x14ac:dyDescent="0.25">
      <c r="A1142" s="1">
        <v>50</v>
      </c>
      <c r="B1142" s="1" t="s">
        <v>9</v>
      </c>
      <c r="C1142" s="1">
        <v>37.07</v>
      </c>
      <c r="D1142" s="1">
        <v>1</v>
      </c>
      <c r="E1142" s="1" t="s">
        <v>10</v>
      </c>
      <c r="F1142" s="1" t="s">
        <v>11</v>
      </c>
      <c r="G1142" s="1">
        <v>9048.0272999999997</v>
      </c>
      <c r="H1142" s="1" t="s">
        <v>21</v>
      </c>
    </row>
    <row r="1143" spans="1:8" x14ac:dyDescent="0.25">
      <c r="A1143" s="1">
        <v>41</v>
      </c>
      <c r="B1143" s="1" t="s">
        <v>6</v>
      </c>
      <c r="C1143" s="1">
        <v>32.6</v>
      </c>
      <c r="D1143" s="1">
        <v>3</v>
      </c>
      <c r="E1143" s="1" t="s">
        <v>10</v>
      </c>
      <c r="F1143" s="1" t="s">
        <v>8</v>
      </c>
      <c r="G1143" s="1">
        <v>7954.5169999999998</v>
      </c>
      <c r="H1143" s="1" t="s">
        <v>20</v>
      </c>
    </row>
    <row r="1144" spans="1:8" x14ac:dyDescent="0.25">
      <c r="A1144" s="1">
        <v>52</v>
      </c>
      <c r="B1144" s="1" t="s">
        <v>6</v>
      </c>
      <c r="C1144" s="1">
        <v>24.86</v>
      </c>
      <c r="D1144" s="1">
        <v>0</v>
      </c>
      <c r="E1144" s="1" t="s">
        <v>10</v>
      </c>
      <c r="F1144" s="1" t="s">
        <v>11</v>
      </c>
      <c r="G1144" s="1">
        <v>27117.993780000001</v>
      </c>
      <c r="H1144" s="1" t="s">
        <v>21</v>
      </c>
    </row>
    <row r="1145" spans="1:8" x14ac:dyDescent="0.25">
      <c r="A1145" s="1">
        <v>39</v>
      </c>
      <c r="B1145" s="1" t="s">
        <v>9</v>
      </c>
      <c r="C1145" s="1">
        <v>32.340000000000003</v>
      </c>
      <c r="D1145" s="1">
        <v>2</v>
      </c>
      <c r="E1145" s="1" t="s">
        <v>10</v>
      </c>
      <c r="F1145" s="1" t="s">
        <v>11</v>
      </c>
      <c r="G1145" s="1">
        <v>6338.0756000000001</v>
      </c>
      <c r="H1145" s="1" t="s">
        <v>21</v>
      </c>
    </row>
    <row r="1146" spans="1:8" x14ac:dyDescent="0.25">
      <c r="A1146" s="1">
        <v>50</v>
      </c>
      <c r="B1146" s="1" t="s">
        <v>9</v>
      </c>
      <c r="C1146" s="1">
        <v>32.299999999999997</v>
      </c>
      <c r="D1146" s="1">
        <v>2</v>
      </c>
      <c r="E1146" s="1" t="s">
        <v>10</v>
      </c>
      <c r="F1146" s="1" t="s">
        <v>8</v>
      </c>
      <c r="G1146" s="1">
        <v>9630.3970000000008</v>
      </c>
      <c r="H1146" s="1" t="s">
        <v>20</v>
      </c>
    </row>
    <row r="1147" spans="1:8" x14ac:dyDescent="0.25">
      <c r="A1147" s="1">
        <v>52</v>
      </c>
      <c r="B1147" s="1" t="s">
        <v>9</v>
      </c>
      <c r="C1147" s="1">
        <v>32.774999999999999</v>
      </c>
      <c r="D1147" s="1">
        <v>3</v>
      </c>
      <c r="E1147" s="1" t="s">
        <v>10</v>
      </c>
      <c r="F1147" s="1" t="s">
        <v>12</v>
      </c>
      <c r="G1147" s="1">
        <v>11289.10925</v>
      </c>
      <c r="H1147" s="1" t="s">
        <v>22</v>
      </c>
    </row>
    <row r="1148" spans="1:8" x14ac:dyDescent="0.25">
      <c r="A1148" s="1">
        <v>60</v>
      </c>
      <c r="B1148" s="1" t="s">
        <v>9</v>
      </c>
      <c r="C1148" s="1">
        <v>32.799999999999997</v>
      </c>
      <c r="D1148" s="1">
        <v>0</v>
      </c>
      <c r="E1148" s="1" t="s">
        <v>7</v>
      </c>
      <c r="F1148" s="1" t="s">
        <v>8</v>
      </c>
      <c r="G1148" s="1">
        <v>52590.829389999999</v>
      </c>
      <c r="H1148" s="1" t="s">
        <v>20</v>
      </c>
    </row>
    <row r="1149" spans="1:8" x14ac:dyDescent="0.25">
      <c r="A1149" s="1">
        <v>20</v>
      </c>
      <c r="B1149" s="1" t="s">
        <v>6</v>
      </c>
      <c r="C1149" s="1">
        <v>31.92</v>
      </c>
      <c r="D1149" s="1">
        <v>0</v>
      </c>
      <c r="E1149" s="1" t="s">
        <v>10</v>
      </c>
      <c r="F1149" s="1" t="s">
        <v>12</v>
      </c>
      <c r="G1149" s="1">
        <v>2261.5688</v>
      </c>
      <c r="H1149" s="1" t="s">
        <v>22</v>
      </c>
    </row>
    <row r="1150" spans="1:8" x14ac:dyDescent="0.25">
      <c r="A1150" s="1">
        <v>55</v>
      </c>
      <c r="B1150" s="1" t="s">
        <v>9</v>
      </c>
      <c r="C1150" s="1">
        <v>21.5</v>
      </c>
      <c r="D1150" s="1">
        <v>1</v>
      </c>
      <c r="E1150" s="1" t="s">
        <v>10</v>
      </c>
      <c r="F1150" s="1" t="s">
        <v>8</v>
      </c>
      <c r="G1150" s="1">
        <v>10791.96</v>
      </c>
      <c r="H1150" s="1" t="s">
        <v>20</v>
      </c>
    </row>
    <row r="1151" spans="1:8" x14ac:dyDescent="0.25">
      <c r="A1151" s="1">
        <v>42</v>
      </c>
      <c r="B1151" s="1" t="s">
        <v>9</v>
      </c>
      <c r="C1151" s="1">
        <v>34.1</v>
      </c>
      <c r="D1151" s="1">
        <v>0</v>
      </c>
      <c r="E1151" s="1" t="s">
        <v>10</v>
      </c>
      <c r="F1151" s="1" t="s">
        <v>8</v>
      </c>
      <c r="G1151" s="1">
        <v>5979.7309999999998</v>
      </c>
      <c r="H1151" s="1" t="s">
        <v>20</v>
      </c>
    </row>
    <row r="1152" spans="1:8" x14ac:dyDescent="0.25">
      <c r="A1152" s="1">
        <v>18</v>
      </c>
      <c r="B1152" s="1" t="s">
        <v>6</v>
      </c>
      <c r="C1152" s="1">
        <v>30.305</v>
      </c>
      <c r="D1152" s="1">
        <v>0</v>
      </c>
      <c r="E1152" s="1" t="s">
        <v>10</v>
      </c>
      <c r="F1152" s="1" t="s">
        <v>13</v>
      </c>
      <c r="G1152" s="1">
        <v>2203.7359499999998</v>
      </c>
      <c r="H1152" s="1" t="s">
        <v>23</v>
      </c>
    </row>
    <row r="1153" spans="1:8" x14ac:dyDescent="0.25">
      <c r="A1153" s="1">
        <v>58</v>
      </c>
      <c r="B1153" s="1" t="s">
        <v>6</v>
      </c>
      <c r="C1153" s="1">
        <v>36.479999999999997</v>
      </c>
      <c r="D1153" s="1">
        <v>0</v>
      </c>
      <c r="E1153" s="1" t="s">
        <v>10</v>
      </c>
      <c r="F1153" s="1" t="s">
        <v>12</v>
      </c>
      <c r="G1153" s="1">
        <v>12235.8392</v>
      </c>
      <c r="H1153" s="1" t="s">
        <v>22</v>
      </c>
    </row>
    <row r="1154" spans="1:8" x14ac:dyDescent="0.25">
      <c r="A1154" s="1">
        <v>43</v>
      </c>
      <c r="B1154" s="1" t="s">
        <v>6</v>
      </c>
      <c r="C1154" s="1">
        <v>32.56</v>
      </c>
      <c r="D1154" s="1">
        <v>3</v>
      </c>
      <c r="E1154" s="1" t="s">
        <v>7</v>
      </c>
      <c r="F1154" s="1" t="s">
        <v>11</v>
      </c>
      <c r="G1154" s="1">
        <v>40941.285400000001</v>
      </c>
      <c r="H1154" s="1" t="s">
        <v>21</v>
      </c>
    </row>
    <row r="1155" spans="1:8" x14ac:dyDescent="0.25">
      <c r="A1155" s="1">
        <v>35</v>
      </c>
      <c r="B1155" s="1" t="s">
        <v>6</v>
      </c>
      <c r="C1155" s="1">
        <v>35.814999999999998</v>
      </c>
      <c r="D1155" s="1">
        <v>1</v>
      </c>
      <c r="E1155" s="1" t="s">
        <v>10</v>
      </c>
      <c r="F1155" s="1" t="s">
        <v>12</v>
      </c>
      <c r="G1155" s="1">
        <v>5630.4578499999998</v>
      </c>
      <c r="H1155" s="1" t="s">
        <v>22</v>
      </c>
    </row>
    <row r="1156" spans="1:8" x14ac:dyDescent="0.25">
      <c r="A1156" s="1">
        <v>48</v>
      </c>
      <c r="B1156" s="1" t="s">
        <v>6</v>
      </c>
      <c r="C1156" s="1">
        <v>27.93</v>
      </c>
      <c r="D1156" s="1">
        <v>4</v>
      </c>
      <c r="E1156" s="1" t="s">
        <v>10</v>
      </c>
      <c r="F1156" s="1" t="s">
        <v>12</v>
      </c>
      <c r="G1156" s="1">
        <v>11015.1747</v>
      </c>
      <c r="H1156" s="1" t="s">
        <v>22</v>
      </c>
    </row>
    <row r="1157" spans="1:8" x14ac:dyDescent="0.25">
      <c r="A1157" s="1">
        <v>36</v>
      </c>
      <c r="B1157" s="1" t="s">
        <v>6</v>
      </c>
      <c r="C1157" s="1">
        <v>22.135000000000002</v>
      </c>
      <c r="D1157" s="1">
        <v>3</v>
      </c>
      <c r="E1157" s="1" t="s">
        <v>10</v>
      </c>
      <c r="F1157" s="1" t="s">
        <v>13</v>
      </c>
      <c r="G1157" s="1">
        <v>7228.2156500000001</v>
      </c>
      <c r="H1157" s="1" t="s">
        <v>23</v>
      </c>
    </row>
    <row r="1158" spans="1:8" x14ac:dyDescent="0.25">
      <c r="A1158" s="1">
        <v>19</v>
      </c>
      <c r="B1158" s="1" t="s">
        <v>9</v>
      </c>
      <c r="C1158" s="1">
        <v>44.88</v>
      </c>
      <c r="D1158" s="1">
        <v>0</v>
      </c>
      <c r="E1158" s="1" t="s">
        <v>7</v>
      </c>
      <c r="F1158" s="1" t="s">
        <v>11</v>
      </c>
      <c r="G1158" s="1">
        <v>39722.746200000001</v>
      </c>
      <c r="H1158" s="1" t="s">
        <v>21</v>
      </c>
    </row>
    <row r="1159" spans="1:8" x14ac:dyDescent="0.25">
      <c r="A1159" s="1">
        <v>23</v>
      </c>
      <c r="B1159" s="1" t="s">
        <v>6</v>
      </c>
      <c r="C1159" s="1">
        <v>23.18</v>
      </c>
      <c r="D1159" s="1">
        <v>2</v>
      </c>
      <c r="E1159" s="1" t="s">
        <v>10</v>
      </c>
      <c r="F1159" s="1" t="s">
        <v>12</v>
      </c>
      <c r="G1159" s="1">
        <v>14426.073850000001</v>
      </c>
      <c r="H1159" s="1" t="s">
        <v>22</v>
      </c>
    </row>
    <row r="1160" spans="1:8" x14ac:dyDescent="0.25">
      <c r="A1160" s="1">
        <v>20</v>
      </c>
      <c r="B1160" s="1" t="s">
        <v>6</v>
      </c>
      <c r="C1160" s="1">
        <v>30.59</v>
      </c>
      <c r="D1160" s="1">
        <v>0</v>
      </c>
      <c r="E1160" s="1" t="s">
        <v>10</v>
      </c>
      <c r="F1160" s="1" t="s">
        <v>13</v>
      </c>
      <c r="G1160" s="1">
        <v>2459.7201</v>
      </c>
      <c r="H1160" s="1" t="s">
        <v>23</v>
      </c>
    </row>
    <row r="1161" spans="1:8" x14ac:dyDescent="0.25">
      <c r="A1161" s="1">
        <v>32</v>
      </c>
      <c r="B1161" s="1" t="s">
        <v>6</v>
      </c>
      <c r="C1161" s="1">
        <v>41.1</v>
      </c>
      <c r="D1161" s="1">
        <v>0</v>
      </c>
      <c r="E1161" s="1" t="s">
        <v>10</v>
      </c>
      <c r="F1161" s="1" t="s">
        <v>8</v>
      </c>
      <c r="G1161" s="1">
        <v>3989.8409999999999</v>
      </c>
      <c r="H1161" s="1" t="s">
        <v>20</v>
      </c>
    </row>
    <row r="1162" spans="1:8" x14ac:dyDescent="0.25">
      <c r="A1162" s="1">
        <v>43</v>
      </c>
      <c r="B1162" s="1" t="s">
        <v>6</v>
      </c>
      <c r="C1162" s="1">
        <v>34.58</v>
      </c>
      <c r="D1162" s="1">
        <v>1</v>
      </c>
      <c r="E1162" s="1" t="s">
        <v>10</v>
      </c>
      <c r="F1162" s="1" t="s">
        <v>12</v>
      </c>
      <c r="G1162" s="1">
        <v>7727.2532000000001</v>
      </c>
      <c r="H1162" s="1" t="s">
        <v>22</v>
      </c>
    </row>
    <row r="1163" spans="1:8" x14ac:dyDescent="0.25">
      <c r="A1163" s="1">
        <v>34</v>
      </c>
      <c r="B1163" s="1" t="s">
        <v>9</v>
      </c>
      <c r="C1163" s="1">
        <v>42.13</v>
      </c>
      <c r="D1163" s="1">
        <v>2</v>
      </c>
      <c r="E1163" s="1" t="s">
        <v>10</v>
      </c>
      <c r="F1163" s="1" t="s">
        <v>11</v>
      </c>
      <c r="G1163" s="1">
        <v>5124.1886999999997</v>
      </c>
      <c r="H1163" s="1" t="s">
        <v>21</v>
      </c>
    </row>
    <row r="1164" spans="1:8" x14ac:dyDescent="0.25">
      <c r="A1164" s="1">
        <v>30</v>
      </c>
      <c r="B1164" s="1" t="s">
        <v>9</v>
      </c>
      <c r="C1164" s="1">
        <v>38.83</v>
      </c>
      <c r="D1164" s="1">
        <v>1</v>
      </c>
      <c r="E1164" s="1" t="s">
        <v>10</v>
      </c>
      <c r="F1164" s="1" t="s">
        <v>11</v>
      </c>
      <c r="G1164" s="1">
        <v>18963.171920000001</v>
      </c>
      <c r="H1164" s="1" t="s">
        <v>21</v>
      </c>
    </row>
    <row r="1165" spans="1:8" x14ac:dyDescent="0.25">
      <c r="A1165" s="1">
        <v>18</v>
      </c>
      <c r="B1165" s="1" t="s">
        <v>6</v>
      </c>
      <c r="C1165" s="1">
        <v>28.215</v>
      </c>
      <c r="D1165" s="1">
        <v>0</v>
      </c>
      <c r="E1165" s="1" t="s">
        <v>10</v>
      </c>
      <c r="F1165" s="1" t="s">
        <v>13</v>
      </c>
      <c r="G1165" s="1">
        <v>2200.8308499999998</v>
      </c>
      <c r="H1165" s="1" t="s">
        <v>23</v>
      </c>
    </row>
    <row r="1166" spans="1:8" x14ac:dyDescent="0.25">
      <c r="A1166" s="1">
        <v>41</v>
      </c>
      <c r="B1166" s="1" t="s">
        <v>6</v>
      </c>
      <c r="C1166" s="1">
        <v>28.31</v>
      </c>
      <c r="D1166" s="1">
        <v>1</v>
      </c>
      <c r="E1166" s="1" t="s">
        <v>10</v>
      </c>
      <c r="F1166" s="1" t="s">
        <v>12</v>
      </c>
      <c r="G1166" s="1">
        <v>7153.5538999999999</v>
      </c>
      <c r="H1166" s="1" t="s">
        <v>22</v>
      </c>
    </row>
    <row r="1167" spans="1:8" x14ac:dyDescent="0.25">
      <c r="A1167" s="1">
        <v>35</v>
      </c>
      <c r="B1167" s="1" t="s">
        <v>6</v>
      </c>
      <c r="C1167" s="1">
        <v>26.125</v>
      </c>
      <c r="D1167" s="1">
        <v>0</v>
      </c>
      <c r="E1167" s="1" t="s">
        <v>10</v>
      </c>
      <c r="F1167" s="1" t="s">
        <v>13</v>
      </c>
      <c r="G1167" s="1">
        <v>5227.9887500000004</v>
      </c>
      <c r="H1167" s="1" t="s">
        <v>23</v>
      </c>
    </row>
    <row r="1168" spans="1:8" x14ac:dyDescent="0.25">
      <c r="A1168" s="1">
        <v>57</v>
      </c>
      <c r="B1168" s="1" t="s">
        <v>9</v>
      </c>
      <c r="C1168" s="1">
        <v>40.369999999999997</v>
      </c>
      <c r="D1168" s="1">
        <v>0</v>
      </c>
      <c r="E1168" s="1" t="s">
        <v>10</v>
      </c>
      <c r="F1168" s="1" t="s">
        <v>11</v>
      </c>
      <c r="G1168" s="1">
        <v>10982.5013</v>
      </c>
      <c r="H1168" s="1" t="s">
        <v>21</v>
      </c>
    </row>
    <row r="1169" spans="1:8" x14ac:dyDescent="0.25">
      <c r="A1169" s="1">
        <v>29</v>
      </c>
      <c r="B1169" s="1" t="s">
        <v>6</v>
      </c>
      <c r="C1169" s="1">
        <v>24.6</v>
      </c>
      <c r="D1169" s="1">
        <v>2</v>
      </c>
      <c r="E1169" s="1" t="s">
        <v>10</v>
      </c>
      <c r="F1169" s="1" t="s">
        <v>8</v>
      </c>
      <c r="G1169" s="1">
        <v>4529.4769999999999</v>
      </c>
      <c r="H1169" s="1" t="s">
        <v>20</v>
      </c>
    </row>
    <row r="1170" spans="1:8" x14ac:dyDescent="0.25">
      <c r="A1170" s="1">
        <v>32</v>
      </c>
      <c r="B1170" s="1" t="s">
        <v>9</v>
      </c>
      <c r="C1170" s="1">
        <v>35.200000000000003</v>
      </c>
      <c r="D1170" s="1">
        <v>2</v>
      </c>
      <c r="E1170" s="1" t="s">
        <v>10</v>
      </c>
      <c r="F1170" s="1" t="s">
        <v>8</v>
      </c>
      <c r="G1170" s="1">
        <v>4670.6400000000003</v>
      </c>
      <c r="H1170" s="1" t="s">
        <v>20</v>
      </c>
    </row>
    <row r="1171" spans="1:8" x14ac:dyDescent="0.25">
      <c r="A1171" s="1">
        <v>37</v>
      </c>
      <c r="B1171" s="1" t="s">
        <v>6</v>
      </c>
      <c r="C1171" s="1">
        <v>34.104999999999997</v>
      </c>
      <c r="D1171" s="1">
        <v>1</v>
      </c>
      <c r="E1171" s="1" t="s">
        <v>10</v>
      </c>
      <c r="F1171" s="1" t="s">
        <v>12</v>
      </c>
      <c r="G1171" s="1">
        <v>6112.3529500000004</v>
      </c>
      <c r="H1171" s="1" t="s">
        <v>22</v>
      </c>
    </row>
    <row r="1172" spans="1:8" x14ac:dyDescent="0.25">
      <c r="A1172" s="1">
        <v>18</v>
      </c>
      <c r="B1172" s="1" t="s">
        <v>9</v>
      </c>
      <c r="C1172" s="1">
        <v>27.36</v>
      </c>
      <c r="D1172" s="1">
        <v>1</v>
      </c>
      <c r="E1172" s="1" t="s">
        <v>7</v>
      </c>
      <c r="F1172" s="1" t="s">
        <v>13</v>
      </c>
      <c r="G1172" s="1">
        <v>17178.682400000002</v>
      </c>
      <c r="H1172" s="1" t="s">
        <v>23</v>
      </c>
    </row>
    <row r="1173" spans="1:8" x14ac:dyDescent="0.25">
      <c r="A1173" s="1">
        <v>43</v>
      </c>
      <c r="B1173" s="1" t="s">
        <v>6</v>
      </c>
      <c r="C1173" s="1">
        <v>26.7</v>
      </c>
      <c r="D1173" s="1">
        <v>2</v>
      </c>
      <c r="E1173" s="1" t="s">
        <v>7</v>
      </c>
      <c r="F1173" s="1" t="s">
        <v>8</v>
      </c>
      <c r="G1173" s="1">
        <v>22478.6</v>
      </c>
      <c r="H1173" s="1" t="s">
        <v>20</v>
      </c>
    </row>
    <row r="1174" spans="1:8" x14ac:dyDescent="0.25">
      <c r="A1174" s="1">
        <v>56</v>
      </c>
      <c r="B1174" s="1" t="s">
        <v>6</v>
      </c>
      <c r="C1174" s="1">
        <v>41.91</v>
      </c>
      <c r="D1174" s="1">
        <v>0</v>
      </c>
      <c r="E1174" s="1" t="s">
        <v>10</v>
      </c>
      <c r="F1174" s="1" t="s">
        <v>11</v>
      </c>
      <c r="G1174" s="1">
        <v>11093.6229</v>
      </c>
      <c r="H1174" s="1" t="s">
        <v>21</v>
      </c>
    </row>
    <row r="1175" spans="1:8" x14ac:dyDescent="0.25">
      <c r="A1175" s="1">
        <v>38</v>
      </c>
      <c r="B1175" s="1" t="s">
        <v>9</v>
      </c>
      <c r="C1175" s="1">
        <v>29.26</v>
      </c>
      <c r="D1175" s="1">
        <v>2</v>
      </c>
      <c r="E1175" s="1" t="s">
        <v>10</v>
      </c>
      <c r="F1175" s="1" t="s">
        <v>12</v>
      </c>
      <c r="G1175" s="1">
        <v>6457.8433999999997</v>
      </c>
      <c r="H1175" s="1" t="s">
        <v>22</v>
      </c>
    </row>
    <row r="1176" spans="1:8" x14ac:dyDescent="0.25">
      <c r="A1176" s="1">
        <v>29</v>
      </c>
      <c r="B1176" s="1" t="s">
        <v>9</v>
      </c>
      <c r="C1176" s="1">
        <v>32.11</v>
      </c>
      <c r="D1176" s="1">
        <v>2</v>
      </c>
      <c r="E1176" s="1" t="s">
        <v>10</v>
      </c>
      <c r="F1176" s="1" t="s">
        <v>12</v>
      </c>
      <c r="G1176" s="1">
        <v>4433.9159</v>
      </c>
      <c r="H1176" s="1" t="s">
        <v>22</v>
      </c>
    </row>
    <row r="1177" spans="1:8" x14ac:dyDescent="0.25">
      <c r="A1177" s="1">
        <v>22</v>
      </c>
      <c r="B1177" s="1" t="s">
        <v>6</v>
      </c>
      <c r="C1177" s="1">
        <v>27.1</v>
      </c>
      <c r="D1177" s="1">
        <v>0</v>
      </c>
      <c r="E1177" s="1" t="s">
        <v>10</v>
      </c>
      <c r="F1177" s="1" t="s">
        <v>8</v>
      </c>
      <c r="G1177" s="1">
        <v>2154.3609999999999</v>
      </c>
      <c r="H1177" s="1" t="s">
        <v>20</v>
      </c>
    </row>
    <row r="1178" spans="1:8" x14ac:dyDescent="0.25">
      <c r="A1178" s="1">
        <v>52</v>
      </c>
      <c r="B1178" s="1" t="s">
        <v>6</v>
      </c>
      <c r="C1178" s="1">
        <v>24.13</v>
      </c>
      <c r="D1178" s="1">
        <v>1</v>
      </c>
      <c r="E1178" s="1" t="s">
        <v>7</v>
      </c>
      <c r="F1178" s="1" t="s">
        <v>12</v>
      </c>
      <c r="G1178" s="1">
        <v>23887.662700000001</v>
      </c>
      <c r="H1178" s="1" t="s">
        <v>22</v>
      </c>
    </row>
    <row r="1179" spans="1:8" x14ac:dyDescent="0.25">
      <c r="A1179" s="1">
        <v>40</v>
      </c>
      <c r="B1179" s="1" t="s">
        <v>6</v>
      </c>
      <c r="C1179" s="1">
        <v>27.4</v>
      </c>
      <c r="D1179" s="1">
        <v>1</v>
      </c>
      <c r="E1179" s="1" t="s">
        <v>10</v>
      </c>
      <c r="F1179" s="1" t="s">
        <v>8</v>
      </c>
      <c r="G1179" s="1">
        <v>6496.8860000000004</v>
      </c>
      <c r="H1179" s="1" t="s">
        <v>20</v>
      </c>
    </row>
    <row r="1180" spans="1:8" x14ac:dyDescent="0.25">
      <c r="A1180" s="1">
        <v>23</v>
      </c>
      <c r="B1180" s="1" t="s">
        <v>6</v>
      </c>
      <c r="C1180" s="1">
        <v>34.865000000000002</v>
      </c>
      <c r="D1180" s="1">
        <v>0</v>
      </c>
      <c r="E1180" s="1" t="s">
        <v>10</v>
      </c>
      <c r="F1180" s="1" t="s">
        <v>13</v>
      </c>
      <c r="G1180" s="1">
        <v>2899.4893499999998</v>
      </c>
      <c r="H1180" s="1" t="s">
        <v>23</v>
      </c>
    </row>
    <row r="1181" spans="1:8" x14ac:dyDescent="0.25">
      <c r="A1181" s="1">
        <v>31</v>
      </c>
      <c r="B1181" s="1" t="s">
        <v>9</v>
      </c>
      <c r="C1181" s="1">
        <v>29.81</v>
      </c>
      <c r="D1181" s="1">
        <v>0</v>
      </c>
      <c r="E1181" s="1" t="s">
        <v>7</v>
      </c>
      <c r="F1181" s="1" t="s">
        <v>11</v>
      </c>
      <c r="G1181" s="1">
        <v>19350.368900000001</v>
      </c>
      <c r="H1181" s="1" t="s">
        <v>21</v>
      </c>
    </row>
    <row r="1182" spans="1:8" x14ac:dyDescent="0.25">
      <c r="A1182" s="1">
        <v>42</v>
      </c>
      <c r="B1182" s="1" t="s">
        <v>6</v>
      </c>
      <c r="C1182" s="1">
        <v>41.325000000000003</v>
      </c>
      <c r="D1182" s="1">
        <v>1</v>
      </c>
      <c r="E1182" s="1" t="s">
        <v>10</v>
      </c>
      <c r="F1182" s="1" t="s">
        <v>13</v>
      </c>
      <c r="G1182" s="1">
        <v>7650.7737500000003</v>
      </c>
      <c r="H1182" s="1" t="s">
        <v>23</v>
      </c>
    </row>
    <row r="1183" spans="1:8" x14ac:dyDescent="0.25">
      <c r="A1183" s="1">
        <v>24</v>
      </c>
      <c r="B1183" s="1" t="s">
        <v>6</v>
      </c>
      <c r="C1183" s="1">
        <v>29.925000000000001</v>
      </c>
      <c r="D1183" s="1">
        <v>0</v>
      </c>
      <c r="E1183" s="1" t="s">
        <v>10</v>
      </c>
      <c r="F1183" s="1" t="s">
        <v>12</v>
      </c>
      <c r="G1183" s="1">
        <v>2850.6837500000001</v>
      </c>
      <c r="H1183" s="1" t="s">
        <v>22</v>
      </c>
    </row>
    <row r="1184" spans="1:8" x14ac:dyDescent="0.25">
      <c r="A1184" s="1">
        <v>25</v>
      </c>
      <c r="B1184" s="1" t="s">
        <v>6</v>
      </c>
      <c r="C1184" s="1">
        <v>30.3</v>
      </c>
      <c r="D1184" s="1">
        <v>0</v>
      </c>
      <c r="E1184" s="1" t="s">
        <v>10</v>
      </c>
      <c r="F1184" s="1" t="s">
        <v>8</v>
      </c>
      <c r="G1184" s="1">
        <v>2632.9920000000002</v>
      </c>
      <c r="H1184" s="1" t="s">
        <v>20</v>
      </c>
    </row>
    <row r="1185" spans="1:8" x14ac:dyDescent="0.25">
      <c r="A1185" s="1">
        <v>48</v>
      </c>
      <c r="B1185" s="1" t="s">
        <v>6</v>
      </c>
      <c r="C1185" s="1">
        <v>27.36</v>
      </c>
      <c r="D1185" s="1">
        <v>1</v>
      </c>
      <c r="E1185" s="1" t="s">
        <v>10</v>
      </c>
      <c r="F1185" s="1" t="s">
        <v>13</v>
      </c>
      <c r="G1185" s="1">
        <v>9447.3824000000004</v>
      </c>
      <c r="H1185" s="1" t="s">
        <v>23</v>
      </c>
    </row>
    <row r="1186" spans="1:8" x14ac:dyDescent="0.25">
      <c r="A1186" s="1">
        <v>23</v>
      </c>
      <c r="B1186" s="1" t="s">
        <v>6</v>
      </c>
      <c r="C1186" s="1">
        <v>28.49</v>
      </c>
      <c r="D1186" s="1">
        <v>1</v>
      </c>
      <c r="E1186" s="1" t="s">
        <v>7</v>
      </c>
      <c r="F1186" s="1" t="s">
        <v>11</v>
      </c>
      <c r="G1186" s="1">
        <v>18328.238099999999</v>
      </c>
      <c r="H1186" s="1" t="s">
        <v>21</v>
      </c>
    </row>
    <row r="1187" spans="1:8" x14ac:dyDescent="0.25">
      <c r="A1187" s="1">
        <v>45</v>
      </c>
      <c r="B1187" s="1" t="s">
        <v>9</v>
      </c>
      <c r="C1187" s="1">
        <v>23.56</v>
      </c>
      <c r="D1187" s="1">
        <v>2</v>
      </c>
      <c r="E1187" s="1" t="s">
        <v>10</v>
      </c>
      <c r="F1187" s="1" t="s">
        <v>13</v>
      </c>
      <c r="G1187" s="1">
        <v>8603.8233999999993</v>
      </c>
      <c r="H1187" s="1" t="s">
        <v>23</v>
      </c>
    </row>
    <row r="1188" spans="1:8" x14ac:dyDescent="0.25">
      <c r="A1188" s="1">
        <v>20</v>
      </c>
      <c r="B1188" s="1" t="s">
        <v>9</v>
      </c>
      <c r="C1188" s="1">
        <v>35.625</v>
      </c>
      <c r="D1188" s="1">
        <v>3</v>
      </c>
      <c r="E1188" s="1" t="s">
        <v>7</v>
      </c>
      <c r="F1188" s="1" t="s">
        <v>12</v>
      </c>
      <c r="G1188" s="1">
        <v>37465.34375</v>
      </c>
      <c r="H1188" s="1" t="s">
        <v>22</v>
      </c>
    </row>
    <row r="1189" spans="1:8" x14ac:dyDescent="0.25">
      <c r="A1189" s="1">
        <v>62</v>
      </c>
      <c r="B1189" s="1" t="s">
        <v>6</v>
      </c>
      <c r="C1189" s="1">
        <v>32.68</v>
      </c>
      <c r="D1189" s="1">
        <v>0</v>
      </c>
      <c r="E1189" s="1" t="s">
        <v>10</v>
      </c>
      <c r="F1189" s="1" t="s">
        <v>12</v>
      </c>
      <c r="G1189" s="1">
        <v>13844.797200000001</v>
      </c>
      <c r="H1189" s="1" t="s">
        <v>22</v>
      </c>
    </row>
    <row r="1190" spans="1:8" x14ac:dyDescent="0.25">
      <c r="A1190" s="1">
        <v>43</v>
      </c>
      <c r="B1190" s="1" t="s">
        <v>6</v>
      </c>
      <c r="C1190" s="1">
        <v>25.27</v>
      </c>
      <c r="D1190" s="1">
        <v>1</v>
      </c>
      <c r="E1190" s="1" t="s">
        <v>7</v>
      </c>
      <c r="F1190" s="1" t="s">
        <v>13</v>
      </c>
      <c r="G1190" s="1">
        <v>21771.3423</v>
      </c>
      <c r="H1190" s="1" t="s">
        <v>23</v>
      </c>
    </row>
    <row r="1191" spans="1:8" x14ac:dyDescent="0.25">
      <c r="A1191" s="1">
        <v>23</v>
      </c>
      <c r="B1191" s="1" t="s">
        <v>6</v>
      </c>
      <c r="C1191" s="1">
        <v>28</v>
      </c>
      <c r="D1191" s="1">
        <v>0</v>
      </c>
      <c r="E1191" s="1" t="s">
        <v>10</v>
      </c>
      <c r="F1191" s="1" t="s">
        <v>8</v>
      </c>
      <c r="G1191" s="1">
        <v>13126.677449999999</v>
      </c>
      <c r="H1191" s="1" t="s">
        <v>20</v>
      </c>
    </row>
    <row r="1192" spans="1:8" x14ac:dyDescent="0.25">
      <c r="A1192" s="1">
        <v>31</v>
      </c>
      <c r="B1192" s="1" t="s">
        <v>6</v>
      </c>
      <c r="C1192" s="1">
        <v>32.774999999999999</v>
      </c>
      <c r="D1192" s="1">
        <v>2</v>
      </c>
      <c r="E1192" s="1" t="s">
        <v>10</v>
      </c>
      <c r="F1192" s="1" t="s">
        <v>12</v>
      </c>
      <c r="G1192" s="1">
        <v>5327.4002499999997</v>
      </c>
      <c r="H1192" s="1" t="s">
        <v>22</v>
      </c>
    </row>
    <row r="1193" spans="1:8" x14ac:dyDescent="0.25">
      <c r="A1193" s="1">
        <v>41</v>
      </c>
      <c r="B1193" s="1" t="s">
        <v>6</v>
      </c>
      <c r="C1193" s="1">
        <v>21.754999999999999</v>
      </c>
      <c r="D1193" s="1">
        <v>1</v>
      </c>
      <c r="E1193" s="1" t="s">
        <v>10</v>
      </c>
      <c r="F1193" s="1" t="s">
        <v>13</v>
      </c>
      <c r="G1193" s="1">
        <v>13725.47184</v>
      </c>
      <c r="H1193" s="1" t="s">
        <v>23</v>
      </c>
    </row>
    <row r="1194" spans="1:8" x14ac:dyDescent="0.25">
      <c r="A1194" s="1">
        <v>58</v>
      </c>
      <c r="B1194" s="1" t="s">
        <v>6</v>
      </c>
      <c r="C1194" s="1">
        <v>32.395000000000003</v>
      </c>
      <c r="D1194" s="1">
        <v>1</v>
      </c>
      <c r="E1194" s="1" t="s">
        <v>10</v>
      </c>
      <c r="F1194" s="1" t="s">
        <v>13</v>
      </c>
      <c r="G1194" s="1">
        <v>13019.161050000001</v>
      </c>
      <c r="H1194" s="1" t="s">
        <v>23</v>
      </c>
    </row>
    <row r="1195" spans="1:8" x14ac:dyDescent="0.25">
      <c r="A1195" s="1">
        <v>48</v>
      </c>
      <c r="B1195" s="1" t="s">
        <v>6</v>
      </c>
      <c r="C1195" s="1">
        <v>36.575000000000003</v>
      </c>
      <c r="D1195" s="1">
        <v>0</v>
      </c>
      <c r="E1195" s="1" t="s">
        <v>10</v>
      </c>
      <c r="F1195" s="1" t="s">
        <v>12</v>
      </c>
      <c r="G1195" s="1">
        <v>8671.1912499999999</v>
      </c>
      <c r="H1195" s="1" t="s">
        <v>22</v>
      </c>
    </row>
    <row r="1196" spans="1:8" x14ac:dyDescent="0.25">
      <c r="A1196" s="1">
        <v>31</v>
      </c>
      <c r="B1196" s="1" t="s">
        <v>6</v>
      </c>
      <c r="C1196" s="1">
        <v>21.754999999999999</v>
      </c>
      <c r="D1196" s="1">
        <v>0</v>
      </c>
      <c r="E1196" s="1" t="s">
        <v>10</v>
      </c>
      <c r="F1196" s="1" t="s">
        <v>12</v>
      </c>
      <c r="G1196" s="1">
        <v>4134.0824499999999</v>
      </c>
      <c r="H1196" s="1" t="s">
        <v>22</v>
      </c>
    </row>
    <row r="1197" spans="1:8" x14ac:dyDescent="0.25">
      <c r="A1197" s="1">
        <v>19</v>
      </c>
      <c r="B1197" s="1" t="s">
        <v>6</v>
      </c>
      <c r="C1197" s="1">
        <v>27.93</v>
      </c>
      <c r="D1197" s="1">
        <v>3</v>
      </c>
      <c r="E1197" s="1" t="s">
        <v>10</v>
      </c>
      <c r="F1197" s="1" t="s">
        <v>12</v>
      </c>
      <c r="G1197" s="1">
        <v>18838.703659999999</v>
      </c>
      <c r="H1197" s="1" t="s">
        <v>22</v>
      </c>
    </row>
    <row r="1198" spans="1:8" x14ac:dyDescent="0.25">
      <c r="A1198" s="1">
        <v>19</v>
      </c>
      <c r="B1198" s="1" t="s">
        <v>6</v>
      </c>
      <c r="C1198" s="1">
        <v>30.02</v>
      </c>
      <c r="D1198" s="1">
        <v>0</v>
      </c>
      <c r="E1198" s="1" t="s">
        <v>7</v>
      </c>
      <c r="F1198" s="1" t="s">
        <v>12</v>
      </c>
      <c r="G1198" s="1">
        <v>33307.550799999997</v>
      </c>
      <c r="H1198" s="1" t="s">
        <v>22</v>
      </c>
    </row>
    <row r="1199" spans="1:8" x14ac:dyDescent="0.25">
      <c r="A1199" s="1">
        <v>41</v>
      </c>
      <c r="B1199" s="1" t="s">
        <v>9</v>
      </c>
      <c r="C1199" s="1">
        <v>33.549999999999997</v>
      </c>
      <c r="D1199" s="1">
        <v>0</v>
      </c>
      <c r="E1199" s="1" t="s">
        <v>10</v>
      </c>
      <c r="F1199" s="1" t="s">
        <v>11</v>
      </c>
      <c r="G1199" s="1">
        <v>5699.8374999999996</v>
      </c>
      <c r="H1199" s="1" t="s">
        <v>21</v>
      </c>
    </row>
    <row r="1200" spans="1:8" x14ac:dyDescent="0.25">
      <c r="A1200" s="1">
        <v>40</v>
      </c>
      <c r="B1200" s="1" t="s">
        <v>9</v>
      </c>
      <c r="C1200" s="1">
        <v>29.355</v>
      </c>
      <c r="D1200" s="1">
        <v>1</v>
      </c>
      <c r="E1200" s="1" t="s">
        <v>10</v>
      </c>
      <c r="F1200" s="1" t="s">
        <v>12</v>
      </c>
      <c r="G1200" s="1">
        <v>6393.6034499999996</v>
      </c>
      <c r="H1200" s="1" t="s">
        <v>22</v>
      </c>
    </row>
    <row r="1201" spans="1:8" x14ac:dyDescent="0.25">
      <c r="A1201" s="1">
        <v>31</v>
      </c>
      <c r="B1201" s="1" t="s">
        <v>6</v>
      </c>
      <c r="C1201" s="1">
        <v>25.8</v>
      </c>
      <c r="D1201" s="1">
        <v>2</v>
      </c>
      <c r="E1201" s="1" t="s">
        <v>10</v>
      </c>
      <c r="F1201" s="1" t="s">
        <v>8</v>
      </c>
      <c r="G1201" s="1">
        <v>4934.7049999999999</v>
      </c>
      <c r="H1201" s="1" t="s">
        <v>20</v>
      </c>
    </row>
    <row r="1202" spans="1:8" x14ac:dyDescent="0.25">
      <c r="A1202" s="1">
        <v>37</v>
      </c>
      <c r="B1202" s="1" t="s">
        <v>9</v>
      </c>
      <c r="C1202" s="1">
        <v>24.32</v>
      </c>
      <c r="D1202" s="1">
        <v>2</v>
      </c>
      <c r="E1202" s="1" t="s">
        <v>10</v>
      </c>
      <c r="F1202" s="1" t="s">
        <v>12</v>
      </c>
      <c r="G1202" s="1">
        <v>6198.7518</v>
      </c>
      <c r="H1202" s="1" t="s">
        <v>22</v>
      </c>
    </row>
    <row r="1203" spans="1:8" x14ac:dyDescent="0.25">
      <c r="A1203" s="1">
        <v>46</v>
      </c>
      <c r="B1203" s="1" t="s">
        <v>9</v>
      </c>
      <c r="C1203" s="1">
        <v>40.375</v>
      </c>
      <c r="D1203" s="1">
        <v>2</v>
      </c>
      <c r="E1203" s="1" t="s">
        <v>10</v>
      </c>
      <c r="F1203" s="1" t="s">
        <v>12</v>
      </c>
      <c r="G1203" s="1">
        <v>8733.2292500000003</v>
      </c>
      <c r="H1203" s="1" t="s">
        <v>22</v>
      </c>
    </row>
    <row r="1204" spans="1:8" x14ac:dyDescent="0.25">
      <c r="A1204" s="1">
        <v>22</v>
      </c>
      <c r="B1204" s="1" t="s">
        <v>9</v>
      </c>
      <c r="C1204" s="1">
        <v>32.11</v>
      </c>
      <c r="D1204" s="1">
        <v>0</v>
      </c>
      <c r="E1204" s="1" t="s">
        <v>10</v>
      </c>
      <c r="F1204" s="1" t="s">
        <v>12</v>
      </c>
      <c r="G1204" s="1">
        <v>2055.3249000000001</v>
      </c>
      <c r="H1204" s="1" t="s">
        <v>22</v>
      </c>
    </row>
    <row r="1205" spans="1:8" x14ac:dyDescent="0.25">
      <c r="A1205" s="1">
        <v>51</v>
      </c>
      <c r="B1205" s="1" t="s">
        <v>9</v>
      </c>
      <c r="C1205" s="1">
        <v>32.299999999999997</v>
      </c>
      <c r="D1205" s="1">
        <v>1</v>
      </c>
      <c r="E1205" s="1" t="s">
        <v>10</v>
      </c>
      <c r="F1205" s="1" t="s">
        <v>13</v>
      </c>
      <c r="G1205" s="1">
        <v>9964.06</v>
      </c>
      <c r="H1205" s="1" t="s">
        <v>23</v>
      </c>
    </row>
    <row r="1206" spans="1:8" x14ac:dyDescent="0.25">
      <c r="A1206" s="1">
        <v>18</v>
      </c>
      <c r="B1206" s="1" t="s">
        <v>6</v>
      </c>
      <c r="C1206" s="1">
        <v>27.28</v>
      </c>
      <c r="D1206" s="1">
        <v>3</v>
      </c>
      <c r="E1206" s="1" t="s">
        <v>7</v>
      </c>
      <c r="F1206" s="1" t="s">
        <v>11</v>
      </c>
      <c r="G1206" s="1">
        <v>18223.4512</v>
      </c>
      <c r="H1206" s="1" t="s">
        <v>21</v>
      </c>
    </row>
    <row r="1207" spans="1:8" x14ac:dyDescent="0.25">
      <c r="A1207" s="1">
        <v>35</v>
      </c>
      <c r="B1207" s="1" t="s">
        <v>9</v>
      </c>
      <c r="C1207" s="1">
        <v>17.86</v>
      </c>
      <c r="D1207" s="1">
        <v>1</v>
      </c>
      <c r="E1207" s="1" t="s">
        <v>10</v>
      </c>
      <c r="F1207" s="1" t="s">
        <v>12</v>
      </c>
      <c r="G1207" s="1">
        <v>5116.5003999999999</v>
      </c>
      <c r="H1207" s="1" t="s">
        <v>22</v>
      </c>
    </row>
    <row r="1208" spans="1:8" x14ac:dyDescent="0.25">
      <c r="A1208" s="1">
        <v>59</v>
      </c>
      <c r="B1208" s="1" t="s">
        <v>6</v>
      </c>
      <c r="C1208" s="1">
        <v>34.799999999999997</v>
      </c>
      <c r="D1208" s="1">
        <v>2</v>
      </c>
      <c r="E1208" s="1" t="s">
        <v>10</v>
      </c>
      <c r="F1208" s="1" t="s">
        <v>8</v>
      </c>
      <c r="G1208" s="1">
        <v>36910.608030000003</v>
      </c>
      <c r="H1208" s="1" t="s">
        <v>20</v>
      </c>
    </row>
    <row r="1209" spans="1:8" x14ac:dyDescent="0.25">
      <c r="A1209" s="1">
        <v>36</v>
      </c>
      <c r="B1209" s="1" t="s">
        <v>9</v>
      </c>
      <c r="C1209" s="1">
        <v>33.4</v>
      </c>
      <c r="D1209" s="1">
        <v>2</v>
      </c>
      <c r="E1209" s="1" t="s">
        <v>7</v>
      </c>
      <c r="F1209" s="1" t="s">
        <v>8</v>
      </c>
      <c r="G1209" s="1">
        <v>38415.474000000002</v>
      </c>
      <c r="H1209" s="1" t="s">
        <v>20</v>
      </c>
    </row>
    <row r="1210" spans="1:8" x14ac:dyDescent="0.25">
      <c r="A1210" s="1">
        <v>37</v>
      </c>
      <c r="B1210" s="1" t="s">
        <v>6</v>
      </c>
      <c r="C1210" s="1">
        <v>25.555</v>
      </c>
      <c r="D1210" s="1">
        <v>1</v>
      </c>
      <c r="E1210" s="1" t="s">
        <v>7</v>
      </c>
      <c r="F1210" s="1" t="s">
        <v>13</v>
      </c>
      <c r="G1210" s="1">
        <v>20296.863450000001</v>
      </c>
      <c r="H1210" s="1" t="s">
        <v>23</v>
      </c>
    </row>
    <row r="1211" spans="1:8" x14ac:dyDescent="0.25">
      <c r="A1211" s="1">
        <v>59</v>
      </c>
      <c r="B1211" s="1" t="s">
        <v>9</v>
      </c>
      <c r="C1211" s="1">
        <v>37.1</v>
      </c>
      <c r="D1211" s="1">
        <v>1</v>
      </c>
      <c r="E1211" s="1" t="s">
        <v>10</v>
      </c>
      <c r="F1211" s="1" t="s">
        <v>8</v>
      </c>
      <c r="G1211" s="1">
        <v>12347.172</v>
      </c>
      <c r="H1211" s="1" t="s">
        <v>20</v>
      </c>
    </row>
    <row r="1212" spans="1:8" x14ac:dyDescent="0.25">
      <c r="A1212" s="1">
        <v>36</v>
      </c>
      <c r="B1212" s="1" t="s">
        <v>9</v>
      </c>
      <c r="C1212" s="1">
        <v>30.875</v>
      </c>
      <c r="D1212" s="1">
        <v>1</v>
      </c>
      <c r="E1212" s="1" t="s">
        <v>10</v>
      </c>
      <c r="F1212" s="1" t="s">
        <v>12</v>
      </c>
      <c r="G1212" s="1">
        <v>5373.3642499999996</v>
      </c>
      <c r="H1212" s="1" t="s">
        <v>22</v>
      </c>
    </row>
    <row r="1213" spans="1:8" x14ac:dyDescent="0.25">
      <c r="A1213" s="1">
        <v>39</v>
      </c>
      <c r="B1213" s="1" t="s">
        <v>9</v>
      </c>
      <c r="C1213" s="1">
        <v>34.1</v>
      </c>
      <c r="D1213" s="1">
        <v>2</v>
      </c>
      <c r="E1213" s="1" t="s">
        <v>10</v>
      </c>
      <c r="F1213" s="1" t="s">
        <v>11</v>
      </c>
      <c r="G1213" s="1">
        <v>23563.016179999999</v>
      </c>
      <c r="H1213" s="1" t="s">
        <v>21</v>
      </c>
    </row>
    <row r="1214" spans="1:8" x14ac:dyDescent="0.25">
      <c r="A1214" s="1">
        <v>18</v>
      </c>
      <c r="B1214" s="1" t="s">
        <v>9</v>
      </c>
      <c r="C1214" s="1">
        <v>21.47</v>
      </c>
      <c r="D1214" s="1">
        <v>0</v>
      </c>
      <c r="E1214" s="1" t="s">
        <v>10</v>
      </c>
      <c r="F1214" s="1" t="s">
        <v>13</v>
      </c>
      <c r="G1214" s="1">
        <v>1702.4553000000001</v>
      </c>
      <c r="H1214" s="1" t="s">
        <v>23</v>
      </c>
    </row>
    <row r="1215" spans="1:8" x14ac:dyDescent="0.25">
      <c r="A1215" s="1">
        <v>52</v>
      </c>
      <c r="B1215" s="1" t="s">
        <v>6</v>
      </c>
      <c r="C1215" s="1">
        <v>33.299999999999997</v>
      </c>
      <c r="D1215" s="1">
        <v>2</v>
      </c>
      <c r="E1215" s="1" t="s">
        <v>10</v>
      </c>
      <c r="F1215" s="1" t="s">
        <v>8</v>
      </c>
      <c r="G1215" s="1">
        <v>10806.839</v>
      </c>
      <c r="H1215" s="1" t="s">
        <v>20</v>
      </c>
    </row>
    <row r="1216" spans="1:8" x14ac:dyDescent="0.25">
      <c r="A1216" s="1">
        <v>27</v>
      </c>
      <c r="B1216" s="1" t="s">
        <v>6</v>
      </c>
      <c r="C1216" s="1">
        <v>31.254999999999999</v>
      </c>
      <c r="D1216" s="1">
        <v>1</v>
      </c>
      <c r="E1216" s="1" t="s">
        <v>10</v>
      </c>
      <c r="F1216" s="1" t="s">
        <v>12</v>
      </c>
      <c r="G1216" s="1">
        <v>3956.0714499999999</v>
      </c>
      <c r="H1216" s="1" t="s">
        <v>22</v>
      </c>
    </row>
    <row r="1217" spans="1:8" x14ac:dyDescent="0.25">
      <c r="A1217" s="1">
        <v>18</v>
      </c>
      <c r="B1217" s="1" t="s">
        <v>9</v>
      </c>
      <c r="C1217" s="1">
        <v>39.14</v>
      </c>
      <c r="D1217" s="1">
        <v>0</v>
      </c>
      <c r="E1217" s="1" t="s">
        <v>10</v>
      </c>
      <c r="F1217" s="1" t="s">
        <v>13</v>
      </c>
      <c r="G1217" s="1">
        <v>12890.057650000001</v>
      </c>
      <c r="H1217" s="1" t="s">
        <v>23</v>
      </c>
    </row>
    <row r="1218" spans="1:8" x14ac:dyDescent="0.25">
      <c r="A1218" s="1">
        <v>40</v>
      </c>
      <c r="B1218" s="1" t="s">
        <v>9</v>
      </c>
      <c r="C1218" s="1">
        <v>25.08</v>
      </c>
      <c r="D1218" s="1">
        <v>0</v>
      </c>
      <c r="E1218" s="1" t="s">
        <v>10</v>
      </c>
      <c r="F1218" s="1" t="s">
        <v>11</v>
      </c>
      <c r="G1218" s="1">
        <v>5415.6611999999996</v>
      </c>
      <c r="H1218" s="1" t="s">
        <v>21</v>
      </c>
    </row>
    <row r="1219" spans="1:8" x14ac:dyDescent="0.25">
      <c r="A1219" s="1">
        <v>29</v>
      </c>
      <c r="B1219" s="1" t="s">
        <v>9</v>
      </c>
      <c r="C1219" s="1">
        <v>37.29</v>
      </c>
      <c r="D1219" s="1">
        <v>2</v>
      </c>
      <c r="E1219" s="1" t="s">
        <v>10</v>
      </c>
      <c r="F1219" s="1" t="s">
        <v>11</v>
      </c>
      <c r="G1219" s="1">
        <v>4058.1161000000002</v>
      </c>
      <c r="H1219" s="1" t="s">
        <v>21</v>
      </c>
    </row>
    <row r="1220" spans="1:8" x14ac:dyDescent="0.25">
      <c r="A1220" s="1">
        <v>46</v>
      </c>
      <c r="B1220" s="1" t="s">
        <v>6</v>
      </c>
      <c r="C1220" s="1">
        <v>34.6</v>
      </c>
      <c r="D1220" s="1">
        <v>1</v>
      </c>
      <c r="E1220" s="1" t="s">
        <v>7</v>
      </c>
      <c r="F1220" s="1" t="s">
        <v>8</v>
      </c>
      <c r="G1220" s="1">
        <v>41661.601999999999</v>
      </c>
      <c r="H1220" s="1" t="s">
        <v>20</v>
      </c>
    </row>
    <row r="1221" spans="1:8" x14ac:dyDescent="0.25">
      <c r="A1221" s="1">
        <v>38</v>
      </c>
      <c r="B1221" s="1" t="s">
        <v>6</v>
      </c>
      <c r="C1221" s="1">
        <v>30.21</v>
      </c>
      <c r="D1221" s="1">
        <v>3</v>
      </c>
      <c r="E1221" s="1" t="s">
        <v>10</v>
      </c>
      <c r="F1221" s="1" t="s">
        <v>12</v>
      </c>
      <c r="G1221" s="1">
        <v>7537.1638999999996</v>
      </c>
      <c r="H1221" s="1" t="s">
        <v>22</v>
      </c>
    </row>
    <row r="1222" spans="1:8" x14ac:dyDescent="0.25">
      <c r="A1222" s="1">
        <v>30</v>
      </c>
      <c r="B1222" s="1" t="s">
        <v>6</v>
      </c>
      <c r="C1222" s="1">
        <v>21.945</v>
      </c>
      <c r="D1222" s="1">
        <v>1</v>
      </c>
      <c r="E1222" s="1" t="s">
        <v>10</v>
      </c>
      <c r="F1222" s="1" t="s">
        <v>13</v>
      </c>
      <c r="G1222" s="1">
        <v>4718.2035500000002</v>
      </c>
      <c r="H1222" s="1" t="s">
        <v>23</v>
      </c>
    </row>
    <row r="1223" spans="1:8" x14ac:dyDescent="0.25">
      <c r="A1223" s="1">
        <v>40</v>
      </c>
      <c r="B1223" s="1" t="s">
        <v>9</v>
      </c>
      <c r="C1223" s="1">
        <v>24.97</v>
      </c>
      <c r="D1223" s="1">
        <v>2</v>
      </c>
      <c r="E1223" s="1" t="s">
        <v>10</v>
      </c>
      <c r="F1223" s="1" t="s">
        <v>11</v>
      </c>
      <c r="G1223" s="1">
        <v>6593.5083000000004</v>
      </c>
      <c r="H1223" s="1" t="s">
        <v>21</v>
      </c>
    </row>
    <row r="1224" spans="1:8" x14ac:dyDescent="0.25">
      <c r="A1224" s="1">
        <v>50</v>
      </c>
      <c r="B1224" s="1" t="s">
        <v>9</v>
      </c>
      <c r="C1224" s="1">
        <v>25.3</v>
      </c>
      <c r="D1224" s="1">
        <v>0</v>
      </c>
      <c r="E1224" s="1" t="s">
        <v>10</v>
      </c>
      <c r="F1224" s="1" t="s">
        <v>11</v>
      </c>
      <c r="G1224" s="1">
        <v>8442.6669999999995</v>
      </c>
      <c r="H1224" s="1" t="s">
        <v>21</v>
      </c>
    </row>
    <row r="1225" spans="1:8" x14ac:dyDescent="0.25">
      <c r="A1225" s="1">
        <v>20</v>
      </c>
      <c r="B1225" s="1" t="s">
        <v>6</v>
      </c>
      <c r="C1225" s="1">
        <v>24.42</v>
      </c>
      <c r="D1225" s="1">
        <v>0</v>
      </c>
      <c r="E1225" s="1" t="s">
        <v>7</v>
      </c>
      <c r="F1225" s="1" t="s">
        <v>11</v>
      </c>
      <c r="G1225" s="1">
        <v>26125.674770000001</v>
      </c>
      <c r="H1225" s="1" t="s">
        <v>21</v>
      </c>
    </row>
    <row r="1226" spans="1:8" x14ac:dyDescent="0.25">
      <c r="A1226" s="1">
        <v>41</v>
      </c>
      <c r="B1226" s="1" t="s">
        <v>9</v>
      </c>
      <c r="C1226" s="1">
        <v>23.94</v>
      </c>
      <c r="D1226" s="1">
        <v>1</v>
      </c>
      <c r="E1226" s="1" t="s">
        <v>10</v>
      </c>
      <c r="F1226" s="1" t="s">
        <v>13</v>
      </c>
      <c r="G1226" s="1">
        <v>6858.4795999999997</v>
      </c>
      <c r="H1226" s="1" t="s">
        <v>23</v>
      </c>
    </row>
    <row r="1227" spans="1:8" x14ac:dyDescent="0.25">
      <c r="A1227" s="1">
        <v>33</v>
      </c>
      <c r="B1227" s="1" t="s">
        <v>6</v>
      </c>
      <c r="C1227" s="1">
        <v>39.82</v>
      </c>
      <c r="D1227" s="1">
        <v>1</v>
      </c>
      <c r="E1227" s="1" t="s">
        <v>10</v>
      </c>
      <c r="F1227" s="1" t="s">
        <v>11</v>
      </c>
      <c r="G1227" s="1">
        <v>4795.6567999999997</v>
      </c>
      <c r="H1227" s="1" t="s">
        <v>21</v>
      </c>
    </row>
    <row r="1228" spans="1:8" x14ac:dyDescent="0.25">
      <c r="A1228" s="1">
        <v>38</v>
      </c>
      <c r="B1228" s="1" t="s">
        <v>9</v>
      </c>
      <c r="C1228" s="1">
        <v>16.815000000000001</v>
      </c>
      <c r="D1228" s="1">
        <v>2</v>
      </c>
      <c r="E1228" s="1" t="s">
        <v>10</v>
      </c>
      <c r="F1228" s="1" t="s">
        <v>13</v>
      </c>
      <c r="G1228" s="1">
        <v>6640.5448500000002</v>
      </c>
      <c r="H1228" s="1" t="s">
        <v>23</v>
      </c>
    </row>
    <row r="1229" spans="1:8" x14ac:dyDescent="0.25">
      <c r="A1229" s="1">
        <v>42</v>
      </c>
      <c r="B1229" s="1" t="s">
        <v>9</v>
      </c>
      <c r="C1229" s="1">
        <v>37.18</v>
      </c>
      <c r="D1229" s="1">
        <v>2</v>
      </c>
      <c r="E1229" s="1" t="s">
        <v>10</v>
      </c>
      <c r="F1229" s="1" t="s">
        <v>11</v>
      </c>
      <c r="G1229" s="1">
        <v>7162.0122000000001</v>
      </c>
      <c r="H1229" s="1" t="s">
        <v>21</v>
      </c>
    </row>
    <row r="1230" spans="1:8" x14ac:dyDescent="0.25">
      <c r="A1230" s="1">
        <v>56</v>
      </c>
      <c r="B1230" s="1" t="s">
        <v>9</v>
      </c>
      <c r="C1230" s="1">
        <v>34.43</v>
      </c>
      <c r="D1230" s="1">
        <v>0</v>
      </c>
      <c r="E1230" s="1" t="s">
        <v>10</v>
      </c>
      <c r="F1230" s="1" t="s">
        <v>11</v>
      </c>
      <c r="G1230" s="1">
        <v>10594.225700000001</v>
      </c>
      <c r="H1230" s="1" t="s">
        <v>21</v>
      </c>
    </row>
    <row r="1231" spans="1:8" x14ac:dyDescent="0.25">
      <c r="A1231" s="1">
        <v>58</v>
      </c>
      <c r="B1231" s="1" t="s">
        <v>9</v>
      </c>
      <c r="C1231" s="1">
        <v>30.305</v>
      </c>
      <c r="D1231" s="1">
        <v>0</v>
      </c>
      <c r="E1231" s="1" t="s">
        <v>10</v>
      </c>
      <c r="F1231" s="1" t="s">
        <v>13</v>
      </c>
      <c r="G1231" s="1">
        <v>11938.255950000001</v>
      </c>
      <c r="H1231" s="1" t="s">
        <v>23</v>
      </c>
    </row>
    <row r="1232" spans="1:8" x14ac:dyDescent="0.25">
      <c r="A1232" s="1">
        <v>52</v>
      </c>
      <c r="B1232" s="1" t="s">
        <v>9</v>
      </c>
      <c r="C1232" s="1">
        <v>34.484999999999999</v>
      </c>
      <c r="D1232" s="1">
        <v>3</v>
      </c>
      <c r="E1232" s="1" t="s">
        <v>7</v>
      </c>
      <c r="F1232" s="1" t="s">
        <v>12</v>
      </c>
      <c r="G1232" s="1">
        <v>60021.398970000002</v>
      </c>
      <c r="H1232" s="1" t="s">
        <v>22</v>
      </c>
    </row>
    <row r="1233" spans="1:8" x14ac:dyDescent="0.25">
      <c r="A1233" s="1">
        <v>20</v>
      </c>
      <c r="B1233" s="1" t="s">
        <v>6</v>
      </c>
      <c r="C1233" s="1">
        <v>21.8</v>
      </c>
      <c r="D1233" s="1">
        <v>0</v>
      </c>
      <c r="E1233" s="1" t="s">
        <v>7</v>
      </c>
      <c r="F1233" s="1" t="s">
        <v>8</v>
      </c>
      <c r="G1233" s="1">
        <v>20167.336029999999</v>
      </c>
      <c r="H1233" s="1" t="s">
        <v>20</v>
      </c>
    </row>
    <row r="1234" spans="1:8" x14ac:dyDescent="0.25">
      <c r="A1234" s="1">
        <v>54</v>
      </c>
      <c r="B1234" s="1" t="s">
        <v>6</v>
      </c>
      <c r="C1234" s="1">
        <v>24.605</v>
      </c>
      <c r="D1234" s="1">
        <v>3</v>
      </c>
      <c r="E1234" s="1" t="s">
        <v>10</v>
      </c>
      <c r="F1234" s="1" t="s">
        <v>12</v>
      </c>
      <c r="G1234" s="1">
        <v>12479.70895</v>
      </c>
      <c r="H1234" s="1" t="s">
        <v>22</v>
      </c>
    </row>
    <row r="1235" spans="1:8" x14ac:dyDescent="0.25">
      <c r="A1235" s="1">
        <v>58</v>
      </c>
      <c r="B1235" s="1" t="s">
        <v>9</v>
      </c>
      <c r="C1235" s="1">
        <v>23.3</v>
      </c>
      <c r="D1235" s="1">
        <v>0</v>
      </c>
      <c r="E1235" s="1" t="s">
        <v>10</v>
      </c>
      <c r="F1235" s="1" t="s">
        <v>8</v>
      </c>
      <c r="G1235" s="1">
        <v>11345.519</v>
      </c>
      <c r="H1235" s="1" t="s">
        <v>20</v>
      </c>
    </row>
    <row r="1236" spans="1:8" x14ac:dyDescent="0.25">
      <c r="A1236" s="1">
        <v>45</v>
      </c>
      <c r="B1236" s="1" t="s">
        <v>6</v>
      </c>
      <c r="C1236" s="1">
        <v>27.83</v>
      </c>
      <c r="D1236" s="1">
        <v>2</v>
      </c>
      <c r="E1236" s="1" t="s">
        <v>10</v>
      </c>
      <c r="F1236" s="1" t="s">
        <v>11</v>
      </c>
      <c r="G1236" s="1">
        <v>8515.7587000000003</v>
      </c>
      <c r="H1236" s="1" t="s">
        <v>21</v>
      </c>
    </row>
    <row r="1237" spans="1:8" x14ac:dyDescent="0.25">
      <c r="A1237" s="1">
        <v>26</v>
      </c>
      <c r="B1237" s="1" t="s">
        <v>9</v>
      </c>
      <c r="C1237" s="1">
        <v>31.065000000000001</v>
      </c>
      <c r="D1237" s="1">
        <v>0</v>
      </c>
      <c r="E1237" s="1" t="s">
        <v>10</v>
      </c>
      <c r="F1237" s="1" t="s">
        <v>12</v>
      </c>
      <c r="G1237" s="1">
        <v>2699.56835</v>
      </c>
      <c r="H1237" s="1" t="s">
        <v>22</v>
      </c>
    </row>
    <row r="1238" spans="1:8" x14ac:dyDescent="0.25">
      <c r="A1238" s="1">
        <v>63</v>
      </c>
      <c r="B1238" s="1" t="s">
        <v>6</v>
      </c>
      <c r="C1238" s="1">
        <v>21.66</v>
      </c>
      <c r="D1238" s="1">
        <v>0</v>
      </c>
      <c r="E1238" s="1" t="s">
        <v>10</v>
      </c>
      <c r="F1238" s="1" t="s">
        <v>13</v>
      </c>
      <c r="G1238" s="1">
        <v>14449.8544</v>
      </c>
      <c r="H1238" s="1" t="s">
        <v>23</v>
      </c>
    </row>
    <row r="1239" spans="1:8" x14ac:dyDescent="0.25">
      <c r="A1239" s="1">
        <v>58</v>
      </c>
      <c r="B1239" s="1" t="s">
        <v>6</v>
      </c>
      <c r="C1239" s="1">
        <v>28.215</v>
      </c>
      <c r="D1239" s="1">
        <v>0</v>
      </c>
      <c r="E1239" s="1" t="s">
        <v>10</v>
      </c>
      <c r="F1239" s="1" t="s">
        <v>12</v>
      </c>
      <c r="G1239" s="1">
        <v>12224.350850000001</v>
      </c>
      <c r="H1239" s="1" t="s">
        <v>22</v>
      </c>
    </row>
    <row r="1240" spans="1:8" x14ac:dyDescent="0.25">
      <c r="A1240" s="1">
        <v>37</v>
      </c>
      <c r="B1240" s="1" t="s">
        <v>9</v>
      </c>
      <c r="C1240" s="1">
        <v>22.704999999999998</v>
      </c>
      <c r="D1240" s="1">
        <v>3</v>
      </c>
      <c r="E1240" s="1" t="s">
        <v>10</v>
      </c>
      <c r="F1240" s="1" t="s">
        <v>13</v>
      </c>
      <c r="G1240" s="1">
        <v>6985.50695</v>
      </c>
      <c r="H1240" s="1" t="s">
        <v>23</v>
      </c>
    </row>
    <row r="1241" spans="1:8" x14ac:dyDescent="0.25">
      <c r="A1241" s="1">
        <v>25</v>
      </c>
      <c r="B1241" s="1" t="s">
        <v>6</v>
      </c>
      <c r="C1241" s="1">
        <v>42.13</v>
      </c>
      <c r="D1241" s="1">
        <v>1</v>
      </c>
      <c r="E1241" s="1" t="s">
        <v>10</v>
      </c>
      <c r="F1241" s="1" t="s">
        <v>11</v>
      </c>
      <c r="G1241" s="1">
        <v>3238.4357</v>
      </c>
      <c r="H1241" s="1" t="s">
        <v>21</v>
      </c>
    </row>
    <row r="1242" spans="1:8" x14ac:dyDescent="0.25">
      <c r="A1242" s="1">
        <v>52</v>
      </c>
      <c r="B1242" s="1" t="s">
        <v>9</v>
      </c>
      <c r="C1242" s="1">
        <v>41.8</v>
      </c>
      <c r="D1242" s="1">
        <v>2</v>
      </c>
      <c r="E1242" s="1" t="s">
        <v>7</v>
      </c>
      <c r="F1242" s="1" t="s">
        <v>11</v>
      </c>
      <c r="G1242" s="1">
        <v>47269.853999999999</v>
      </c>
      <c r="H1242" s="1" t="s">
        <v>21</v>
      </c>
    </row>
    <row r="1243" spans="1:8" x14ac:dyDescent="0.25">
      <c r="A1243" s="1">
        <v>64</v>
      </c>
      <c r="B1243" s="1" t="s">
        <v>9</v>
      </c>
      <c r="C1243" s="1">
        <v>36.96</v>
      </c>
      <c r="D1243" s="1">
        <v>2</v>
      </c>
      <c r="E1243" s="1" t="s">
        <v>7</v>
      </c>
      <c r="F1243" s="1" t="s">
        <v>11</v>
      </c>
      <c r="G1243" s="1">
        <v>49577.662400000001</v>
      </c>
      <c r="H1243" s="1" t="s">
        <v>21</v>
      </c>
    </row>
    <row r="1244" spans="1:8" x14ac:dyDescent="0.25">
      <c r="A1244" s="1">
        <v>22</v>
      </c>
      <c r="B1244" s="1" t="s">
        <v>6</v>
      </c>
      <c r="C1244" s="1">
        <v>21.28</v>
      </c>
      <c r="D1244" s="1">
        <v>3</v>
      </c>
      <c r="E1244" s="1" t="s">
        <v>10</v>
      </c>
      <c r="F1244" s="1" t="s">
        <v>12</v>
      </c>
      <c r="G1244" s="1">
        <v>4296.2712000000001</v>
      </c>
      <c r="H1244" s="1" t="s">
        <v>22</v>
      </c>
    </row>
    <row r="1245" spans="1:8" x14ac:dyDescent="0.25">
      <c r="A1245" s="1">
        <v>28</v>
      </c>
      <c r="B1245" s="1" t="s">
        <v>6</v>
      </c>
      <c r="C1245" s="1">
        <v>33.11</v>
      </c>
      <c r="D1245" s="1">
        <v>0</v>
      </c>
      <c r="E1245" s="1" t="s">
        <v>10</v>
      </c>
      <c r="F1245" s="1" t="s">
        <v>11</v>
      </c>
      <c r="G1245" s="1">
        <v>3171.6149</v>
      </c>
      <c r="H1245" s="1" t="s">
        <v>21</v>
      </c>
    </row>
    <row r="1246" spans="1:8" x14ac:dyDescent="0.25">
      <c r="A1246" s="1">
        <v>18</v>
      </c>
      <c r="B1246" s="1" t="s">
        <v>9</v>
      </c>
      <c r="C1246" s="1">
        <v>33.33</v>
      </c>
      <c r="D1246" s="1">
        <v>0</v>
      </c>
      <c r="E1246" s="1" t="s">
        <v>10</v>
      </c>
      <c r="F1246" s="1" t="s">
        <v>11</v>
      </c>
      <c r="G1246" s="1">
        <v>1135.9407000000001</v>
      </c>
      <c r="H1246" s="1" t="s">
        <v>21</v>
      </c>
    </row>
    <row r="1247" spans="1:8" x14ac:dyDescent="0.25">
      <c r="A1247" s="1">
        <v>28</v>
      </c>
      <c r="B1247" s="1" t="s">
        <v>9</v>
      </c>
      <c r="C1247" s="1">
        <v>24.3</v>
      </c>
      <c r="D1247" s="1">
        <v>5</v>
      </c>
      <c r="E1247" s="1" t="s">
        <v>10</v>
      </c>
      <c r="F1247" s="1" t="s">
        <v>8</v>
      </c>
      <c r="G1247" s="1">
        <v>5615.3689999999997</v>
      </c>
      <c r="H1247" s="1" t="s">
        <v>20</v>
      </c>
    </row>
    <row r="1248" spans="1:8" x14ac:dyDescent="0.25">
      <c r="A1248" s="1">
        <v>45</v>
      </c>
      <c r="B1248" s="1" t="s">
        <v>6</v>
      </c>
      <c r="C1248" s="1">
        <v>25.7</v>
      </c>
      <c r="D1248" s="1">
        <v>3</v>
      </c>
      <c r="E1248" s="1" t="s">
        <v>10</v>
      </c>
      <c r="F1248" s="1" t="s">
        <v>8</v>
      </c>
      <c r="G1248" s="1">
        <v>9101.7980000000007</v>
      </c>
      <c r="H1248" s="1" t="s">
        <v>20</v>
      </c>
    </row>
    <row r="1249" spans="1:8" x14ac:dyDescent="0.25">
      <c r="A1249" s="1">
        <v>33</v>
      </c>
      <c r="B1249" s="1" t="s">
        <v>9</v>
      </c>
      <c r="C1249" s="1">
        <v>29.4</v>
      </c>
      <c r="D1249" s="1">
        <v>4</v>
      </c>
      <c r="E1249" s="1" t="s">
        <v>10</v>
      </c>
      <c r="F1249" s="1" t="s">
        <v>8</v>
      </c>
      <c r="G1249" s="1">
        <v>6059.1729999999998</v>
      </c>
      <c r="H1249" s="1" t="s">
        <v>20</v>
      </c>
    </row>
    <row r="1250" spans="1:8" x14ac:dyDescent="0.25">
      <c r="A1250" s="1">
        <v>18</v>
      </c>
      <c r="B1250" s="1" t="s">
        <v>6</v>
      </c>
      <c r="C1250" s="1">
        <v>39.82</v>
      </c>
      <c r="D1250" s="1">
        <v>0</v>
      </c>
      <c r="E1250" s="1" t="s">
        <v>10</v>
      </c>
      <c r="F1250" s="1" t="s">
        <v>11</v>
      </c>
      <c r="G1250" s="1">
        <v>1633.9618</v>
      </c>
      <c r="H1250" s="1" t="s">
        <v>21</v>
      </c>
    </row>
    <row r="1251" spans="1:8" x14ac:dyDescent="0.25">
      <c r="A1251" s="1">
        <v>32</v>
      </c>
      <c r="B1251" s="1" t="s">
        <v>9</v>
      </c>
      <c r="C1251" s="1">
        <v>33.630000000000003</v>
      </c>
      <c r="D1251" s="1">
        <v>1</v>
      </c>
      <c r="E1251" s="1" t="s">
        <v>7</v>
      </c>
      <c r="F1251" s="1" t="s">
        <v>13</v>
      </c>
      <c r="G1251" s="1">
        <v>37607.527699999999</v>
      </c>
      <c r="H1251" s="1" t="s">
        <v>23</v>
      </c>
    </row>
    <row r="1252" spans="1:8" x14ac:dyDescent="0.25">
      <c r="A1252" s="1">
        <v>24</v>
      </c>
      <c r="B1252" s="1" t="s">
        <v>9</v>
      </c>
      <c r="C1252" s="1">
        <v>29.83</v>
      </c>
      <c r="D1252" s="1">
        <v>0</v>
      </c>
      <c r="E1252" s="1" t="s">
        <v>7</v>
      </c>
      <c r="F1252" s="1" t="s">
        <v>13</v>
      </c>
      <c r="G1252" s="1">
        <v>18648.421699999999</v>
      </c>
      <c r="H1252" s="1" t="s">
        <v>23</v>
      </c>
    </row>
    <row r="1253" spans="1:8" x14ac:dyDescent="0.25">
      <c r="A1253" s="1">
        <v>19</v>
      </c>
      <c r="B1253" s="1" t="s">
        <v>9</v>
      </c>
      <c r="C1253" s="1">
        <v>19.8</v>
      </c>
      <c r="D1253" s="1">
        <v>0</v>
      </c>
      <c r="E1253" s="1" t="s">
        <v>10</v>
      </c>
      <c r="F1253" s="1" t="s">
        <v>8</v>
      </c>
      <c r="G1253" s="1">
        <v>1241.5650000000001</v>
      </c>
      <c r="H1253" s="1" t="s">
        <v>20</v>
      </c>
    </row>
    <row r="1254" spans="1:8" x14ac:dyDescent="0.25">
      <c r="A1254" s="1">
        <v>20</v>
      </c>
      <c r="B1254" s="1" t="s">
        <v>9</v>
      </c>
      <c r="C1254" s="1">
        <v>27.3</v>
      </c>
      <c r="D1254" s="1">
        <v>0</v>
      </c>
      <c r="E1254" s="1" t="s">
        <v>7</v>
      </c>
      <c r="F1254" s="1" t="s">
        <v>8</v>
      </c>
      <c r="G1254" s="1">
        <v>16232.847</v>
      </c>
      <c r="H1254" s="1" t="s">
        <v>20</v>
      </c>
    </row>
    <row r="1255" spans="1:8" x14ac:dyDescent="0.25">
      <c r="A1255" s="1">
        <v>40</v>
      </c>
      <c r="B1255" s="1" t="s">
        <v>6</v>
      </c>
      <c r="C1255" s="1">
        <v>29.3</v>
      </c>
      <c r="D1255" s="1">
        <v>4</v>
      </c>
      <c r="E1255" s="1" t="s">
        <v>10</v>
      </c>
      <c r="F1255" s="1" t="s">
        <v>8</v>
      </c>
      <c r="G1255" s="1">
        <v>15828.82173</v>
      </c>
      <c r="H1255" s="1" t="s">
        <v>20</v>
      </c>
    </row>
    <row r="1256" spans="1:8" x14ac:dyDescent="0.25">
      <c r="A1256" s="1">
        <v>34</v>
      </c>
      <c r="B1256" s="1" t="s">
        <v>6</v>
      </c>
      <c r="C1256" s="1">
        <v>27.72</v>
      </c>
      <c r="D1256" s="1">
        <v>0</v>
      </c>
      <c r="E1256" s="1" t="s">
        <v>10</v>
      </c>
      <c r="F1256" s="1" t="s">
        <v>11</v>
      </c>
      <c r="G1256" s="1">
        <v>4415.1588000000002</v>
      </c>
      <c r="H1256" s="1" t="s">
        <v>21</v>
      </c>
    </row>
    <row r="1257" spans="1:8" x14ac:dyDescent="0.25">
      <c r="A1257" s="1">
        <v>42</v>
      </c>
      <c r="B1257" s="1" t="s">
        <v>6</v>
      </c>
      <c r="C1257" s="1">
        <v>37.9</v>
      </c>
      <c r="D1257" s="1">
        <v>0</v>
      </c>
      <c r="E1257" s="1" t="s">
        <v>10</v>
      </c>
      <c r="F1257" s="1" t="s">
        <v>8</v>
      </c>
      <c r="G1257" s="1">
        <v>6474.0129999999999</v>
      </c>
      <c r="H1257" s="1" t="s">
        <v>20</v>
      </c>
    </row>
    <row r="1258" spans="1:8" x14ac:dyDescent="0.25">
      <c r="A1258" s="1">
        <v>51</v>
      </c>
      <c r="B1258" s="1" t="s">
        <v>6</v>
      </c>
      <c r="C1258" s="1">
        <v>36.384999999999998</v>
      </c>
      <c r="D1258" s="1">
        <v>3</v>
      </c>
      <c r="E1258" s="1" t="s">
        <v>10</v>
      </c>
      <c r="F1258" s="1" t="s">
        <v>12</v>
      </c>
      <c r="G1258" s="1">
        <v>11436.738149999999</v>
      </c>
      <c r="H1258" s="1" t="s">
        <v>22</v>
      </c>
    </row>
    <row r="1259" spans="1:8" x14ac:dyDescent="0.25">
      <c r="A1259" s="1">
        <v>54</v>
      </c>
      <c r="B1259" s="1" t="s">
        <v>6</v>
      </c>
      <c r="C1259" s="1">
        <v>27.645</v>
      </c>
      <c r="D1259" s="1">
        <v>1</v>
      </c>
      <c r="E1259" s="1" t="s">
        <v>10</v>
      </c>
      <c r="F1259" s="1" t="s">
        <v>12</v>
      </c>
      <c r="G1259" s="1">
        <v>11305.93455</v>
      </c>
      <c r="H1259" s="1" t="s">
        <v>22</v>
      </c>
    </row>
    <row r="1260" spans="1:8" x14ac:dyDescent="0.25">
      <c r="A1260" s="1">
        <v>55</v>
      </c>
      <c r="B1260" s="1" t="s">
        <v>9</v>
      </c>
      <c r="C1260" s="1">
        <v>37.715000000000003</v>
      </c>
      <c r="D1260" s="1">
        <v>3</v>
      </c>
      <c r="E1260" s="1" t="s">
        <v>10</v>
      </c>
      <c r="F1260" s="1" t="s">
        <v>12</v>
      </c>
      <c r="G1260" s="1">
        <v>30063.580549999999</v>
      </c>
      <c r="H1260" s="1" t="s">
        <v>22</v>
      </c>
    </row>
    <row r="1261" spans="1:8" x14ac:dyDescent="0.25">
      <c r="A1261" s="1">
        <v>52</v>
      </c>
      <c r="B1261" s="1" t="s">
        <v>6</v>
      </c>
      <c r="C1261" s="1">
        <v>23.18</v>
      </c>
      <c r="D1261" s="1">
        <v>0</v>
      </c>
      <c r="E1261" s="1" t="s">
        <v>10</v>
      </c>
      <c r="F1261" s="1" t="s">
        <v>13</v>
      </c>
      <c r="G1261" s="1">
        <v>10197.772199999999</v>
      </c>
      <c r="H1261" s="1" t="s">
        <v>23</v>
      </c>
    </row>
    <row r="1262" spans="1:8" x14ac:dyDescent="0.25">
      <c r="A1262" s="1">
        <v>32</v>
      </c>
      <c r="B1262" s="1" t="s">
        <v>6</v>
      </c>
      <c r="C1262" s="1">
        <v>20.52</v>
      </c>
      <c r="D1262" s="1">
        <v>0</v>
      </c>
      <c r="E1262" s="1" t="s">
        <v>10</v>
      </c>
      <c r="F1262" s="1" t="s">
        <v>13</v>
      </c>
      <c r="G1262" s="1">
        <v>4544.2348000000002</v>
      </c>
      <c r="H1262" s="1" t="s">
        <v>23</v>
      </c>
    </row>
    <row r="1263" spans="1:8" x14ac:dyDescent="0.25">
      <c r="A1263" s="1">
        <v>28</v>
      </c>
      <c r="B1263" s="1" t="s">
        <v>9</v>
      </c>
      <c r="C1263" s="1">
        <v>37.1</v>
      </c>
      <c r="D1263" s="1">
        <v>1</v>
      </c>
      <c r="E1263" s="1" t="s">
        <v>10</v>
      </c>
      <c r="F1263" s="1" t="s">
        <v>8</v>
      </c>
      <c r="G1263" s="1">
        <v>3277.1610000000001</v>
      </c>
      <c r="H1263" s="1" t="s">
        <v>20</v>
      </c>
    </row>
    <row r="1264" spans="1:8" x14ac:dyDescent="0.25">
      <c r="A1264" s="1">
        <v>41</v>
      </c>
      <c r="B1264" s="1" t="s">
        <v>6</v>
      </c>
      <c r="C1264" s="1">
        <v>28.05</v>
      </c>
      <c r="D1264" s="1">
        <v>1</v>
      </c>
      <c r="E1264" s="1" t="s">
        <v>10</v>
      </c>
      <c r="F1264" s="1" t="s">
        <v>11</v>
      </c>
      <c r="G1264" s="1">
        <v>6770.1925000000001</v>
      </c>
      <c r="H1264" s="1" t="s">
        <v>21</v>
      </c>
    </row>
    <row r="1265" spans="1:8" x14ac:dyDescent="0.25">
      <c r="A1265" s="1">
        <v>43</v>
      </c>
      <c r="B1265" s="1" t="s">
        <v>6</v>
      </c>
      <c r="C1265" s="1">
        <v>29.9</v>
      </c>
      <c r="D1265" s="1">
        <v>1</v>
      </c>
      <c r="E1265" s="1" t="s">
        <v>10</v>
      </c>
      <c r="F1265" s="1" t="s">
        <v>8</v>
      </c>
      <c r="G1265" s="1">
        <v>7337.7479999999996</v>
      </c>
      <c r="H1265" s="1" t="s">
        <v>20</v>
      </c>
    </row>
    <row r="1266" spans="1:8" x14ac:dyDescent="0.25">
      <c r="A1266" s="1">
        <v>49</v>
      </c>
      <c r="B1266" s="1" t="s">
        <v>6</v>
      </c>
      <c r="C1266" s="1">
        <v>33.344999999999999</v>
      </c>
      <c r="D1266" s="1">
        <v>2</v>
      </c>
      <c r="E1266" s="1" t="s">
        <v>10</v>
      </c>
      <c r="F1266" s="1" t="s">
        <v>13</v>
      </c>
      <c r="G1266" s="1">
        <v>10370.912549999999</v>
      </c>
      <c r="H1266" s="1" t="s">
        <v>23</v>
      </c>
    </row>
    <row r="1267" spans="1:8" x14ac:dyDescent="0.25">
      <c r="A1267" s="1">
        <v>64</v>
      </c>
      <c r="B1267" s="1" t="s">
        <v>9</v>
      </c>
      <c r="C1267" s="1">
        <v>23.76</v>
      </c>
      <c r="D1267" s="1">
        <v>0</v>
      </c>
      <c r="E1267" s="1" t="s">
        <v>7</v>
      </c>
      <c r="F1267" s="1" t="s">
        <v>11</v>
      </c>
      <c r="G1267" s="1">
        <v>26926.5144</v>
      </c>
      <c r="H1267" s="1" t="s">
        <v>21</v>
      </c>
    </row>
    <row r="1268" spans="1:8" x14ac:dyDescent="0.25">
      <c r="A1268" s="1">
        <v>55</v>
      </c>
      <c r="B1268" s="1" t="s">
        <v>6</v>
      </c>
      <c r="C1268" s="1">
        <v>30.5</v>
      </c>
      <c r="D1268" s="1">
        <v>0</v>
      </c>
      <c r="E1268" s="1" t="s">
        <v>10</v>
      </c>
      <c r="F1268" s="1" t="s">
        <v>8</v>
      </c>
      <c r="G1268" s="1">
        <v>10704.47</v>
      </c>
      <c r="H1268" s="1" t="s">
        <v>20</v>
      </c>
    </row>
    <row r="1269" spans="1:8" x14ac:dyDescent="0.25">
      <c r="A1269" s="1">
        <v>24</v>
      </c>
      <c r="B1269" s="1" t="s">
        <v>9</v>
      </c>
      <c r="C1269" s="1">
        <v>31.065000000000001</v>
      </c>
      <c r="D1269" s="1">
        <v>0</v>
      </c>
      <c r="E1269" s="1" t="s">
        <v>7</v>
      </c>
      <c r="F1269" s="1" t="s">
        <v>13</v>
      </c>
      <c r="G1269" s="1">
        <v>34254.053350000002</v>
      </c>
      <c r="H1269" s="1" t="s">
        <v>23</v>
      </c>
    </row>
    <row r="1270" spans="1:8" x14ac:dyDescent="0.25">
      <c r="A1270" s="1">
        <v>20</v>
      </c>
      <c r="B1270" s="1" t="s">
        <v>6</v>
      </c>
      <c r="C1270" s="1">
        <v>33.299999999999997</v>
      </c>
      <c r="D1270" s="1">
        <v>0</v>
      </c>
      <c r="E1270" s="1" t="s">
        <v>10</v>
      </c>
      <c r="F1270" s="1" t="s">
        <v>8</v>
      </c>
      <c r="G1270" s="1">
        <v>1880.4870000000001</v>
      </c>
      <c r="H1270" s="1" t="s">
        <v>20</v>
      </c>
    </row>
    <row r="1271" spans="1:8" x14ac:dyDescent="0.25">
      <c r="A1271" s="1">
        <v>45</v>
      </c>
      <c r="B1271" s="1" t="s">
        <v>9</v>
      </c>
      <c r="C1271" s="1">
        <v>27.5</v>
      </c>
      <c r="D1271" s="1">
        <v>3</v>
      </c>
      <c r="E1271" s="1" t="s">
        <v>10</v>
      </c>
      <c r="F1271" s="1" t="s">
        <v>8</v>
      </c>
      <c r="G1271" s="1">
        <v>8615.2999999999993</v>
      </c>
      <c r="H1271" s="1" t="s">
        <v>20</v>
      </c>
    </row>
    <row r="1272" spans="1:8" x14ac:dyDescent="0.25">
      <c r="A1272" s="1">
        <v>26</v>
      </c>
      <c r="B1272" s="1" t="s">
        <v>9</v>
      </c>
      <c r="C1272" s="1">
        <v>33.914999999999999</v>
      </c>
      <c r="D1272" s="1">
        <v>1</v>
      </c>
      <c r="E1272" s="1" t="s">
        <v>10</v>
      </c>
      <c r="F1272" s="1" t="s">
        <v>12</v>
      </c>
      <c r="G1272" s="1">
        <v>3292.5298499999999</v>
      </c>
      <c r="H1272" s="1" t="s">
        <v>22</v>
      </c>
    </row>
    <row r="1273" spans="1:8" x14ac:dyDescent="0.25">
      <c r="A1273" s="1">
        <v>25</v>
      </c>
      <c r="B1273" s="1" t="s">
        <v>6</v>
      </c>
      <c r="C1273" s="1">
        <v>34.484999999999999</v>
      </c>
      <c r="D1273" s="1">
        <v>0</v>
      </c>
      <c r="E1273" s="1" t="s">
        <v>10</v>
      </c>
      <c r="F1273" s="1" t="s">
        <v>12</v>
      </c>
      <c r="G1273" s="1">
        <v>3021.80915</v>
      </c>
      <c r="H1273" s="1" t="s">
        <v>22</v>
      </c>
    </row>
    <row r="1274" spans="1:8" x14ac:dyDescent="0.25">
      <c r="A1274" s="1">
        <v>43</v>
      </c>
      <c r="B1274" s="1" t="s">
        <v>9</v>
      </c>
      <c r="C1274" s="1">
        <v>25.52</v>
      </c>
      <c r="D1274" s="1">
        <v>5</v>
      </c>
      <c r="E1274" s="1" t="s">
        <v>10</v>
      </c>
      <c r="F1274" s="1" t="s">
        <v>11</v>
      </c>
      <c r="G1274" s="1">
        <v>14478.33015</v>
      </c>
      <c r="H1274" s="1" t="s">
        <v>21</v>
      </c>
    </row>
    <row r="1275" spans="1:8" x14ac:dyDescent="0.25">
      <c r="A1275" s="1">
        <v>35</v>
      </c>
      <c r="B1275" s="1" t="s">
        <v>9</v>
      </c>
      <c r="C1275" s="1">
        <v>27.61</v>
      </c>
      <c r="D1275" s="1">
        <v>1</v>
      </c>
      <c r="E1275" s="1" t="s">
        <v>10</v>
      </c>
      <c r="F1275" s="1" t="s">
        <v>11</v>
      </c>
      <c r="G1275" s="1">
        <v>4747.0528999999997</v>
      </c>
      <c r="H1275" s="1" t="s">
        <v>21</v>
      </c>
    </row>
    <row r="1276" spans="1:8" x14ac:dyDescent="0.25">
      <c r="A1276" s="1">
        <v>26</v>
      </c>
      <c r="B1276" s="1" t="s">
        <v>9</v>
      </c>
      <c r="C1276" s="1">
        <v>27.06</v>
      </c>
      <c r="D1276" s="1">
        <v>0</v>
      </c>
      <c r="E1276" s="1" t="s">
        <v>7</v>
      </c>
      <c r="F1276" s="1" t="s">
        <v>11</v>
      </c>
      <c r="G1276" s="1">
        <v>17043.341400000001</v>
      </c>
      <c r="H1276" s="1" t="s">
        <v>21</v>
      </c>
    </row>
    <row r="1277" spans="1:8" x14ac:dyDescent="0.25">
      <c r="A1277" s="1">
        <v>57</v>
      </c>
      <c r="B1277" s="1" t="s">
        <v>9</v>
      </c>
      <c r="C1277" s="1">
        <v>23.7</v>
      </c>
      <c r="D1277" s="1">
        <v>0</v>
      </c>
      <c r="E1277" s="1" t="s">
        <v>10</v>
      </c>
      <c r="F1277" s="1" t="s">
        <v>8</v>
      </c>
      <c r="G1277" s="1">
        <v>10959.33</v>
      </c>
      <c r="H1277" s="1" t="s">
        <v>20</v>
      </c>
    </row>
    <row r="1278" spans="1:8" x14ac:dyDescent="0.25">
      <c r="A1278" s="1">
        <v>22</v>
      </c>
      <c r="B1278" s="1" t="s">
        <v>6</v>
      </c>
      <c r="C1278" s="1">
        <v>30.4</v>
      </c>
      <c r="D1278" s="1">
        <v>0</v>
      </c>
      <c r="E1278" s="1" t="s">
        <v>10</v>
      </c>
      <c r="F1278" s="1" t="s">
        <v>13</v>
      </c>
      <c r="G1278" s="1">
        <v>2741.9479999999999</v>
      </c>
      <c r="H1278" s="1" t="s">
        <v>23</v>
      </c>
    </row>
    <row r="1279" spans="1:8" x14ac:dyDescent="0.25">
      <c r="A1279" s="1">
        <v>32</v>
      </c>
      <c r="B1279" s="1" t="s">
        <v>6</v>
      </c>
      <c r="C1279" s="1">
        <v>29.734999999999999</v>
      </c>
      <c r="D1279" s="1">
        <v>0</v>
      </c>
      <c r="E1279" s="1" t="s">
        <v>10</v>
      </c>
      <c r="F1279" s="1" t="s">
        <v>12</v>
      </c>
      <c r="G1279" s="1">
        <v>4357.0436499999996</v>
      </c>
      <c r="H1279" s="1" t="s">
        <v>22</v>
      </c>
    </row>
    <row r="1280" spans="1:8" x14ac:dyDescent="0.25">
      <c r="A1280" s="1">
        <v>39</v>
      </c>
      <c r="B1280" s="1" t="s">
        <v>9</v>
      </c>
      <c r="C1280" s="1">
        <v>29.925000000000001</v>
      </c>
      <c r="D1280" s="1">
        <v>1</v>
      </c>
      <c r="E1280" s="1" t="s">
        <v>7</v>
      </c>
      <c r="F1280" s="1" t="s">
        <v>13</v>
      </c>
      <c r="G1280" s="1">
        <v>22462.043750000001</v>
      </c>
      <c r="H1280" s="1" t="s">
        <v>23</v>
      </c>
    </row>
    <row r="1281" spans="1:8" x14ac:dyDescent="0.25">
      <c r="A1281" s="1">
        <v>25</v>
      </c>
      <c r="B1281" s="1" t="s">
        <v>6</v>
      </c>
      <c r="C1281" s="1">
        <v>26.79</v>
      </c>
      <c r="D1281" s="1">
        <v>2</v>
      </c>
      <c r="E1281" s="1" t="s">
        <v>10</v>
      </c>
      <c r="F1281" s="1" t="s">
        <v>12</v>
      </c>
      <c r="G1281" s="1">
        <v>4189.1130999999996</v>
      </c>
      <c r="H1281" s="1" t="s">
        <v>22</v>
      </c>
    </row>
    <row r="1282" spans="1:8" x14ac:dyDescent="0.25">
      <c r="A1282" s="1">
        <v>48</v>
      </c>
      <c r="B1282" s="1" t="s">
        <v>6</v>
      </c>
      <c r="C1282" s="1">
        <v>33.33</v>
      </c>
      <c r="D1282" s="1">
        <v>0</v>
      </c>
      <c r="E1282" s="1" t="s">
        <v>10</v>
      </c>
      <c r="F1282" s="1" t="s">
        <v>11</v>
      </c>
      <c r="G1282" s="1">
        <v>8283.6807000000008</v>
      </c>
      <c r="H1282" s="1" t="s">
        <v>21</v>
      </c>
    </row>
    <row r="1283" spans="1:8" x14ac:dyDescent="0.25">
      <c r="A1283" s="1">
        <v>47</v>
      </c>
      <c r="B1283" s="1" t="s">
        <v>6</v>
      </c>
      <c r="C1283" s="1">
        <v>27.645</v>
      </c>
      <c r="D1283" s="1">
        <v>2</v>
      </c>
      <c r="E1283" s="1" t="s">
        <v>7</v>
      </c>
      <c r="F1283" s="1" t="s">
        <v>12</v>
      </c>
      <c r="G1283" s="1">
        <v>24535.698550000001</v>
      </c>
      <c r="H1283" s="1" t="s">
        <v>22</v>
      </c>
    </row>
    <row r="1284" spans="1:8" x14ac:dyDescent="0.25">
      <c r="A1284" s="1">
        <v>18</v>
      </c>
      <c r="B1284" s="1" t="s">
        <v>6</v>
      </c>
      <c r="C1284" s="1">
        <v>21.66</v>
      </c>
      <c r="D1284" s="1">
        <v>0</v>
      </c>
      <c r="E1284" s="1" t="s">
        <v>7</v>
      </c>
      <c r="F1284" s="1" t="s">
        <v>13</v>
      </c>
      <c r="G1284" s="1">
        <v>14283.4594</v>
      </c>
      <c r="H1284" s="1" t="s">
        <v>23</v>
      </c>
    </row>
    <row r="1285" spans="1:8" x14ac:dyDescent="0.25">
      <c r="A1285" s="1">
        <v>18</v>
      </c>
      <c r="B1285" s="1" t="s">
        <v>9</v>
      </c>
      <c r="C1285" s="1">
        <v>30.03</v>
      </c>
      <c r="D1285" s="1">
        <v>1</v>
      </c>
      <c r="E1285" s="1" t="s">
        <v>10</v>
      </c>
      <c r="F1285" s="1" t="s">
        <v>11</v>
      </c>
      <c r="G1285" s="1">
        <v>1720.3536999999999</v>
      </c>
      <c r="H1285" s="1" t="s">
        <v>21</v>
      </c>
    </row>
    <row r="1286" spans="1:8" x14ac:dyDescent="0.25">
      <c r="A1286" s="1">
        <v>61</v>
      </c>
      <c r="B1286" s="1" t="s">
        <v>9</v>
      </c>
      <c r="C1286" s="1">
        <v>36.299999999999997</v>
      </c>
      <c r="D1286" s="1">
        <v>1</v>
      </c>
      <c r="E1286" s="1" t="s">
        <v>7</v>
      </c>
      <c r="F1286" s="1" t="s">
        <v>8</v>
      </c>
      <c r="G1286" s="1">
        <v>47403.88</v>
      </c>
      <c r="H1286" s="1" t="s">
        <v>20</v>
      </c>
    </row>
    <row r="1287" spans="1:8" x14ac:dyDescent="0.25">
      <c r="A1287" s="1">
        <v>47</v>
      </c>
      <c r="B1287" s="1" t="s">
        <v>6</v>
      </c>
      <c r="C1287" s="1">
        <v>24.32</v>
      </c>
      <c r="D1287" s="1">
        <v>0</v>
      </c>
      <c r="E1287" s="1" t="s">
        <v>10</v>
      </c>
      <c r="F1287" s="1" t="s">
        <v>13</v>
      </c>
      <c r="G1287" s="1">
        <v>8534.6718000000001</v>
      </c>
      <c r="H1287" s="1" t="s">
        <v>23</v>
      </c>
    </row>
    <row r="1288" spans="1:8" x14ac:dyDescent="0.25">
      <c r="A1288" s="1">
        <v>28</v>
      </c>
      <c r="B1288" s="1" t="s">
        <v>6</v>
      </c>
      <c r="C1288" s="1">
        <v>17.29</v>
      </c>
      <c r="D1288" s="1">
        <v>0</v>
      </c>
      <c r="E1288" s="1" t="s">
        <v>10</v>
      </c>
      <c r="F1288" s="1" t="s">
        <v>13</v>
      </c>
      <c r="G1288" s="1">
        <v>3732.6251000000002</v>
      </c>
      <c r="H1288" s="1" t="s">
        <v>23</v>
      </c>
    </row>
    <row r="1289" spans="1:8" x14ac:dyDescent="0.25">
      <c r="A1289" s="1">
        <v>36</v>
      </c>
      <c r="B1289" s="1" t="s">
        <v>6</v>
      </c>
      <c r="C1289" s="1">
        <v>25.9</v>
      </c>
      <c r="D1289" s="1">
        <v>1</v>
      </c>
      <c r="E1289" s="1" t="s">
        <v>10</v>
      </c>
      <c r="F1289" s="1" t="s">
        <v>8</v>
      </c>
      <c r="G1289" s="1">
        <v>5472.4489999999996</v>
      </c>
      <c r="H1289" s="1" t="s">
        <v>20</v>
      </c>
    </row>
    <row r="1290" spans="1:8" x14ac:dyDescent="0.25">
      <c r="A1290" s="1">
        <v>20</v>
      </c>
      <c r="B1290" s="1" t="s">
        <v>9</v>
      </c>
      <c r="C1290" s="1">
        <v>39.4</v>
      </c>
      <c r="D1290" s="1">
        <v>2</v>
      </c>
      <c r="E1290" s="1" t="s">
        <v>7</v>
      </c>
      <c r="F1290" s="1" t="s">
        <v>8</v>
      </c>
      <c r="G1290" s="1">
        <v>38344.565999999999</v>
      </c>
      <c r="H1290" s="1" t="s">
        <v>20</v>
      </c>
    </row>
    <row r="1291" spans="1:8" x14ac:dyDescent="0.25">
      <c r="A1291" s="1">
        <v>44</v>
      </c>
      <c r="B1291" s="1" t="s">
        <v>9</v>
      </c>
      <c r="C1291" s="1">
        <v>34.32</v>
      </c>
      <c r="D1291" s="1">
        <v>1</v>
      </c>
      <c r="E1291" s="1" t="s">
        <v>10</v>
      </c>
      <c r="F1291" s="1" t="s">
        <v>11</v>
      </c>
      <c r="G1291" s="1">
        <v>7147.4727999999996</v>
      </c>
      <c r="H1291" s="1" t="s">
        <v>21</v>
      </c>
    </row>
    <row r="1292" spans="1:8" x14ac:dyDescent="0.25">
      <c r="A1292" s="1">
        <v>38</v>
      </c>
      <c r="B1292" s="1" t="s">
        <v>6</v>
      </c>
      <c r="C1292" s="1">
        <v>19.95</v>
      </c>
      <c r="D1292" s="1">
        <v>2</v>
      </c>
      <c r="E1292" s="1" t="s">
        <v>10</v>
      </c>
      <c r="F1292" s="1" t="s">
        <v>13</v>
      </c>
      <c r="G1292" s="1">
        <v>7133.9025000000001</v>
      </c>
      <c r="H1292" s="1" t="s">
        <v>23</v>
      </c>
    </row>
    <row r="1293" spans="1:8" x14ac:dyDescent="0.25">
      <c r="A1293" s="1">
        <v>19</v>
      </c>
      <c r="B1293" s="1" t="s">
        <v>9</v>
      </c>
      <c r="C1293" s="1">
        <v>34.9</v>
      </c>
      <c r="D1293" s="1">
        <v>0</v>
      </c>
      <c r="E1293" s="1" t="s">
        <v>7</v>
      </c>
      <c r="F1293" s="1" t="s">
        <v>8</v>
      </c>
      <c r="G1293" s="1">
        <v>34828.654000000002</v>
      </c>
      <c r="H1293" s="1" t="s">
        <v>20</v>
      </c>
    </row>
    <row r="1294" spans="1:8" x14ac:dyDescent="0.25">
      <c r="A1294" s="1">
        <v>21</v>
      </c>
      <c r="B1294" s="1" t="s">
        <v>9</v>
      </c>
      <c r="C1294" s="1">
        <v>23.21</v>
      </c>
      <c r="D1294" s="1">
        <v>0</v>
      </c>
      <c r="E1294" s="1" t="s">
        <v>10</v>
      </c>
      <c r="F1294" s="1" t="s">
        <v>11</v>
      </c>
      <c r="G1294" s="1">
        <v>1515.3449000000001</v>
      </c>
      <c r="H1294" s="1" t="s">
        <v>21</v>
      </c>
    </row>
    <row r="1295" spans="1:8" x14ac:dyDescent="0.25">
      <c r="A1295" s="1">
        <v>46</v>
      </c>
      <c r="B1295" s="1" t="s">
        <v>9</v>
      </c>
      <c r="C1295" s="1">
        <v>25.745000000000001</v>
      </c>
      <c r="D1295" s="1">
        <v>3</v>
      </c>
      <c r="E1295" s="1" t="s">
        <v>10</v>
      </c>
      <c r="F1295" s="1" t="s">
        <v>12</v>
      </c>
      <c r="G1295" s="1">
        <v>9301.8935500000007</v>
      </c>
      <c r="H1295" s="1" t="s">
        <v>22</v>
      </c>
    </row>
    <row r="1296" spans="1:8" x14ac:dyDescent="0.25">
      <c r="A1296" s="1">
        <v>58</v>
      </c>
      <c r="B1296" s="1" t="s">
        <v>9</v>
      </c>
      <c r="C1296" s="1">
        <v>25.175000000000001</v>
      </c>
      <c r="D1296" s="1">
        <v>0</v>
      </c>
      <c r="E1296" s="1" t="s">
        <v>10</v>
      </c>
      <c r="F1296" s="1" t="s">
        <v>13</v>
      </c>
      <c r="G1296" s="1">
        <v>11931.125249999999</v>
      </c>
      <c r="H1296" s="1" t="s">
        <v>23</v>
      </c>
    </row>
    <row r="1297" spans="1:8" x14ac:dyDescent="0.25">
      <c r="A1297" s="1">
        <v>20</v>
      </c>
      <c r="B1297" s="1" t="s">
        <v>9</v>
      </c>
      <c r="C1297" s="1">
        <v>22</v>
      </c>
      <c r="D1297" s="1">
        <v>1</v>
      </c>
      <c r="E1297" s="1" t="s">
        <v>10</v>
      </c>
      <c r="F1297" s="1" t="s">
        <v>8</v>
      </c>
      <c r="G1297" s="1">
        <v>1964.78</v>
      </c>
      <c r="H1297" s="1" t="s">
        <v>20</v>
      </c>
    </row>
    <row r="1298" spans="1:8" x14ac:dyDescent="0.25">
      <c r="A1298" s="1">
        <v>18</v>
      </c>
      <c r="B1298" s="1" t="s">
        <v>9</v>
      </c>
      <c r="C1298" s="1">
        <v>26.125</v>
      </c>
      <c r="D1298" s="1">
        <v>0</v>
      </c>
      <c r="E1298" s="1" t="s">
        <v>10</v>
      </c>
      <c r="F1298" s="1" t="s">
        <v>13</v>
      </c>
      <c r="G1298" s="1">
        <v>1708.9257500000001</v>
      </c>
      <c r="H1298" s="1" t="s">
        <v>23</v>
      </c>
    </row>
    <row r="1299" spans="1:8" x14ac:dyDescent="0.25">
      <c r="A1299" s="1">
        <v>28</v>
      </c>
      <c r="B1299" s="1" t="s">
        <v>6</v>
      </c>
      <c r="C1299" s="1">
        <v>26.51</v>
      </c>
      <c r="D1299" s="1">
        <v>2</v>
      </c>
      <c r="E1299" s="1" t="s">
        <v>10</v>
      </c>
      <c r="F1299" s="1" t="s">
        <v>11</v>
      </c>
      <c r="G1299" s="1">
        <v>4340.4408999999996</v>
      </c>
      <c r="H1299" s="1" t="s">
        <v>21</v>
      </c>
    </row>
    <row r="1300" spans="1:8" x14ac:dyDescent="0.25">
      <c r="A1300" s="1">
        <v>33</v>
      </c>
      <c r="B1300" s="1" t="s">
        <v>9</v>
      </c>
      <c r="C1300" s="1">
        <v>27.454999999999998</v>
      </c>
      <c r="D1300" s="1">
        <v>2</v>
      </c>
      <c r="E1300" s="1" t="s">
        <v>10</v>
      </c>
      <c r="F1300" s="1" t="s">
        <v>12</v>
      </c>
      <c r="G1300" s="1">
        <v>5261.4694499999996</v>
      </c>
      <c r="H1300" s="1" t="s">
        <v>22</v>
      </c>
    </row>
    <row r="1301" spans="1:8" x14ac:dyDescent="0.25">
      <c r="A1301" s="1">
        <v>19</v>
      </c>
      <c r="B1301" s="1" t="s">
        <v>6</v>
      </c>
      <c r="C1301" s="1">
        <v>25.745000000000001</v>
      </c>
      <c r="D1301" s="1">
        <v>1</v>
      </c>
      <c r="E1301" s="1" t="s">
        <v>10</v>
      </c>
      <c r="F1301" s="1" t="s">
        <v>12</v>
      </c>
      <c r="G1301" s="1">
        <v>2710.8285500000002</v>
      </c>
      <c r="H1301" s="1" t="s">
        <v>22</v>
      </c>
    </row>
    <row r="1302" spans="1:8" x14ac:dyDescent="0.25">
      <c r="A1302" s="1">
        <v>45</v>
      </c>
      <c r="B1302" s="1" t="s">
        <v>9</v>
      </c>
      <c r="C1302" s="1">
        <v>30.36</v>
      </c>
      <c r="D1302" s="1">
        <v>0</v>
      </c>
      <c r="E1302" s="1" t="s">
        <v>7</v>
      </c>
      <c r="F1302" s="1" t="s">
        <v>11</v>
      </c>
      <c r="G1302" s="1">
        <v>62592.873090000001</v>
      </c>
      <c r="H1302" s="1" t="s">
        <v>21</v>
      </c>
    </row>
    <row r="1303" spans="1:8" x14ac:dyDescent="0.25">
      <c r="A1303" s="1">
        <v>62</v>
      </c>
      <c r="B1303" s="1" t="s">
        <v>9</v>
      </c>
      <c r="C1303" s="1">
        <v>30.875</v>
      </c>
      <c r="D1303" s="1">
        <v>3</v>
      </c>
      <c r="E1303" s="1" t="s">
        <v>7</v>
      </c>
      <c r="F1303" s="1" t="s">
        <v>12</v>
      </c>
      <c r="G1303" s="1">
        <v>46718.163249999998</v>
      </c>
      <c r="H1303" s="1" t="s">
        <v>22</v>
      </c>
    </row>
    <row r="1304" spans="1:8" x14ac:dyDescent="0.25">
      <c r="A1304" s="1">
        <v>25</v>
      </c>
      <c r="B1304" s="1" t="s">
        <v>6</v>
      </c>
      <c r="C1304" s="1">
        <v>20.8</v>
      </c>
      <c r="D1304" s="1">
        <v>1</v>
      </c>
      <c r="E1304" s="1" t="s">
        <v>10</v>
      </c>
      <c r="F1304" s="1" t="s">
        <v>8</v>
      </c>
      <c r="G1304" s="1">
        <v>3208.7869999999998</v>
      </c>
      <c r="H1304" s="1" t="s">
        <v>20</v>
      </c>
    </row>
    <row r="1305" spans="1:8" x14ac:dyDescent="0.25">
      <c r="A1305" s="1">
        <v>43</v>
      </c>
      <c r="B1305" s="1" t="s">
        <v>9</v>
      </c>
      <c r="C1305" s="1">
        <v>27.8</v>
      </c>
      <c r="D1305" s="1">
        <v>0</v>
      </c>
      <c r="E1305" s="1" t="s">
        <v>7</v>
      </c>
      <c r="F1305" s="1" t="s">
        <v>8</v>
      </c>
      <c r="G1305" s="1">
        <v>37829.724199999997</v>
      </c>
      <c r="H1305" s="1" t="s">
        <v>20</v>
      </c>
    </row>
    <row r="1306" spans="1:8" x14ac:dyDescent="0.25">
      <c r="A1306" s="1">
        <v>42</v>
      </c>
      <c r="B1306" s="1" t="s">
        <v>9</v>
      </c>
      <c r="C1306" s="1">
        <v>24.605</v>
      </c>
      <c r="D1306" s="1">
        <v>2</v>
      </c>
      <c r="E1306" s="1" t="s">
        <v>7</v>
      </c>
      <c r="F1306" s="1" t="s">
        <v>13</v>
      </c>
      <c r="G1306" s="1">
        <v>21259.377949999998</v>
      </c>
      <c r="H1306" s="1" t="s">
        <v>23</v>
      </c>
    </row>
    <row r="1307" spans="1:8" x14ac:dyDescent="0.25">
      <c r="A1307" s="1">
        <v>24</v>
      </c>
      <c r="B1307" s="1" t="s">
        <v>6</v>
      </c>
      <c r="C1307" s="1">
        <v>27.72</v>
      </c>
      <c r="D1307" s="1">
        <v>0</v>
      </c>
      <c r="E1307" s="1" t="s">
        <v>10</v>
      </c>
      <c r="F1307" s="1" t="s">
        <v>11</v>
      </c>
      <c r="G1307" s="1">
        <v>2464.6188000000002</v>
      </c>
      <c r="H1307" s="1" t="s">
        <v>21</v>
      </c>
    </row>
    <row r="1308" spans="1:8" x14ac:dyDescent="0.25">
      <c r="A1308" s="1">
        <v>29</v>
      </c>
      <c r="B1308" s="1" t="s">
        <v>6</v>
      </c>
      <c r="C1308" s="1">
        <v>21.85</v>
      </c>
      <c r="D1308" s="1">
        <v>0</v>
      </c>
      <c r="E1308" s="1" t="s">
        <v>7</v>
      </c>
      <c r="F1308" s="1" t="s">
        <v>13</v>
      </c>
      <c r="G1308" s="1">
        <v>16115.3045</v>
      </c>
      <c r="H1308" s="1" t="s">
        <v>23</v>
      </c>
    </row>
    <row r="1309" spans="1:8" x14ac:dyDescent="0.25">
      <c r="A1309" s="1">
        <v>32</v>
      </c>
      <c r="B1309" s="1" t="s">
        <v>9</v>
      </c>
      <c r="C1309" s="1">
        <v>28.12</v>
      </c>
      <c r="D1309" s="1">
        <v>4</v>
      </c>
      <c r="E1309" s="1" t="s">
        <v>7</v>
      </c>
      <c r="F1309" s="1" t="s">
        <v>12</v>
      </c>
      <c r="G1309" s="1">
        <v>21472.478800000001</v>
      </c>
      <c r="H1309" s="1" t="s">
        <v>22</v>
      </c>
    </row>
    <row r="1310" spans="1:8" x14ac:dyDescent="0.25">
      <c r="A1310" s="1">
        <v>25</v>
      </c>
      <c r="B1310" s="1" t="s">
        <v>6</v>
      </c>
      <c r="C1310" s="1">
        <v>30.2</v>
      </c>
      <c r="D1310" s="1">
        <v>0</v>
      </c>
      <c r="E1310" s="1" t="s">
        <v>7</v>
      </c>
      <c r="F1310" s="1" t="s">
        <v>8</v>
      </c>
      <c r="G1310" s="1">
        <v>33900.652999999998</v>
      </c>
      <c r="H1310" s="1" t="s">
        <v>20</v>
      </c>
    </row>
    <row r="1311" spans="1:8" x14ac:dyDescent="0.25">
      <c r="A1311" s="1">
        <v>41</v>
      </c>
      <c r="B1311" s="1" t="s">
        <v>9</v>
      </c>
      <c r="C1311" s="1">
        <v>32.200000000000003</v>
      </c>
      <c r="D1311" s="1">
        <v>2</v>
      </c>
      <c r="E1311" s="1" t="s">
        <v>10</v>
      </c>
      <c r="F1311" s="1" t="s">
        <v>8</v>
      </c>
      <c r="G1311" s="1">
        <v>6875.9610000000002</v>
      </c>
      <c r="H1311" s="1" t="s">
        <v>20</v>
      </c>
    </row>
    <row r="1312" spans="1:8" x14ac:dyDescent="0.25">
      <c r="A1312" s="1">
        <v>42</v>
      </c>
      <c r="B1312" s="1" t="s">
        <v>9</v>
      </c>
      <c r="C1312" s="1">
        <v>26.315000000000001</v>
      </c>
      <c r="D1312" s="1">
        <v>1</v>
      </c>
      <c r="E1312" s="1" t="s">
        <v>10</v>
      </c>
      <c r="F1312" s="1" t="s">
        <v>12</v>
      </c>
      <c r="G1312" s="1">
        <v>6940.90985</v>
      </c>
      <c r="H1312" s="1" t="s">
        <v>22</v>
      </c>
    </row>
    <row r="1313" spans="1:8" x14ac:dyDescent="0.25">
      <c r="A1313" s="1">
        <v>33</v>
      </c>
      <c r="B1313" s="1" t="s">
        <v>6</v>
      </c>
      <c r="C1313" s="1">
        <v>26.695</v>
      </c>
      <c r="D1313" s="1">
        <v>0</v>
      </c>
      <c r="E1313" s="1" t="s">
        <v>10</v>
      </c>
      <c r="F1313" s="1" t="s">
        <v>12</v>
      </c>
      <c r="G1313" s="1">
        <v>4571.4130500000001</v>
      </c>
      <c r="H1313" s="1" t="s">
        <v>22</v>
      </c>
    </row>
    <row r="1314" spans="1:8" x14ac:dyDescent="0.25">
      <c r="A1314" s="1">
        <v>34</v>
      </c>
      <c r="B1314" s="1" t="s">
        <v>9</v>
      </c>
      <c r="C1314" s="1">
        <v>42.9</v>
      </c>
      <c r="D1314" s="1">
        <v>1</v>
      </c>
      <c r="E1314" s="1" t="s">
        <v>10</v>
      </c>
      <c r="F1314" s="1" t="s">
        <v>8</v>
      </c>
      <c r="G1314" s="1">
        <v>4536.259</v>
      </c>
      <c r="H1314" s="1" t="s">
        <v>20</v>
      </c>
    </row>
    <row r="1315" spans="1:8" x14ac:dyDescent="0.25">
      <c r="A1315" s="1">
        <v>19</v>
      </c>
      <c r="B1315" s="1" t="s">
        <v>6</v>
      </c>
      <c r="C1315" s="1">
        <v>34.700000000000003</v>
      </c>
      <c r="D1315" s="1">
        <v>2</v>
      </c>
      <c r="E1315" s="1" t="s">
        <v>7</v>
      </c>
      <c r="F1315" s="1" t="s">
        <v>8</v>
      </c>
      <c r="G1315" s="1">
        <v>36397.576000000001</v>
      </c>
      <c r="H1315" s="1" t="s">
        <v>20</v>
      </c>
    </row>
    <row r="1316" spans="1:8" x14ac:dyDescent="0.25">
      <c r="A1316" s="1">
        <v>30</v>
      </c>
      <c r="B1316" s="1" t="s">
        <v>6</v>
      </c>
      <c r="C1316" s="1">
        <v>23.655000000000001</v>
      </c>
      <c r="D1316" s="1">
        <v>3</v>
      </c>
      <c r="E1316" s="1" t="s">
        <v>7</v>
      </c>
      <c r="F1316" s="1" t="s">
        <v>12</v>
      </c>
      <c r="G1316" s="1">
        <v>18765.87545</v>
      </c>
      <c r="H1316" s="1" t="s">
        <v>22</v>
      </c>
    </row>
    <row r="1317" spans="1:8" x14ac:dyDescent="0.25">
      <c r="A1317" s="1">
        <v>18</v>
      </c>
      <c r="B1317" s="1" t="s">
        <v>9</v>
      </c>
      <c r="C1317" s="1">
        <v>28.31</v>
      </c>
      <c r="D1317" s="1">
        <v>1</v>
      </c>
      <c r="E1317" s="1" t="s">
        <v>10</v>
      </c>
      <c r="F1317" s="1" t="s">
        <v>13</v>
      </c>
      <c r="G1317" s="1">
        <v>11272.331389999999</v>
      </c>
      <c r="H1317" s="1" t="s">
        <v>23</v>
      </c>
    </row>
    <row r="1318" spans="1:8" x14ac:dyDescent="0.25">
      <c r="A1318" s="1">
        <v>19</v>
      </c>
      <c r="B1318" s="1" t="s">
        <v>6</v>
      </c>
      <c r="C1318" s="1">
        <v>20.6</v>
      </c>
      <c r="D1318" s="1">
        <v>0</v>
      </c>
      <c r="E1318" s="1" t="s">
        <v>10</v>
      </c>
      <c r="F1318" s="1" t="s">
        <v>8</v>
      </c>
      <c r="G1318" s="1">
        <v>1731.6769999999999</v>
      </c>
      <c r="H1318" s="1" t="s">
        <v>20</v>
      </c>
    </row>
    <row r="1319" spans="1:8" x14ac:dyDescent="0.25">
      <c r="A1319" s="1">
        <v>18</v>
      </c>
      <c r="B1319" s="1" t="s">
        <v>9</v>
      </c>
      <c r="C1319" s="1">
        <v>53.13</v>
      </c>
      <c r="D1319" s="1">
        <v>0</v>
      </c>
      <c r="E1319" s="1" t="s">
        <v>10</v>
      </c>
      <c r="F1319" s="1" t="s">
        <v>11</v>
      </c>
      <c r="G1319" s="1">
        <v>1163.4627</v>
      </c>
      <c r="H1319" s="1" t="s">
        <v>21</v>
      </c>
    </row>
    <row r="1320" spans="1:8" x14ac:dyDescent="0.25">
      <c r="A1320" s="1">
        <v>35</v>
      </c>
      <c r="B1320" s="1" t="s">
        <v>9</v>
      </c>
      <c r="C1320" s="1">
        <v>39.71</v>
      </c>
      <c r="D1320" s="1">
        <v>4</v>
      </c>
      <c r="E1320" s="1" t="s">
        <v>10</v>
      </c>
      <c r="F1320" s="1" t="s">
        <v>13</v>
      </c>
      <c r="G1320" s="1">
        <v>19496.71917</v>
      </c>
      <c r="H1320" s="1" t="s">
        <v>23</v>
      </c>
    </row>
    <row r="1321" spans="1:8" x14ac:dyDescent="0.25">
      <c r="A1321" s="1">
        <v>39</v>
      </c>
      <c r="B1321" s="1" t="s">
        <v>6</v>
      </c>
      <c r="C1321" s="1">
        <v>26.315000000000001</v>
      </c>
      <c r="D1321" s="1">
        <v>2</v>
      </c>
      <c r="E1321" s="1" t="s">
        <v>10</v>
      </c>
      <c r="F1321" s="1" t="s">
        <v>12</v>
      </c>
      <c r="G1321" s="1">
        <v>7201.7008500000002</v>
      </c>
      <c r="H1321" s="1" t="s">
        <v>22</v>
      </c>
    </row>
    <row r="1322" spans="1:8" x14ac:dyDescent="0.25">
      <c r="A1322" s="1">
        <v>31</v>
      </c>
      <c r="B1322" s="1" t="s">
        <v>9</v>
      </c>
      <c r="C1322" s="1">
        <v>31.065000000000001</v>
      </c>
      <c r="D1322" s="1">
        <v>3</v>
      </c>
      <c r="E1322" s="1" t="s">
        <v>10</v>
      </c>
      <c r="F1322" s="1" t="s">
        <v>12</v>
      </c>
      <c r="G1322" s="1">
        <v>5425.0233500000004</v>
      </c>
      <c r="H1322" s="1" t="s">
        <v>22</v>
      </c>
    </row>
    <row r="1323" spans="1:8" x14ac:dyDescent="0.25">
      <c r="A1323" s="1">
        <v>62</v>
      </c>
      <c r="B1323" s="1" t="s">
        <v>9</v>
      </c>
      <c r="C1323" s="1">
        <v>26.695</v>
      </c>
      <c r="D1323" s="1">
        <v>0</v>
      </c>
      <c r="E1323" s="1" t="s">
        <v>7</v>
      </c>
      <c r="F1323" s="1" t="s">
        <v>13</v>
      </c>
      <c r="G1323" s="1">
        <v>28101.333050000001</v>
      </c>
      <c r="H1323" s="1" t="s">
        <v>23</v>
      </c>
    </row>
    <row r="1324" spans="1:8" x14ac:dyDescent="0.25">
      <c r="A1324" s="1">
        <v>62</v>
      </c>
      <c r="B1324" s="1" t="s">
        <v>9</v>
      </c>
      <c r="C1324" s="1">
        <v>38.83</v>
      </c>
      <c r="D1324" s="1">
        <v>0</v>
      </c>
      <c r="E1324" s="1" t="s">
        <v>10</v>
      </c>
      <c r="F1324" s="1" t="s">
        <v>11</v>
      </c>
      <c r="G1324" s="1">
        <v>12981.3457</v>
      </c>
      <c r="H1324" s="1" t="s">
        <v>21</v>
      </c>
    </row>
    <row r="1325" spans="1:8" x14ac:dyDescent="0.25">
      <c r="A1325" s="1">
        <v>42</v>
      </c>
      <c r="B1325" s="1" t="s">
        <v>6</v>
      </c>
      <c r="C1325" s="1">
        <v>40.369999999999997</v>
      </c>
      <c r="D1325" s="1">
        <v>2</v>
      </c>
      <c r="E1325" s="1" t="s">
        <v>7</v>
      </c>
      <c r="F1325" s="1" t="s">
        <v>11</v>
      </c>
      <c r="G1325" s="1">
        <v>43896.376300000004</v>
      </c>
      <c r="H1325" s="1" t="s">
        <v>21</v>
      </c>
    </row>
    <row r="1326" spans="1:8" x14ac:dyDescent="0.25">
      <c r="A1326" s="1">
        <v>31</v>
      </c>
      <c r="B1326" s="1" t="s">
        <v>9</v>
      </c>
      <c r="C1326" s="1">
        <v>25.934999999999999</v>
      </c>
      <c r="D1326" s="1">
        <v>1</v>
      </c>
      <c r="E1326" s="1" t="s">
        <v>10</v>
      </c>
      <c r="F1326" s="1" t="s">
        <v>12</v>
      </c>
      <c r="G1326" s="1">
        <v>4239.8926499999998</v>
      </c>
      <c r="H1326" s="1" t="s">
        <v>22</v>
      </c>
    </row>
    <row r="1327" spans="1:8" x14ac:dyDescent="0.25">
      <c r="A1327" s="1">
        <v>61</v>
      </c>
      <c r="B1327" s="1" t="s">
        <v>9</v>
      </c>
      <c r="C1327" s="1">
        <v>33.534999999999997</v>
      </c>
      <c r="D1327" s="1">
        <v>0</v>
      </c>
      <c r="E1327" s="1" t="s">
        <v>10</v>
      </c>
      <c r="F1327" s="1" t="s">
        <v>13</v>
      </c>
      <c r="G1327" s="1">
        <v>13143.336649999999</v>
      </c>
      <c r="H1327" s="1" t="s">
        <v>23</v>
      </c>
    </row>
    <row r="1328" spans="1:8" x14ac:dyDescent="0.25">
      <c r="A1328" s="1">
        <v>42</v>
      </c>
      <c r="B1328" s="1" t="s">
        <v>6</v>
      </c>
      <c r="C1328" s="1">
        <v>32.869999999999997</v>
      </c>
      <c r="D1328" s="1">
        <v>0</v>
      </c>
      <c r="E1328" s="1" t="s">
        <v>10</v>
      </c>
      <c r="F1328" s="1" t="s">
        <v>13</v>
      </c>
      <c r="G1328" s="1">
        <v>7050.0213000000003</v>
      </c>
      <c r="H1328" s="1" t="s">
        <v>23</v>
      </c>
    </row>
    <row r="1329" spans="1:8" x14ac:dyDescent="0.25">
      <c r="A1329" s="1">
        <v>51</v>
      </c>
      <c r="B1329" s="1" t="s">
        <v>9</v>
      </c>
      <c r="C1329" s="1">
        <v>30.03</v>
      </c>
      <c r="D1329" s="1">
        <v>1</v>
      </c>
      <c r="E1329" s="1" t="s">
        <v>10</v>
      </c>
      <c r="F1329" s="1" t="s">
        <v>11</v>
      </c>
      <c r="G1329" s="1">
        <v>9377.9046999999991</v>
      </c>
      <c r="H1329" s="1" t="s">
        <v>21</v>
      </c>
    </row>
    <row r="1330" spans="1:8" x14ac:dyDescent="0.25">
      <c r="A1330" s="1">
        <v>23</v>
      </c>
      <c r="B1330" s="1" t="s">
        <v>6</v>
      </c>
      <c r="C1330" s="1">
        <v>24.225000000000001</v>
      </c>
      <c r="D1330" s="1">
        <v>2</v>
      </c>
      <c r="E1330" s="1" t="s">
        <v>10</v>
      </c>
      <c r="F1330" s="1" t="s">
        <v>13</v>
      </c>
      <c r="G1330" s="1">
        <v>22395.74424</v>
      </c>
      <c r="H1330" s="1" t="s">
        <v>23</v>
      </c>
    </row>
    <row r="1331" spans="1:8" x14ac:dyDescent="0.25">
      <c r="A1331" s="1">
        <v>52</v>
      </c>
      <c r="B1331" s="1" t="s">
        <v>9</v>
      </c>
      <c r="C1331" s="1">
        <v>38.6</v>
      </c>
      <c r="D1331" s="1">
        <v>2</v>
      </c>
      <c r="E1331" s="1" t="s">
        <v>10</v>
      </c>
      <c r="F1331" s="1" t="s">
        <v>8</v>
      </c>
      <c r="G1331" s="1">
        <v>10325.206</v>
      </c>
      <c r="H1331" s="1" t="s">
        <v>20</v>
      </c>
    </row>
    <row r="1332" spans="1:8" x14ac:dyDescent="0.25">
      <c r="A1332" s="1">
        <v>57</v>
      </c>
      <c r="B1332" s="1" t="s">
        <v>6</v>
      </c>
      <c r="C1332" s="1">
        <v>25.74</v>
      </c>
      <c r="D1332" s="1">
        <v>2</v>
      </c>
      <c r="E1332" s="1" t="s">
        <v>10</v>
      </c>
      <c r="F1332" s="1" t="s">
        <v>11</v>
      </c>
      <c r="G1332" s="1">
        <v>12629.1656</v>
      </c>
      <c r="H1332" s="1" t="s">
        <v>21</v>
      </c>
    </row>
    <row r="1333" spans="1:8" x14ac:dyDescent="0.25">
      <c r="A1333" s="1">
        <v>23</v>
      </c>
      <c r="B1333" s="1" t="s">
        <v>6</v>
      </c>
      <c r="C1333" s="1">
        <v>33.4</v>
      </c>
      <c r="D1333" s="1">
        <v>0</v>
      </c>
      <c r="E1333" s="1" t="s">
        <v>10</v>
      </c>
      <c r="F1333" s="1" t="s">
        <v>8</v>
      </c>
      <c r="G1333" s="1">
        <v>10795.937330000001</v>
      </c>
      <c r="H1333" s="1" t="s">
        <v>20</v>
      </c>
    </row>
    <row r="1334" spans="1:8" x14ac:dyDescent="0.25">
      <c r="A1334" s="1">
        <v>52</v>
      </c>
      <c r="B1334" s="1" t="s">
        <v>6</v>
      </c>
      <c r="C1334" s="1">
        <v>44.7</v>
      </c>
      <c r="D1334" s="1">
        <v>3</v>
      </c>
      <c r="E1334" s="1" t="s">
        <v>10</v>
      </c>
      <c r="F1334" s="1" t="s">
        <v>8</v>
      </c>
      <c r="G1334" s="1">
        <v>11411.684999999999</v>
      </c>
      <c r="H1334" s="1" t="s">
        <v>20</v>
      </c>
    </row>
    <row r="1335" spans="1:8" x14ac:dyDescent="0.25">
      <c r="A1335" s="1">
        <v>50</v>
      </c>
      <c r="B1335" s="1" t="s">
        <v>9</v>
      </c>
      <c r="C1335" s="1">
        <v>30.97</v>
      </c>
      <c r="D1335" s="1">
        <v>3</v>
      </c>
      <c r="E1335" s="1" t="s">
        <v>10</v>
      </c>
      <c r="F1335" s="1" t="s">
        <v>12</v>
      </c>
      <c r="G1335" s="1">
        <v>10600.5483</v>
      </c>
      <c r="H1335" s="1" t="s">
        <v>22</v>
      </c>
    </row>
    <row r="1336" spans="1:8" x14ac:dyDescent="0.25">
      <c r="A1336" s="1">
        <v>18</v>
      </c>
      <c r="B1336" s="1" t="s">
        <v>6</v>
      </c>
      <c r="C1336" s="1">
        <v>31.92</v>
      </c>
      <c r="D1336" s="1">
        <v>0</v>
      </c>
      <c r="E1336" s="1" t="s">
        <v>10</v>
      </c>
      <c r="F1336" s="1" t="s">
        <v>13</v>
      </c>
      <c r="G1336" s="1">
        <v>2205.9807999999998</v>
      </c>
      <c r="H1336" s="1" t="s">
        <v>23</v>
      </c>
    </row>
    <row r="1337" spans="1:8" x14ac:dyDescent="0.25">
      <c r="A1337" s="1">
        <v>18</v>
      </c>
      <c r="B1337" s="1" t="s">
        <v>6</v>
      </c>
      <c r="C1337" s="1">
        <v>36.85</v>
      </c>
      <c r="D1337" s="1">
        <v>0</v>
      </c>
      <c r="E1337" s="1" t="s">
        <v>10</v>
      </c>
      <c r="F1337" s="1" t="s">
        <v>11</v>
      </c>
      <c r="G1337" s="1">
        <v>1629.8335</v>
      </c>
      <c r="H1337" s="1" t="s">
        <v>21</v>
      </c>
    </row>
    <row r="1338" spans="1:8" x14ac:dyDescent="0.25">
      <c r="A1338" s="1">
        <v>21</v>
      </c>
      <c r="B1338" s="1" t="s">
        <v>6</v>
      </c>
      <c r="C1338" s="1">
        <v>25.8</v>
      </c>
      <c r="D1338" s="1">
        <v>0</v>
      </c>
      <c r="E1338" s="1" t="s">
        <v>10</v>
      </c>
      <c r="F1338" s="1" t="s">
        <v>8</v>
      </c>
      <c r="G1338" s="1">
        <v>2007.9449999999999</v>
      </c>
      <c r="H1338" s="1" t="s">
        <v>20</v>
      </c>
    </row>
    <row r="1339" spans="1:8" x14ac:dyDescent="0.25">
      <c r="A1339" s="1">
        <v>61</v>
      </c>
      <c r="B1339" s="1" t="s">
        <v>6</v>
      </c>
      <c r="C1339" s="1">
        <v>29.07</v>
      </c>
      <c r="D1339" s="1">
        <v>0</v>
      </c>
      <c r="E1339" s="1" t="s">
        <v>7</v>
      </c>
      <c r="F1339" s="1" t="s">
        <v>12</v>
      </c>
      <c r="G1339" s="1">
        <v>29141.3603</v>
      </c>
      <c r="H133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92E9-940B-4427-AD34-719D332BD241}">
  <sheetPr>
    <tabColor theme="9" tint="0.39997558519241921"/>
  </sheetPr>
  <dimension ref="A1:O1339"/>
  <sheetViews>
    <sheetView tabSelected="1" zoomScale="120" zoomScaleNormal="120" workbookViewId="0">
      <selection activeCell="N3" sqref="N3"/>
    </sheetView>
  </sheetViews>
  <sheetFormatPr defaultRowHeight="15" x14ac:dyDescent="0.25"/>
  <cols>
    <col min="1" max="1" width="6.42578125" bestFit="1" customWidth="1"/>
    <col min="2" max="2" width="7.28515625" bestFit="1" customWidth="1"/>
    <col min="3" max="3" width="7" bestFit="1" customWidth="1"/>
    <col min="4" max="4" width="10.5703125" bestFit="1" customWidth="1"/>
    <col min="5" max="5" width="9.85546875" bestFit="1" customWidth="1"/>
    <col min="6" max="6" width="15.42578125" bestFit="1" customWidth="1"/>
    <col min="7" max="7" width="12" bestFit="1" customWidth="1"/>
    <col min="8" max="9" width="12.7109375" bestFit="1" customWidth="1"/>
    <col min="13" max="13" width="12.7109375" bestFit="1" customWidth="1"/>
    <col min="14" max="14" width="16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15</v>
      </c>
      <c r="I1" t="s">
        <v>16</v>
      </c>
    </row>
    <row r="2" spans="1:15" x14ac:dyDescent="0.25">
      <c r="A2" s="1">
        <v>19</v>
      </c>
      <c r="B2" s="1" t="s">
        <v>6</v>
      </c>
      <c r="C2" s="1">
        <v>27.9</v>
      </c>
      <c r="D2" s="1">
        <v>0</v>
      </c>
      <c r="E2" s="1" t="s">
        <v>7</v>
      </c>
      <c r="F2" s="1" t="s">
        <v>8</v>
      </c>
      <c r="G2" s="1">
        <v>16884.923999999999</v>
      </c>
      <c r="H2" s="1" t="str">
        <f>LEFT(medical_cost[[#This Row],[region.1.1.1.1]],5)</f>
        <v>south</v>
      </c>
      <c r="I2" s="1" t="str">
        <f>RIGHT(medical_cost[[#This Row],[region.1.1.1.1]],4)</f>
        <v>west</v>
      </c>
    </row>
    <row r="3" spans="1:15" x14ac:dyDescent="0.25">
      <c r="A3" s="1">
        <v>18</v>
      </c>
      <c r="B3" s="1" t="s">
        <v>9</v>
      </c>
      <c r="C3" s="1">
        <v>33.770000000000003</v>
      </c>
      <c r="D3" s="1">
        <v>1</v>
      </c>
      <c r="E3" s="1" t="s">
        <v>10</v>
      </c>
      <c r="F3" s="1" t="s">
        <v>11</v>
      </c>
      <c r="G3" s="1">
        <v>1725.5523000000001</v>
      </c>
      <c r="H3" s="1" t="str">
        <f>LEFT(medical_cost[[#This Row],[region.1.1.1.1]],5)</f>
        <v>south</v>
      </c>
      <c r="I3" s="1" t="s">
        <v>18</v>
      </c>
      <c r="M3" s="11" t="s">
        <v>27</v>
      </c>
      <c r="N3" s="4" t="s">
        <v>26</v>
      </c>
      <c r="O3" s="3">
        <f>COUNTIF(H2:H1339, "north")</f>
        <v>649</v>
      </c>
    </row>
    <row r="4" spans="1:15" x14ac:dyDescent="0.25">
      <c r="A4" s="1">
        <v>28</v>
      </c>
      <c r="B4" s="1" t="s">
        <v>9</v>
      </c>
      <c r="C4" s="1">
        <v>33</v>
      </c>
      <c r="D4" s="1">
        <v>3</v>
      </c>
      <c r="E4" s="1" t="s">
        <v>10</v>
      </c>
      <c r="F4" s="1" t="s">
        <v>11</v>
      </c>
      <c r="G4" s="1">
        <v>4449.4620000000004</v>
      </c>
      <c r="H4" s="1" t="str">
        <f>LEFT(medical_cost[[#This Row],[region.1.1.1.1]],5)</f>
        <v>south</v>
      </c>
      <c r="I4" s="1" t="s">
        <v>18</v>
      </c>
      <c r="M4" s="11"/>
      <c r="N4" s="4" t="s">
        <v>28</v>
      </c>
      <c r="O4" s="3">
        <f>COUNTIF(H2:H1339, "south")</f>
        <v>689</v>
      </c>
    </row>
    <row r="5" spans="1:15" x14ac:dyDescent="0.25">
      <c r="A5" s="1">
        <v>33</v>
      </c>
      <c r="B5" s="1" t="s">
        <v>9</v>
      </c>
      <c r="C5" s="1">
        <v>22.704999999999998</v>
      </c>
      <c r="D5" s="1">
        <v>0</v>
      </c>
      <c r="E5" s="1" t="s">
        <v>10</v>
      </c>
      <c r="F5" s="1" t="s">
        <v>12</v>
      </c>
      <c r="G5" s="1">
        <v>21984.47061</v>
      </c>
      <c r="H5" s="1" t="str">
        <f>LEFT(medical_cost[[#This Row],[region.1.1.1.1]],5)</f>
        <v>north</v>
      </c>
      <c r="I5" s="1" t="s">
        <v>17</v>
      </c>
      <c r="M5" s="11" t="s">
        <v>25</v>
      </c>
      <c r="N5" s="4" t="s">
        <v>26</v>
      </c>
      <c r="O5" s="3">
        <f>SUMIF(H2:H1339,"north",G2:G1339)</f>
        <v>8379380.5798489945</v>
      </c>
    </row>
    <row r="6" spans="1:15" x14ac:dyDescent="0.25">
      <c r="A6" s="1">
        <v>32</v>
      </c>
      <c r="B6" s="1" t="s">
        <v>9</v>
      </c>
      <c r="C6" s="1">
        <v>28.88</v>
      </c>
      <c r="D6" s="1">
        <v>0</v>
      </c>
      <c r="E6" s="1" t="s">
        <v>10</v>
      </c>
      <c r="F6" s="1" t="s">
        <v>12</v>
      </c>
      <c r="G6" s="1">
        <v>3866.8552</v>
      </c>
      <c r="H6" s="1" t="str">
        <f>LEFT(medical_cost[[#This Row],[region.1.1.1.1]],5)</f>
        <v>north</v>
      </c>
      <c r="I6" s="1" t="s">
        <v>17</v>
      </c>
      <c r="M6" s="11"/>
      <c r="N6" s="4" t="s">
        <v>28</v>
      </c>
      <c r="O6" s="3">
        <f>SUMIF(H2:H1339,"south",G2:G1339)</f>
        <v>9376444.4109099992</v>
      </c>
    </row>
    <row r="7" spans="1:15" x14ac:dyDescent="0.25">
      <c r="A7" s="1">
        <v>31</v>
      </c>
      <c r="B7" s="1" t="s">
        <v>6</v>
      </c>
      <c r="C7" s="1">
        <v>25.74</v>
      </c>
      <c r="D7" s="1">
        <v>0</v>
      </c>
      <c r="E7" s="1" t="s">
        <v>10</v>
      </c>
      <c r="F7" s="1" t="s">
        <v>11</v>
      </c>
      <c r="G7" s="1">
        <v>3756.6215999999999</v>
      </c>
      <c r="H7" s="1" t="str">
        <f>LEFT(medical_cost[[#This Row],[region.1.1.1.1]],5)</f>
        <v>south</v>
      </c>
      <c r="I7" s="1" t="s">
        <v>18</v>
      </c>
      <c r="M7" s="11" t="s">
        <v>29</v>
      </c>
      <c r="N7" s="4" t="s">
        <v>26</v>
      </c>
      <c r="O7" s="3">
        <f>AVERAGEIF(H2:H1339,"north",C2:C1339)</f>
        <v>29.186664098613257</v>
      </c>
    </row>
    <row r="8" spans="1:15" x14ac:dyDescent="0.25">
      <c r="A8" s="1">
        <v>46</v>
      </c>
      <c r="B8" s="1" t="s">
        <v>6</v>
      </c>
      <c r="C8" s="1">
        <v>33.44</v>
      </c>
      <c r="D8" s="1">
        <v>1</v>
      </c>
      <c r="E8" s="1" t="s">
        <v>10</v>
      </c>
      <c r="F8" s="1" t="s">
        <v>11</v>
      </c>
      <c r="G8" s="1">
        <v>8240.5895999999993</v>
      </c>
      <c r="H8" s="1" t="str">
        <f>LEFT(medical_cost[[#This Row],[region.1.1.1.1]],5)</f>
        <v>south</v>
      </c>
      <c r="I8" s="1" t="s">
        <v>18</v>
      </c>
      <c r="M8" s="11"/>
      <c r="N8" s="4" t="s">
        <v>28</v>
      </c>
      <c r="O8" s="3">
        <f>AVERAGEIF(H2:H1339,"south",C2:C1339)</f>
        <v>32.054397677793901</v>
      </c>
    </row>
    <row r="9" spans="1:15" x14ac:dyDescent="0.25">
      <c r="A9" s="1">
        <v>37</v>
      </c>
      <c r="B9" s="1" t="s">
        <v>6</v>
      </c>
      <c r="C9" s="1">
        <v>27.74</v>
      </c>
      <c r="D9" s="1">
        <v>3</v>
      </c>
      <c r="E9" s="1" t="s">
        <v>10</v>
      </c>
      <c r="F9" s="1" t="s">
        <v>12</v>
      </c>
      <c r="G9" s="1">
        <v>7281.5056000000004</v>
      </c>
      <c r="H9" s="1" t="str">
        <f>LEFT(medical_cost[[#This Row],[region.1.1.1.1]],5)</f>
        <v>north</v>
      </c>
      <c r="I9" s="1" t="s">
        <v>17</v>
      </c>
    </row>
    <row r="10" spans="1:15" x14ac:dyDescent="0.25">
      <c r="A10" s="1">
        <v>37</v>
      </c>
      <c r="B10" s="1" t="s">
        <v>9</v>
      </c>
      <c r="C10" s="1">
        <v>29.83</v>
      </c>
      <c r="D10" s="1">
        <v>2</v>
      </c>
      <c r="E10" s="1" t="s">
        <v>10</v>
      </c>
      <c r="F10" s="1" t="s">
        <v>13</v>
      </c>
      <c r="G10" s="1">
        <v>6406.4107000000004</v>
      </c>
      <c r="H10" s="1" t="str">
        <f>LEFT(medical_cost[[#This Row],[region.1.1.1.1]],5)</f>
        <v>north</v>
      </c>
      <c r="I10" s="1" t="s">
        <v>18</v>
      </c>
    </row>
    <row r="11" spans="1:15" x14ac:dyDescent="0.25">
      <c r="A11" s="1">
        <v>60</v>
      </c>
      <c r="B11" s="1" t="s">
        <v>6</v>
      </c>
      <c r="C11" s="1">
        <v>25.84</v>
      </c>
      <c r="D11" s="1">
        <v>0</v>
      </c>
      <c r="E11" s="1" t="s">
        <v>10</v>
      </c>
      <c r="F11" s="1" t="s">
        <v>12</v>
      </c>
      <c r="G11" s="1">
        <v>28923.136920000001</v>
      </c>
      <c r="H11" s="1" t="str">
        <f>LEFT(medical_cost[[#This Row],[region.1.1.1.1]],5)</f>
        <v>north</v>
      </c>
      <c r="I11" s="1" t="s">
        <v>17</v>
      </c>
    </row>
    <row r="12" spans="1:15" x14ac:dyDescent="0.25">
      <c r="A12" s="1">
        <v>25</v>
      </c>
      <c r="B12" s="1" t="s">
        <v>9</v>
      </c>
      <c r="C12" s="1">
        <v>26.22</v>
      </c>
      <c r="D12" s="1">
        <v>0</v>
      </c>
      <c r="E12" s="1" t="s">
        <v>10</v>
      </c>
      <c r="F12" s="1" t="s">
        <v>13</v>
      </c>
      <c r="G12" s="1">
        <v>2721.3208</v>
      </c>
      <c r="H12" s="1" t="str">
        <f>LEFT(medical_cost[[#This Row],[region.1.1.1.1]],5)</f>
        <v>north</v>
      </c>
      <c r="I12" s="1" t="s">
        <v>18</v>
      </c>
    </row>
    <row r="13" spans="1:15" x14ac:dyDescent="0.25">
      <c r="A13" s="1">
        <v>62</v>
      </c>
      <c r="B13" s="1" t="s">
        <v>6</v>
      </c>
      <c r="C13" s="1">
        <v>26.29</v>
      </c>
      <c r="D13" s="1">
        <v>0</v>
      </c>
      <c r="E13" s="1" t="s">
        <v>7</v>
      </c>
      <c r="F13" s="1" t="s">
        <v>11</v>
      </c>
      <c r="G13" s="1">
        <v>27808.7251</v>
      </c>
      <c r="H13" s="1" t="str">
        <f>LEFT(medical_cost[[#This Row],[region.1.1.1.1]],5)</f>
        <v>south</v>
      </c>
      <c r="I13" s="1" t="s">
        <v>18</v>
      </c>
    </row>
    <row r="14" spans="1:15" x14ac:dyDescent="0.25">
      <c r="A14" s="1">
        <v>23</v>
      </c>
      <c r="B14" s="1" t="s">
        <v>9</v>
      </c>
      <c r="C14" s="1">
        <v>34.4</v>
      </c>
      <c r="D14" s="1">
        <v>0</v>
      </c>
      <c r="E14" s="1" t="s">
        <v>10</v>
      </c>
      <c r="F14" s="1" t="s">
        <v>8</v>
      </c>
      <c r="G14" s="1">
        <v>1826.8430000000001</v>
      </c>
      <c r="H14" s="1" t="str">
        <f>LEFT(medical_cost[[#This Row],[region.1.1.1.1]],5)</f>
        <v>south</v>
      </c>
      <c r="I14" s="1" t="s">
        <v>17</v>
      </c>
    </row>
    <row r="15" spans="1:15" x14ac:dyDescent="0.25">
      <c r="A15" s="1">
        <v>56</v>
      </c>
      <c r="B15" s="1" t="s">
        <v>6</v>
      </c>
      <c r="C15" s="1">
        <v>39.82</v>
      </c>
      <c r="D15" s="1">
        <v>0</v>
      </c>
      <c r="E15" s="1" t="s">
        <v>10</v>
      </c>
      <c r="F15" s="1" t="s">
        <v>11</v>
      </c>
      <c r="G15" s="1">
        <v>11090.7178</v>
      </c>
      <c r="H15" s="1" t="str">
        <f>LEFT(medical_cost[[#This Row],[region.1.1.1.1]],5)</f>
        <v>south</v>
      </c>
      <c r="I15" s="1" t="s">
        <v>18</v>
      </c>
    </row>
    <row r="16" spans="1:15" x14ac:dyDescent="0.25">
      <c r="A16" s="1">
        <v>27</v>
      </c>
      <c r="B16" s="1" t="s">
        <v>9</v>
      </c>
      <c r="C16" s="1">
        <v>42.13</v>
      </c>
      <c r="D16" s="1">
        <v>0</v>
      </c>
      <c r="E16" s="1" t="s">
        <v>7</v>
      </c>
      <c r="F16" s="1" t="s">
        <v>11</v>
      </c>
      <c r="G16" s="1">
        <v>39611.757700000002</v>
      </c>
      <c r="H16" s="1" t="str">
        <f>LEFT(medical_cost[[#This Row],[region.1.1.1.1]],5)</f>
        <v>south</v>
      </c>
      <c r="I16" s="1" t="s">
        <v>18</v>
      </c>
    </row>
    <row r="17" spans="1:9" x14ac:dyDescent="0.25">
      <c r="A17" s="1">
        <v>19</v>
      </c>
      <c r="B17" s="1" t="s">
        <v>9</v>
      </c>
      <c r="C17" s="1">
        <v>24.6</v>
      </c>
      <c r="D17" s="1">
        <v>1</v>
      </c>
      <c r="E17" s="1" t="s">
        <v>10</v>
      </c>
      <c r="F17" s="1" t="s">
        <v>8</v>
      </c>
      <c r="G17" s="1">
        <v>1837.2370000000001</v>
      </c>
      <c r="H17" s="1" t="str">
        <f>LEFT(medical_cost[[#This Row],[region.1.1.1.1]],5)</f>
        <v>south</v>
      </c>
      <c r="I17" s="1" t="s">
        <v>17</v>
      </c>
    </row>
    <row r="18" spans="1:9" x14ac:dyDescent="0.25">
      <c r="A18" s="1">
        <v>52</v>
      </c>
      <c r="B18" s="1" t="s">
        <v>6</v>
      </c>
      <c r="C18" s="1">
        <v>30.78</v>
      </c>
      <c r="D18" s="1">
        <v>1</v>
      </c>
      <c r="E18" s="1" t="s">
        <v>10</v>
      </c>
      <c r="F18" s="1" t="s">
        <v>13</v>
      </c>
      <c r="G18" s="1">
        <v>10797.3362</v>
      </c>
      <c r="H18" s="1" t="str">
        <f>LEFT(medical_cost[[#This Row],[region.1.1.1.1]],5)</f>
        <v>north</v>
      </c>
      <c r="I18" s="1" t="s">
        <v>18</v>
      </c>
    </row>
    <row r="19" spans="1:9" x14ac:dyDescent="0.25">
      <c r="A19" s="1">
        <v>23</v>
      </c>
      <c r="B19" s="1" t="s">
        <v>9</v>
      </c>
      <c r="C19" s="1">
        <v>23.844999999999999</v>
      </c>
      <c r="D19" s="1">
        <v>0</v>
      </c>
      <c r="E19" s="1" t="s">
        <v>10</v>
      </c>
      <c r="F19" s="1" t="s">
        <v>13</v>
      </c>
      <c r="G19" s="1">
        <v>2395.17155</v>
      </c>
      <c r="H19" s="1" t="str">
        <f>LEFT(medical_cost[[#This Row],[region.1.1.1.1]],5)</f>
        <v>north</v>
      </c>
      <c r="I19" s="1" t="s">
        <v>18</v>
      </c>
    </row>
    <row r="20" spans="1:9" x14ac:dyDescent="0.25">
      <c r="A20" s="1">
        <v>56</v>
      </c>
      <c r="B20" s="1" t="s">
        <v>9</v>
      </c>
      <c r="C20" s="1">
        <v>40.299999999999997</v>
      </c>
      <c r="D20" s="1">
        <v>0</v>
      </c>
      <c r="E20" s="1" t="s">
        <v>10</v>
      </c>
      <c r="F20" s="1" t="s">
        <v>8</v>
      </c>
      <c r="G20" s="1">
        <v>10602.385</v>
      </c>
      <c r="H20" s="1" t="str">
        <f>LEFT(medical_cost[[#This Row],[region.1.1.1.1]],5)</f>
        <v>south</v>
      </c>
      <c r="I20" s="1" t="s">
        <v>17</v>
      </c>
    </row>
    <row r="21" spans="1:9" x14ac:dyDescent="0.25">
      <c r="A21" s="1">
        <v>30</v>
      </c>
      <c r="B21" s="1" t="s">
        <v>9</v>
      </c>
      <c r="C21" s="1">
        <v>35.299999999999997</v>
      </c>
      <c r="D21" s="1">
        <v>0</v>
      </c>
      <c r="E21" s="1" t="s">
        <v>7</v>
      </c>
      <c r="F21" s="1" t="s">
        <v>8</v>
      </c>
      <c r="G21" s="1">
        <v>36837.466999999997</v>
      </c>
      <c r="H21" s="1" t="str">
        <f>LEFT(medical_cost[[#This Row],[region.1.1.1.1]],5)</f>
        <v>south</v>
      </c>
      <c r="I21" s="1" t="s">
        <v>17</v>
      </c>
    </row>
    <row r="22" spans="1:9" x14ac:dyDescent="0.25">
      <c r="A22" s="1">
        <v>60</v>
      </c>
      <c r="B22" s="1" t="s">
        <v>6</v>
      </c>
      <c r="C22" s="1">
        <v>36.005000000000003</v>
      </c>
      <c r="D22" s="1">
        <v>0</v>
      </c>
      <c r="E22" s="1" t="s">
        <v>10</v>
      </c>
      <c r="F22" s="1" t="s">
        <v>13</v>
      </c>
      <c r="G22" s="1">
        <v>13228.846949999999</v>
      </c>
      <c r="H22" s="1" t="str">
        <f>LEFT(medical_cost[[#This Row],[region.1.1.1.1]],5)</f>
        <v>north</v>
      </c>
      <c r="I22" s="1" t="s">
        <v>18</v>
      </c>
    </row>
    <row r="23" spans="1:9" x14ac:dyDescent="0.25">
      <c r="A23" s="1">
        <v>30</v>
      </c>
      <c r="B23" s="1" t="s">
        <v>6</v>
      </c>
      <c r="C23" s="1">
        <v>32.4</v>
      </c>
      <c r="D23" s="1">
        <v>1</v>
      </c>
      <c r="E23" s="1" t="s">
        <v>10</v>
      </c>
      <c r="F23" s="1" t="s">
        <v>8</v>
      </c>
      <c r="G23" s="1">
        <v>4149.7359999999999</v>
      </c>
      <c r="H23" s="1" t="str">
        <f>LEFT(medical_cost[[#This Row],[region.1.1.1.1]],5)</f>
        <v>south</v>
      </c>
      <c r="I23" s="1" t="s">
        <v>17</v>
      </c>
    </row>
    <row r="24" spans="1:9" x14ac:dyDescent="0.25">
      <c r="A24" s="1">
        <v>18</v>
      </c>
      <c r="B24" s="1" t="s">
        <v>9</v>
      </c>
      <c r="C24" s="1">
        <v>34.1</v>
      </c>
      <c r="D24" s="1">
        <v>0</v>
      </c>
      <c r="E24" s="1" t="s">
        <v>10</v>
      </c>
      <c r="F24" s="1" t="s">
        <v>11</v>
      </c>
      <c r="G24" s="1">
        <v>1137.011</v>
      </c>
      <c r="H24" s="1" t="str">
        <f>LEFT(medical_cost[[#This Row],[region.1.1.1.1]],5)</f>
        <v>south</v>
      </c>
      <c r="I24" s="1" t="s">
        <v>18</v>
      </c>
    </row>
    <row r="25" spans="1:9" x14ac:dyDescent="0.25">
      <c r="A25" s="1">
        <v>34</v>
      </c>
      <c r="B25" s="1" t="s">
        <v>6</v>
      </c>
      <c r="C25" s="1">
        <v>31.92</v>
      </c>
      <c r="D25" s="1">
        <v>1</v>
      </c>
      <c r="E25" s="1" t="s">
        <v>7</v>
      </c>
      <c r="F25" s="1" t="s">
        <v>13</v>
      </c>
      <c r="G25" s="1">
        <v>37701.876799999998</v>
      </c>
      <c r="H25" s="1" t="str">
        <f>LEFT(medical_cost[[#This Row],[region.1.1.1.1]],5)</f>
        <v>north</v>
      </c>
      <c r="I25" s="1" t="s">
        <v>18</v>
      </c>
    </row>
    <row r="26" spans="1:9" x14ac:dyDescent="0.25">
      <c r="A26" s="1">
        <v>37</v>
      </c>
      <c r="B26" s="1" t="s">
        <v>9</v>
      </c>
      <c r="C26" s="1">
        <v>28.024999999999999</v>
      </c>
      <c r="D26" s="1">
        <v>2</v>
      </c>
      <c r="E26" s="1" t="s">
        <v>10</v>
      </c>
      <c r="F26" s="1" t="s">
        <v>12</v>
      </c>
      <c r="G26" s="1">
        <v>6203.90175</v>
      </c>
      <c r="H26" s="1" t="str">
        <f>LEFT(medical_cost[[#This Row],[region.1.1.1.1]],5)</f>
        <v>north</v>
      </c>
      <c r="I26" s="1" t="s">
        <v>17</v>
      </c>
    </row>
    <row r="27" spans="1:9" x14ac:dyDescent="0.25">
      <c r="A27" s="1">
        <v>59</v>
      </c>
      <c r="B27" s="1" t="s">
        <v>6</v>
      </c>
      <c r="C27" s="1">
        <v>27.72</v>
      </c>
      <c r="D27" s="1">
        <v>3</v>
      </c>
      <c r="E27" s="1" t="s">
        <v>10</v>
      </c>
      <c r="F27" s="1" t="s">
        <v>11</v>
      </c>
      <c r="G27" s="1">
        <v>14001.1338</v>
      </c>
      <c r="H27" s="1" t="str">
        <f>LEFT(medical_cost[[#This Row],[region.1.1.1.1]],5)</f>
        <v>south</v>
      </c>
      <c r="I27" s="1" t="s">
        <v>18</v>
      </c>
    </row>
    <row r="28" spans="1:9" x14ac:dyDescent="0.25">
      <c r="A28" s="1">
        <v>63</v>
      </c>
      <c r="B28" s="1" t="s">
        <v>6</v>
      </c>
      <c r="C28" s="1">
        <v>23.085000000000001</v>
      </c>
      <c r="D28" s="1">
        <v>0</v>
      </c>
      <c r="E28" s="1" t="s">
        <v>10</v>
      </c>
      <c r="F28" s="1" t="s">
        <v>13</v>
      </c>
      <c r="G28" s="1">
        <v>14451.835150000001</v>
      </c>
      <c r="H28" s="1" t="str">
        <f>LEFT(medical_cost[[#This Row],[region.1.1.1.1]],5)</f>
        <v>north</v>
      </c>
      <c r="I28" s="1" t="s">
        <v>18</v>
      </c>
    </row>
    <row r="29" spans="1:9" x14ac:dyDescent="0.25">
      <c r="A29" s="1">
        <v>55</v>
      </c>
      <c r="B29" s="1" t="s">
        <v>6</v>
      </c>
      <c r="C29" s="1">
        <v>32.774999999999999</v>
      </c>
      <c r="D29" s="1">
        <v>2</v>
      </c>
      <c r="E29" s="1" t="s">
        <v>10</v>
      </c>
      <c r="F29" s="1" t="s">
        <v>12</v>
      </c>
      <c r="G29" s="1">
        <v>12268.632250000001</v>
      </c>
      <c r="H29" s="1" t="str">
        <f>LEFT(medical_cost[[#This Row],[region.1.1.1.1]],5)</f>
        <v>north</v>
      </c>
      <c r="I29" s="1" t="s">
        <v>17</v>
      </c>
    </row>
    <row r="30" spans="1:9" x14ac:dyDescent="0.25">
      <c r="A30" s="1">
        <v>23</v>
      </c>
      <c r="B30" s="1" t="s">
        <v>9</v>
      </c>
      <c r="C30" s="1">
        <v>17.385000000000002</v>
      </c>
      <c r="D30" s="1">
        <v>1</v>
      </c>
      <c r="E30" s="1" t="s">
        <v>10</v>
      </c>
      <c r="F30" s="1" t="s">
        <v>12</v>
      </c>
      <c r="G30" s="1">
        <v>2775.1921499999999</v>
      </c>
      <c r="H30" s="1" t="str">
        <f>LEFT(medical_cost[[#This Row],[region.1.1.1.1]],5)</f>
        <v>north</v>
      </c>
      <c r="I30" s="1" t="s">
        <v>17</v>
      </c>
    </row>
    <row r="31" spans="1:9" x14ac:dyDescent="0.25">
      <c r="A31" s="1">
        <v>31</v>
      </c>
      <c r="B31" s="1" t="s">
        <v>9</v>
      </c>
      <c r="C31" s="1">
        <v>36.299999999999997</v>
      </c>
      <c r="D31" s="1">
        <v>2</v>
      </c>
      <c r="E31" s="1" t="s">
        <v>7</v>
      </c>
      <c r="F31" s="1" t="s">
        <v>8</v>
      </c>
      <c r="G31" s="1">
        <v>38711</v>
      </c>
      <c r="H31" s="1" t="str">
        <f>LEFT(medical_cost[[#This Row],[region.1.1.1.1]],5)</f>
        <v>south</v>
      </c>
      <c r="I31" s="1" t="s">
        <v>17</v>
      </c>
    </row>
    <row r="32" spans="1:9" x14ac:dyDescent="0.25">
      <c r="A32" s="1">
        <v>22</v>
      </c>
      <c r="B32" s="1" t="s">
        <v>9</v>
      </c>
      <c r="C32" s="1">
        <v>35.6</v>
      </c>
      <c r="D32" s="1">
        <v>0</v>
      </c>
      <c r="E32" s="1" t="s">
        <v>7</v>
      </c>
      <c r="F32" s="1" t="s">
        <v>8</v>
      </c>
      <c r="G32" s="1">
        <v>35585.576000000001</v>
      </c>
      <c r="H32" s="1" t="str">
        <f>LEFT(medical_cost[[#This Row],[region.1.1.1.1]],5)</f>
        <v>south</v>
      </c>
      <c r="I32" s="1" t="s">
        <v>17</v>
      </c>
    </row>
    <row r="33" spans="1:9" x14ac:dyDescent="0.25">
      <c r="A33" s="1">
        <v>18</v>
      </c>
      <c r="B33" s="1" t="s">
        <v>6</v>
      </c>
      <c r="C33" s="1">
        <v>26.315000000000001</v>
      </c>
      <c r="D33" s="1">
        <v>0</v>
      </c>
      <c r="E33" s="1" t="s">
        <v>10</v>
      </c>
      <c r="F33" s="1" t="s">
        <v>13</v>
      </c>
      <c r="G33" s="1">
        <v>2198.1898500000002</v>
      </c>
      <c r="H33" s="1" t="str">
        <f>LEFT(medical_cost[[#This Row],[region.1.1.1.1]],5)</f>
        <v>north</v>
      </c>
      <c r="I33" s="1" t="s">
        <v>18</v>
      </c>
    </row>
    <row r="34" spans="1:9" x14ac:dyDescent="0.25">
      <c r="A34" s="1">
        <v>19</v>
      </c>
      <c r="B34" s="1" t="s">
        <v>6</v>
      </c>
      <c r="C34" s="1">
        <v>28.6</v>
      </c>
      <c r="D34" s="1">
        <v>5</v>
      </c>
      <c r="E34" s="1" t="s">
        <v>10</v>
      </c>
      <c r="F34" s="1" t="s">
        <v>8</v>
      </c>
      <c r="G34" s="1">
        <v>4687.7969999999996</v>
      </c>
      <c r="H34" s="1" t="str">
        <f>LEFT(medical_cost[[#This Row],[region.1.1.1.1]],5)</f>
        <v>south</v>
      </c>
      <c r="I34" s="1" t="s">
        <v>17</v>
      </c>
    </row>
    <row r="35" spans="1:9" x14ac:dyDescent="0.25">
      <c r="A35" s="1">
        <v>63</v>
      </c>
      <c r="B35" s="1" t="s">
        <v>9</v>
      </c>
      <c r="C35" s="1">
        <v>28.31</v>
      </c>
      <c r="D35" s="1">
        <v>0</v>
      </c>
      <c r="E35" s="1" t="s">
        <v>10</v>
      </c>
      <c r="F35" s="1" t="s">
        <v>12</v>
      </c>
      <c r="G35" s="1">
        <v>13770.097900000001</v>
      </c>
      <c r="H35" s="1" t="str">
        <f>LEFT(medical_cost[[#This Row],[region.1.1.1.1]],5)</f>
        <v>north</v>
      </c>
      <c r="I35" s="1" t="s">
        <v>17</v>
      </c>
    </row>
    <row r="36" spans="1:9" x14ac:dyDescent="0.25">
      <c r="A36" s="1">
        <v>28</v>
      </c>
      <c r="B36" s="1" t="s">
        <v>9</v>
      </c>
      <c r="C36" s="1">
        <v>36.4</v>
      </c>
      <c r="D36" s="1">
        <v>1</v>
      </c>
      <c r="E36" s="1" t="s">
        <v>7</v>
      </c>
      <c r="F36" s="1" t="s">
        <v>8</v>
      </c>
      <c r="G36" s="1">
        <v>51194.559139999998</v>
      </c>
      <c r="H36" s="1" t="str">
        <f>LEFT(medical_cost[[#This Row],[region.1.1.1.1]],5)</f>
        <v>south</v>
      </c>
      <c r="I36" s="1" t="s">
        <v>17</v>
      </c>
    </row>
    <row r="37" spans="1:9" x14ac:dyDescent="0.25">
      <c r="A37" s="1">
        <v>19</v>
      </c>
      <c r="B37" s="1" t="s">
        <v>9</v>
      </c>
      <c r="C37" s="1">
        <v>20.425000000000001</v>
      </c>
      <c r="D37" s="1">
        <v>0</v>
      </c>
      <c r="E37" s="1" t="s">
        <v>10</v>
      </c>
      <c r="F37" s="1" t="s">
        <v>12</v>
      </c>
      <c r="G37" s="1">
        <v>1625.4337499999999</v>
      </c>
      <c r="H37" s="1" t="str">
        <f>LEFT(medical_cost[[#This Row],[region.1.1.1.1]],5)</f>
        <v>north</v>
      </c>
      <c r="I37" s="1" t="s">
        <v>17</v>
      </c>
    </row>
    <row r="38" spans="1:9" x14ac:dyDescent="0.25">
      <c r="A38" s="1">
        <v>62</v>
      </c>
      <c r="B38" s="1" t="s">
        <v>6</v>
      </c>
      <c r="C38" s="1">
        <v>32.965000000000003</v>
      </c>
      <c r="D38" s="1">
        <v>3</v>
      </c>
      <c r="E38" s="1" t="s">
        <v>10</v>
      </c>
      <c r="F38" s="1" t="s">
        <v>12</v>
      </c>
      <c r="G38" s="1">
        <v>15612.19335</v>
      </c>
      <c r="H38" s="1" t="str">
        <f>LEFT(medical_cost[[#This Row],[region.1.1.1.1]],5)</f>
        <v>north</v>
      </c>
      <c r="I38" s="1" t="s">
        <v>17</v>
      </c>
    </row>
    <row r="39" spans="1:9" x14ac:dyDescent="0.25">
      <c r="A39" s="1">
        <v>26</v>
      </c>
      <c r="B39" s="1" t="s">
        <v>9</v>
      </c>
      <c r="C39" s="1">
        <v>20.8</v>
      </c>
      <c r="D39" s="1">
        <v>0</v>
      </c>
      <c r="E39" s="1" t="s">
        <v>10</v>
      </c>
      <c r="F39" s="1" t="s">
        <v>8</v>
      </c>
      <c r="G39" s="1">
        <v>2302.3000000000002</v>
      </c>
      <c r="H39" s="1" t="str">
        <f>LEFT(medical_cost[[#This Row],[region.1.1.1.1]],5)</f>
        <v>south</v>
      </c>
      <c r="I39" s="1" t="s">
        <v>17</v>
      </c>
    </row>
    <row r="40" spans="1:9" x14ac:dyDescent="0.25">
      <c r="A40" s="1">
        <v>35</v>
      </c>
      <c r="B40" s="1" t="s">
        <v>9</v>
      </c>
      <c r="C40" s="1">
        <v>36.67</v>
      </c>
      <c r="D40" s="1">
        <v>1</v>
      </c>
      <c r="E40" s="1" t="s">
        <v>7</v>
      </c>
      <c r="F40" s="1" t="s">
        <v>13</v>
      </c>
      <c r="G40" s="1">
        <v>39774.276299999998</v>
      </c>
      <c r="H40" s="1" t="str">
        <f>LEFT(medical_cost[[#This Row],[region.1.1.1.1]],5)</f>
        <v>north</v>
      </c>
      <c r="I40" s="1" t="s">
        <v>18</v>
      </c>
    </row>
    <row r="41" spans="1:9" x14ac:dyDescent="0.25">
      <c r="A41" s="1">
        <v>60</v>
      </c>
      <c r="B41" s="1" t="s">
        <v>9</v>
      </c>
      <c r="C41" s="1">
        <v>39.9</v>
      </c>
      <c r="D41" s="1">
        <v>0</v>
      </c>
      <c r="E41" s="1" t="s">
        <v>7</v>
      </c>
      <c r="F41" s="1" t="s">
        <v>8</v>
      </c>
      <c r="G41" s="1">
        <v>48173.360999999997</v>
      </c>
      <c r="H41" s="1" t="str">
        <f>LEFT(medical_cost[[#This Row],[region.1.1.1.1]],5)</f>
        <v>south</v>
      </c>
      <c r="I41" s="1" t="s">
        <v>17</v>
      </c>
    </row>
    <row r="42" spans="1:9" x14ac:dyDescent="0.25">
      <c r="A42" s="1">
        <v>24</v>
      </c>
      <c r="B42" s="1" t="s">
        <v>6</v>
      </c>
      <c r="C42" s="1">
        <v>26.6</v>
      </c>
      <c r="D42" s="1">
        <v>0</v>
      </c>
      <c r="E42" s="1" t="s">
        <v>10</v>
      </c>
      <c r="F42" s="1" t="s">
        <v>13</v>
      </c>
      <c r="G42" s="1">
        <v>3046.0619999999999</v>
      </c>
      <c r="H42" s="1" t="str">
        <f>LEFT(medical_cost[[#This Row],[region.1.1.1.1]],5)</f>
        <v>north</v>
      </c>
      <c r="I42" s="1" t="s">
        <v>18</v>
      </c>
    </row>
    <row r="43" spans="1:9" x14ac:dyDescent="0.25">
      <c r="A43" s="1">
        <v>31</v>
      </c>
      <c r="B43" s="1" t="s">
        <v>6</v>
      </c>
      <c r="C43" s="1">
        <v>36.630000000000003</v>
      </c>
      <c r="D43" s="1">
        <v>2</v>
      </c>
      <c r="E43" s="1" t="s">
        <v>10</v>
      </c>
      <c r="F43" s="1" t="s">
        <v>11</v>
      </c>
      <c r="G43" s="1">
        <v>4949.7587000000003</v>
      </c>
      <c r="H43" s="1" t="str">
        <f>LEFT(medical_cost[[#This Row],[region.1.1.1.1]],5)</f>
        <v>south</v>
      </c>
      <c r="I43" s="1" t="s">
        <v>18</v>
      </c>
    </row>
    <row r="44" spans="1:9" x14ac:dyDescent="0.25">
      <c r="A44" s="1">
        <v>41</v>
      </c>
      <c r="B44" s="1" t="s">
        <v>9</v>
      </c>
      <c r="C44" s="1">
        <v>21.78</v>
      </c>
      <c r="D44" s="1">
        <v>1</v>
      </c>
      <c r="E44" s="1" t="s">
        <v>10</v>
      </c>
      <c r="F44" s="1" t="s">
        <v>11</v>
      </c>
      <c r="G44" s="1">
        <v>6272.4772000000003</v>
      </c>
      <c r="H44" s="1" t="str">
        <f>LEFT(medical_cost[[#This Row],[region.1.1.1.1]],5)</f>
        <v>south</v>
      </c>
      <c r="I44" s="1" t="s">
        <v>18</v>
      </c>
    </row>
    <row r="45" spans="1:9" x14ac:dyDescent="0.25">
      <c r="A45" s="1">
        <v>37</v>
      </c>
      <c r="B45" s="1" t="s">
        <v>6</v>
      </c>
      <c r="C45" s="1">
        <v>30.8</v>
      </c>
      <c r="D45" s="1">
        <v>2</v>
      </c>
      <c r="E45" s="1" t="s">
        <v>10</v>
      </c>
      <c r="F45" s="1" t="s">
        <v>11</v>
      </c>
      <c r="G45" s="1">
        <v>6313.759</v>
      </c>
      <c r="H45" s="1" t="str">
        <f>LEFT(medical_cost[[#This Row],[region.1.1.1.1]],5)</f>
        <v>south</v>
      </c>
      <c r="I45" s="1" t="s">
        <v>18</v>
      </c>
    </row>
    <row r="46" spans="1:9" x14ac:dyDescent="0.25">
      <c r="A46" s="1">
        <v>38</v>
      </c>
      <c r="B46" s="1" t="s">
        <v>9</v>
      </c>
      <c r="C46" s="1">
        <v>37.049999999999997</v>
      </c>
      <c r="D46" s="1">
        <v>1</v>
      </c>
      <c r="E46" s="1" t="s">
        <v>10</v>
      </c>
      <c r="F46" s="1" t="s">
        <v>13</v>
      </c>
      <c r="G46" s="1">
        <v>6079.6715000000004</v>
      </c>
      <c r="H46" s="1" t="str">
        <f>LEFT(medical_cost[[#This Row],[region.1.1.1.1]],5)</f>
        <v>north</v>
      </c>
      <c r="I46" s="1" t="s">
        <v>18</v>
      </c>
    </row>
    <row r="47" spans="1:9" x14ac:dyDescent="0.25">
      <c r="A47" s="1">
        <v>55</v>
      </c>
      <c r="B47" s="1" t="s">
        <v>9</v>
      </c>
      <c r="C47" s="1">
        <v>37.299999999999997</v>
      </c>
      <c r="D47" s="1">
        <v>0</v>
      </c>
      <c r="E47" s="1" t="s">
        <v>10</v>
      </c>
      <c r="F47" s="1" t="s">
        <v>8</v>
      </c>
      <c r="G47" s="1">
        <v>20630.283510000001</v>
      </c>
      <c r="H47" s="1" t="str">
        <f>LEFT(medical_cost[[#This Row],[region.1.1.1.1]],5)</f>
        <v>south</v>
      </c>
      <c r="I47" s="1" t="s">
        <v>17</v>
      </c>
    </row>
    <row r="48" spans="1:9" x14ac:dyDescent="0.25">
      <c r="A48" s="1">
        <v>18</v>
      </c>
      <c r="B48" s="1" t="s">
        <v>6</v>
      </c>
      <c r="C48" s="1">
        <v>38.664999999999999</v>
      </c>
      <c r="D48" s="1">
        <v>2</v>
      </c>
      <c r="E48" s="1" t="s">
        <v>10</v>
      </c>
      <c r="F48" s="1" t="s">
        <v>13</v>
      </c>
      <c r="G48" s="1">
        <v>3393.35635</v>
      </c>
      <c r="H48" s="1" t="str">
        <f>LEFT(medical_cost[[#This Row],[region.1.1.1.1]],5)</f>
        <v>north</v>
      </c>
      <c r="I48" s="1" t="s">
        <v>18</v>
      </c>
    </row>
    <row r="49" spans="1:9" x14ac:dyDescent="0.25">
      <c r="A49" s="1">
        <v>28</v>
      </c>
      <c r="B49" s="1" t="s">
        <v>6</v>
      </c>
      <c r="C49" s="1">
        <v>34.770000000000003</v>
      </c>
      <c r="D49" s="1">
        <v>0</v>
      </c>
      <c r="E49" s="1" t="s">
        <v>10</v>
      </c>
      <c r="F49" s="1" t="s">
        <v>12</v>
      </c>
      <c r="G49" s="1">
        <v>3556.9223000000002</v>
      </c>
      <c r="H49" s="1" t="str">
        <f>LEFT(medical_cost[[#This Row],[region.1.1.1.1]],5)</f>
        <v>north</v>
      </c>
      <c r="I49" s="1" t="s">
        <v>17</v>
      </c>
    </row>
    <row r="50" spans="1:9" x14ac:dyDescent="0.25">
      <c r="A50" s="1">
        <v>60</v>
      </c>
      <c r="B50" s="1" t="s">
        <v>6</v>
      </c>
      <c r="C50" s="1">
        <v>24.53</v>
      </c>
      <c r="D50" s="1">
        <v>0</v>
      </c>
      <c r="E50" s="1" t="s">
        <v>10</v>
      </c>
      <c r="F50" s="1" t="s">
        <v>11</v>
      </c>
      <c r="G50" s="1">
        <v>12629.896699999999</v>
      </c>
      <c r="H50" s="1" t="str">
        <f>LEFT(medical_cost[[#This Row],[region.1.1.1.1]],5)</f>
        <v>south</v>
      </c>
      <c r="I50" s="1" t="s">
        <v>18</v>
      </c>
    </row>
    <row r="51" spans="1:9" x14ac:dyDescent="0.25">
      <c r="A51" s="1">
        <v>36</v>
      </c>
      <c r="B51" s="1" t="s">
        <v>9</v>
      </c>
      <c r="C51" s="1">
        <v>35.200000000000003</v>
      </c>
      <c r="D51" s="1">
        <v>1</v>
      </c>
      <c r="E51" s="1" t="s">
        <v>7</v>
      </c>
      <c r="F51" s="1" t="s">
        <v>11</v>
      </c>
      <c r="G51" s="1">
        <v>38709.175999999999</v>
      </c>
      <c r="H51" s="1" t="str">
        <f>LEFT(medical_cost[[#This Row],[region.1.1.1.1]],5)</f>
        <v>south</v>
      </c>
      <c r="I51" s="1" t="s">
        <v>18</v>
      </c>
    </row>
    <row r="52" spans="1:9" x14ac:dyDescent="0.25">
      <c r="A52" s="1">
        <v>18</v>
      </c>
      <c r="B52" s="1" t="s">
        <v>6</v>
      </c>
      <c r="C52" s="1">
        <v>35.625</v>
      </c>
      <c r="D52" s="1">
        <v>0</v>
      </c>
      <c r="E52" s="1" t="s">
        <v>10</v>
      </c>
      <c r="F52" s="1" t="s">
        <v>13</v>
      </c>
      <c r="G52" s="1">
        <v>2211.1307499999998</v>
      </c>
      <c r="H52" s="1" t="str">
        <f>LEFT(medical_cost[[#This Row],[region.1.1.1.1]],5)</f>
        <v>north</v>
      </c>
      <c r="I52" s="1" t="s">
        <v>18</v>
      </c>
    </row>
    <row r="53" spans="1:9" x14ac:dyDescent="0.25">
      <c r="A53" s="1">
        <v>21</v>
      </c>
      <c r="B53" s="1" t="s">
        <v>6</v>
      </c>
      <c r="C53" s="1">
        <v>33.630000000000003</v>
      </c>
      <c r="D53" s="1">
        <v>2</v>
      </c>
      <c r="E53" s="1" t="s">
        <v>10</v>
      </c>
      <c r="F53" s="1" t="s">
        <v>12</v>
      </c>
      <c r="G53" s="1">
        <v>3579.8287</v>
      </c>
      <c r="H53" s="1" t="str">
        <f>LEFT(medical_cost[[#This Row],[region.1.1.1.1]],5)</f>
        <v>north</v>
      </c>
      <c r="I53" s="1" t="s">
        <v>17</v>
      </c>
    </row>
    <row r="54" spans="1:9" x14ac:dyDescent="0.25">
      <c r="A54" s="1">
        <v>48</v>
      </c>
      <c r="B54" s="1" t="s">
        <v>9</v>
      </c>
      <c r="C54" s="1">
        <v>28</v>
      </c>
      <c r="D54" s="1">
        <v>1</v>
      </c>
      <c r="E54" s="1" t="s">
        <v>7</v>
      </c>
      <c r="F54" s="1" t="s">
        <v>8</v>
      </c>
      <c r="G54" s="1">
        <v>23568.272000000001</v>
      </c>
      <c r="H54" s="1" t="str">
        <f>LEFT(medical_cost[[#This Row],[region.1.1.1.1]],5)</f>
        <v>south</v>
      </c>
      <c r="I54" s="1" t="s">
        <v>17</v>
      </c>
    </row>
    <row r="55" spans="1:9" x14ac:dyDescent="0.25">
      <c r="A55" s="1">
        <v>36</v>
      </c>
      <c r="B55" s="1" t="s">
        <v>9</v>
      </c>
      <c r="C55" s="1">
        <v>34.43</v>
      </c>
      <c r="D55" s="1">
        <v>0</v>
      </c>
      <c r="E55" s="1" t="s">
        <v>7</v>
      </c>
      <c r="F55" s="1" t="s">
        <v>11</v>
      </c>
      <c r="G55" s="1">
        <v>37742.575700000001</v>
      </c>
      <c r="H55" s="1" t="str">
        <f>LEFT(medical_cost[[#This Row],[region.1.1.1.1]],5)</f>
        <v>south</v>
      </c>
      <c r="I55" s="1" t="s">
        <v>18</v>
      </c>
    </row>
    <row r="56" spans="1:9" x14ac:dyDescent="0.25">
      <c r="A56" s="1">
        <v>40</v>
      </c>
      <c r="B56" s="1" t="s">
        <v>6</v>
      </c>
      <c r="C56" s="1">
        <v>28.69</v>
      </c>
      <c r="D56" s="1">
        <v>3</v>
      </c>
      <c r="E56" s="1" t="s">
        <v>10</v>
      </c>
      <c r="F56" s="1" t="s">
        <v>12</v>
      </c>
      <c r="G56" s="1">
        <v>8059.6791000000003</v>
      </c>
      <c r="H56" s="1" t="str">
        <f>LEFT(medical_cost[[#This Row],[region.1.1.1.1]],5)</f>
        <v>north</v>
      </c>
      <c r="I56" s="1" t="s">
        <v>17</v>
      </c>
    </row>
    <row r="57" spans="1:9" x14ac:dyDescent="0.25">
      <c r="A57" s="1">
        <v>58</v>
      </c>
      <c r="B57" s="1" t="s">
        <v>9</v>
      </c>
      <c r="C57" s="1">
        <v>36.954999999999998</v>
      </c>
      <c r="D57" s="1">
        <v>2</v>
      </c>
      <c r="E57" s="1" t="s">
        <v>7</v>
      </c>
      <c r="F57" s="1" t="s">
        <v>12</v>
      </c>
      <c r="G57" s="1">
        <v>47496.494449999998</v>
      </c>
      <c r="H57" s="1" t="str">
        <f>LEFT(medical_cost[[#This Row],[region.1.1.1.1]],5)</f>
        <v>north</v>
      </c>
      <c r="I57" s="1" t="s">
        <v>17</v>
      </c>
    </row>
    <row r="58" spans="1:9" x14ac:dyDescent="0.25">
      <c r="A58" s="1">
        <v>58</v>
      </c>
      <c r="B58" s="1" t="s">
        <v>6</v>
      </c>
      <c r="C58" s="1">
        <v>31.824999999999999</v>
      </c>
      <c r="D58" s="1">
        <v>2</v>
      </c>
      <c r="E58" s="1" t="s">
        <v>10</v>
      </c>
      <c r="F58" s="1" t="s">
        <v>13</v>
      </c>
      <c r="G58" s="1">
        <v>13607.36875</v>
      </c>
      <c r="H58" s="1" t="str">
        <f>LEFT(medical_cost[[#This Row],[region.1.1.1.1]],5)</f>
        <v>north</v>
      </c>
      <c r="I58" s="1" t="s">
        <v>18</v>
      </c>
    </row>
    <row r="59" spans="1:9" x14ac:dyDescent="0.25">
      <c r="A59" s="1">
        <v>18</v>
      </c>
      <c r="B59" s="1" t="s">
        <v>9</v>
      </c>
      <c r="C59" s="1">
        <v>31.68</v>
      </c>
      <c r="D59" s="1">
        <v>2</v>
      </c>
      <c r="E59" s="1" t="s">
        <v>7</v>
      </c>
      <c r="F59" s="1" t="s">
        <v>11</v>
      </c>
      <c r="G59" s="1">
        <v>34303.167200000004</v>
      </c>
      <c r="H59" s="1" t="str">
        <f>LEFT(medical_cost[[#This Row],[region.1.1.1.1]],5)</f>
        <v>south</v>
      </c>
      <c r="I59" s="1" t="s">
        <v>18</v>
      </c>
    </row>
    <row r="60" spans="1:9" x14ac:dyDescent="0.25">
      <c r="A60" s="1">
        <v>53</v>
      </c>
      <c r="B60" s="1" t="s">
        <v>6</v>
      </c>
      <c r="C60" s="1">
        <v>22.88</v>
      </c>
      <c r="D60" s="1">
        <v>1</v>
      </c>
      <c r="E60" s="1" t="s">
        <v>7</v>
      </c>
      <c r="F60" s="1" t="s">
        <v>11</v>
      </c>
      <c r="G60" s="1">
        <v>23244.790199999999</v>
      </c>
      <c r="H60" s="1" t="str">
        <f>LEFT(medical_cost[[#This Row],[region.1.1.1.1]],5)</f>
        <v>south</v>
      </c>
      <c r="I60" s="1" t="s">
        <v>18</v>
      </c>
    </row>
    <row r="61" spans="1:9" x14ac:dyDescent="0.25">
      <c r="A61" s="1">
        <v>34</v>
      </c>
      <c r="B61" s="1" t="s">
        <v>6</v>
      </c>
      <c r="C61" s="1">
        <v>37.335000000000001</v>
      </c>
      <c r="D61" s="1">
        <v>2</v>
      </c>
      <c r="E61" s="1" t="s">
        <v>10</v>
      </c>
      <c r="F61" s="1" t="s">
        <v>12</v>
      </c>
      <c r="G61" s="1">
        <v>5989.5236500000001</v>
      </c>
      <c r="H61" s="1" t="str">
        <f>LEFT(medical_cost[[#This Row],[region.1.1.1.1]],5)</f>
        <v>north</v>
      </c>
      <c r="I61" s="1" t="s">
        <v>17</v>
      </c>
    </row>
    <row r="62" spans="1:9" x14ac:dyDescent="0.25">
      <c r="A62" s="1">
        <v>43</v>
      </c>
      <c r="B62" s="1" t="s">
        <v>9</v>
      </c>
      <c r="C62" s="1">
        <v>27.36</v>
      </c>
      <c r="D62" s="1">
        <v>3</v>
      </c>
      <c r="E62" s="1" t="s">
        <v>10</v>
      </c>
      <c r="F62" s="1" t="s">
        <v>13</v>
      </c>
      <c r="G62" s="1">
        <v>8606.2173999999995</v>
      </c>
      <c r="H62" s="1" t="str">
        <f>LEFT(medical_cost[[#This Row],[region.1.1.1.1]],5)</f>
        <v>north</v>
      </c>
      <c r="I62" s="1" t="s">
        <v>18</v>
      </c>
    </row>
    <row r="63" spans="1:9" x14ac:dyDescent="0.25">
      <c r="A63" s="1">
        <v>25</v>
      </c>
      <c r="B63" s="1" t="s">
        <v>9</v>
      </c>
      <c r="C63" s="1">
        <v>33.659999999999997</v>
      </c>
      <c r="D63" s="1">
        <v>4</v>
      </c>
      <c r="E63" s="1" t="s">
        <v>10</v>
      </c>
      <c r="F63" s="1" t="s">
        <v>11</v>
      </c>
      <c r="G63" s="1">
        <v>4504.6624000000002</v>
      </c>
      <c r="H63" s="1" t="str">
        <f>LEFT(medical_cost[[#This Row],[region.1.1.1.1]],5)</f>
        <v>south</v>
      </c>
      <c r="I63" s="1" t="s">
        <v>18</v>
      </c>
    </row>
    <row r="64" spans="1:9" x14ac:dyDescent="0.25">
      <c r="A64" s="1">
        <v>64</v>
      </c>
      <c r="B64" s="1" t="s">
        <v>9</v>
      </c>
      <c r="C64" s="1">
        <v>24.7</v>
      </c>
      <c r="D64" s="1">
        <v>1</v>
      </c>
      <c r="E64" s="1" t="s">
        <v>10</v>
      </c>
      <c r="F64" s="1" t="s">
        <v>12</v>
      </c>
      <c r="G64" s="1">
        <v>30166.618170000002</v>
      </c>
      <c r="H64" s="1" t="str">
        <f>LEFT(medical_cost[[#This Row],[region.1.1.1.1]],5)</f>
        <v>north</v>
      </c>
      <c r="I64" s="1" t="s">
        <v>17</v>
      </c>
    </row>
    <row r="65" spans="1:9" x14ac:dyDescent="0.25">
      <c r="A65" s="1">
        <v>28</v>
      </c>
      <c r="B65" s="1" t="s">
        <v>6</v>
      </c>
      <c r="C65" s="1">
        <v>25.934999999999999</v>
      </c>
      <c r="D65" s="1">
        <v>1</v>
      </c>
      <c r="E65" s="1" t="s">
        <v>10</v>
      </c>
      <c r="F65" s="1" t="s">
        <v>12</v>
      </c>
      <c r="G65" s="1">
        <v>4133.6416499999996</v>
      </c>
      <c r="H65" s="1" t="str">
        <f>LEFT(medical_cost[[#This Row],[region.1.1.1.1]],5)</f>
        <v>north</v>
      </c>
      <c r="I65" s="1" t="s">
        <v>17</v>
      </c>
    </row>
    <row r="66" spans="1:9" x14ac:dyDescent="0.25">
      <c r="A66" s="1">
        <v>20</v>
      </c>
      <c r="B66" s="1" t="s">
        <v>6</v>
      </c>
      <c r="C66" s="1">
        <v>22.42</v>
      </c>
      <c r="D66" s="1">
        <v>0</v>
      </c>
      <c r="E66" s="1" t="s">
        <v>7</v>
      </c>
      <c r="F66" s="1" t="s">
        <v>12</v>
      </c>
      <c r="G66" s="1">
        <v>14711.7438</v>
      </c>
      <c r="H66" s="1" t="str">
        <f>LEFT(medical_cost[[#This Row],[region.1.1.1.1]],5)</f>
        <v>north</v>
      </c>
      <c r="I66" s="1" t="s">
        <v>17</v>
      </c>
    </row>
    <row r="67" spans="1:9" x14ac:dyDescent="0.25">
      <c r="A67" s="1">
        <v>19</v>
      </c>
      <c r="B67" s="1" t="s">
        <v>6</v>
      </c>
      <c r="C67" s="1">
        <v>28.9</v>
      </c>
      <c r="D67" s="1">
        <v>0</v>
      </c>
      <c r="E67" s="1" t="s">
        <v>10</v>
      </c>
      <c r="F67" s="1" t="s">
        <v>8</v>
      </c>
      <c r="G67" s="1">
        <v>1743.2139999999999</v>
      </c>
      <c r="H67" s="1" t="str">
        <f>LEFT(medical_cost[[#This Row],[region.1.1.1.1]],5)</f>
        <v>south</v>
      </c>
      <c r="I67" s="1" t="s">
        <v>17</v>
      </c>
    </row>
    <row r="68" spans="1:9" x14ac:dyDescent="0.25">
      <c r="A68" s="1">
        <v>61</v>
      </c>
      <c r="B68" s="1" t="s">
        <v>6</v>
      </c>
      <c r="C68" s="1">
        <v>39.1</v>
      </c>
      <c r="D68" s="1">
        <v>2</v>
      </c>
      <c r="E68" s="1" t="s">
        <v>10</v>
      </c>
      <c r="F68" s="1" t="s">
        <v>8</v>
      </c>
      <c r="G68" s="1">
        <v>14235.072</v>
      </c>
      <c r="H68" s="1" t="str">
        <f>LEFT(medical_cost[[#This Row],[region.1.1.1.1]],5)</f>
        <v>south</v>
      </c>
      <c r="I68" s="1" t="s">
        <v>17</v>
      </c>
    </row>
    <row r="69" spans="1:9" x14ac:dyDescent="0.25">
      <c r="A69" s="1">
        <v>40</v>
      </c>
      <c r="B69" s="1" t="s">
        <v>9</v>
      </c>
      <c r="C69" s="1">
        <v>26.315000000000001</v>
      </c>
      <c r="D69" s="1">
        <v>1</v>
      </c>
      <c r="E69" s="1" t="s">
        <v>10</v>
      </c>
      <c r="F69" s="1" t="s">
        <v>12</v>
      </c>
      <c r="G69" s="1">
        <v>6389.3778499999999</v>
      </c>
      <c r="H69" s="1" t="str">
        <f>LEFT(medical_cost[[#This Row],[region.1.1.1.1]],5)</f>
        <v>north</v>
      </c>
      <c r="I69" s="1" t="s">
        <v>17</v>
      </c>
    </row>
    <row r="70" spans="1:9" x14ac:dyDescent="0.25">
      <c r="A70" s="1">
        <v>40</v>
      </c>
      <c r="B70" s="1" t="s">
        <v>6</v>
      </c>
      <c r="C70" s="1">
        <v>36.19</v>
      </c>
      <c r="D70" s="1">
        <v>0</v>
      </c>
      <c r="E70" s="1" t="s">
        <v>10</v>
      </c>
      <c r="F70" s="1" t="s">
        <v>11</v>
      </c>
      <c r="G70" s="1">
        <v>5920.1040999999996</v>
      </c>
      <c r="H70" s="1" t="str">
        <f>LEFT(medical_cost[[#This Row],[region.1.1.1.1]],5)</f>
        <v>south</v>
      </c>
      <c r="I70" s="1" t="s">
        <v>18</v>
      </c>
    </row>
    <row r="71" spans="1:9" x14ac:dyDescent="0.25">
      <c r="A71" s="1">
        <v>28</v>
      </c>
      <c r="B71" s="1" t="s">
        <v>9</v>
      </c>
      <c r="C71" s="1">
        <v>23.98</v>
      </c>
      <c r="D71" s="1">
        <v>3</v>
      </c>
      <c r="E71" s="1" t="s">
        <v>7</v>
      </c>
      <c r="F71" s="1" t="s">
        <v>11</v>
      </c>
      <c r="G71" s="1">
        <v>17663.144199999999</v>
      </c>
      <c r="H71" s="1" t="str">
        <f>LEFT(medical_cost[[#This Row],[region.1.1.1.1]],5)</f>
        <v>south</v>
      </c>
      <c r="I71" s="1" t="s">
        <v>18</v>
      </c>
    </row>
    <row r="72" spans="1:9" x14ac:dyDescent="0.25">
      <c r="A72" s="1">
        <v>27</v>
      </c>
      <c r="B72" s="1" t="s">
        <v>6</v>
      </c>
      <c r="C72" s="1">
        <v>24.75</v>
      </c>
      <c r="D72" s="1">
        <v>0</v>
      </c>
      <c r="E72" s="1" t="s">
        <v>7</v>
      </c>
      <c r="F72" s="1" t="s">
        <v>11</v>
      </c>
      <c r="G72" s="1">
        <v>16577.779500000001</v>
      </c>
      <c r="H72" s="1" t="str">
        <f>LEFT(medical_cost[[#This Row],[region.1.1.1.1]],5)</f>
        <v>south</v>
      </c>
      <c r="I72" s="1" t="s">
        <v>18</v>
      </c>
    </row>
    <row r="73" spans="1:9" x14ac:dyDescent="0.25">
      <c r="A73" s="1">
        <v>31</v>
      </c>
      <c r="B73" s="1" t="s">
        <v>9</v>
      </c>
      <c r="C73" s="1">
        <v>28.5</v>
      </c>
      <c r="D73" s="1">
        <v>5</v>
      </c>
      <c r="E73" s="1" t="s">
        <v>10</v>
      </c>
      <c r="F73" s="1" t="s">
        <v>13</v>
      </c>
      <c r="G73" s="1">
        <v>6799.4579999999996</v>
      </c>
      <c r="H73" s="1" t="str">
        <f>LEFT(medical_cost[[#This Row],[region.1.1.1.1]],5)</f>
        <v>north</v>
      </c>
      <c r="I73" s="1" t="s">
        <v>18</v>
      </c>
    </row>
    <row r="74" spans="1:9" x14ac:dyDescent="0.25">
      <c r="A74" s="1">
        <v>53</v>
      </c>
      <c r="B74" s="1" t="s">
        <v>6</v>
      </c>
      <c r="C74" s="1">
        <v>28.1</v>
      </c>
      <c r="D74" s="1">
        <v>3</v>
      </c>
      <c r="E74" s="1" t="s">
        <v>10</v>
      </c>
      <c r="F74" s="1" t="s">
        <v>8</v>
      </c>
      <c r="G74" s="1">
        <v>11741.726000000001</v>
      </c>
      <c r="H74" s="1" t="str">
        <f>LEFT(medical_cost[[#This Row],[region.1.1.1.1]],5)</f>
        <v>south</v>
      </c>
      <c r="I74" s="1" t="s">
        <v>17</v>
      </c>
    </row>
    <row r="75" spans="1:9" x14ac:dyDescent="0.25">
      <c r="A75" s="1">
        <v>58</v>
      </c>
      <c r="B75" s="1" t="s">
        <v>9</v>
      </c>
      <c r="C75" s="1">
        <v>32.01</v>
      </c>
      <c r="D75" s="1">
        <v>1</v>
      </c>
      <c r="E75" s="1" t="s">
        <v>10</v>
      </c>
      <c r="F75" s="1" t="s">
        <v>11</v>
      </c>
      <c r="G75" s="1">
        <v>11946.625899999999</v>
      </c>
      <c r="H75" s="1" t="str">
        <f>LEFT(medical_cost[[#This Row],[region.1.1.1.1]],5)</f>
        <v>south</v>
      </c>
      <c r="I75" s="1" t="s">
        <v>18</v>
      </c>
    </row>
    <row r="76" spans="1:9" x14ac:dyDescent="0.25">
      <c r="A76" s="1">
        <v>44</v>
      </c>
      <c r="B76" s="1" t="s">
        <v>9</v>
      </c>
      <c r="C76" s="1">
        <v>27.4</v>
      </c>
      <c r="D76" s="1">
        <v>2</v>
      </c>
      <c r="E76" s="1" t="s">
        <v>10</v>
      </c>
      <c r="F76" s="1" t="s">
        <v>8</v>
      </c>
      <c r="G76" s="1">
        <v>7726.8540000000003</v>
      </c>
      <c r="H76" s="1" t="str">
        <f>LEFT(medical_cost[[#This Row],[region.1.1.1.1]],5)</f>
        <v>south</v>
      </c>
      <c r="I76" s="1" t="s">
        <v>17</v>
      </c>
    </row>
    <row r="77" spans="1:9" x14ac:dyDescent="0.25">
      <c r="A77" s="1">
        <v>57</v>
      </c>
      <c r="B77" s="1" t="s">
        <v>9</v>
      </c>
      <c r="C77" s="1">
        <v>34.01</v>
      </c>
      <c r="D77" s="1">
        <v>0</v>
      </c>
      <c r="E77" s="1" t="s">
        <v>10</v>
      </c>
      <c r="F77" s="1" t="s">
        <v>12</v>
      </c>
      <c r="G77" s="1">
        <v>11356.660900000001</v>
      </c>
      <c r="H77" s="1" t="str">
        <f>LEFT(medical_cost[[#This Row],[region.1.1.1.1]],5)</f>
        <v>north</v>
      </c>
      <c r="I77" s="1" t="s">
        <v>17</v>
      </c>
    </row>
    <row r="78" spans="1:9" x14ac:dyDescent="0.25">
      <c r="A78" s="1">
        <v>29</v>
      </c>
      <c r="B78" s="1" t="s">
        <v>6</v>
      </c>
      <c r="C78" s="1">
        <v>29.59</v>
      </c>
      <c r="D78" s="1">
        <v>1</v>
      </c>
      <c r="E78" s="1" t="s">
        <v>10</v>
      </c>
      <c r="F78" s="1" t="s">
        <v>11</v>
      </c>
      <c r="G78" s="1">
        <v>3947.4131000000002</v>
      </c>
      <c r="H78" s="1" t="str">
        <f>LEFT(medical_cost[[#This Row],[region.1.1.1.1]],5)</f>
        <v>south</v>
      </c>
      <c r="I78" s="1" t="s">
        <v>18</v>
      </c>
    </row>
    <row r="79" spans="1:9" x14ac:dyDescent="0.25">
      <c r="A79" s="1">
        <v>21</v>
      </c>
      <c r="B79" s="1" t="s">
        <v>9</v>
      </c>
      <c r="C79" s="1">
        <v>35.53</v>
      </c>
      <c r="D79" s="1">
        <v>0</v>
      </c>
      <c r="E79" s="1" t="s">
        <v>10</v>
      </c>
      <c r="F79" s="1" t="s">
        <v>11</v>
      </c>
      <c r="G79" s="1">
        <v>1532.4697000000001</v>
      </c>
      <c r="H79" s="1" t="str">
        <f>LEFT(medical_cost[[#This Row],[region.1.1.1.1]],5)</f>
        <v>south</v>
      </c>
      <c r="I79" s="1" t="s">
        <v>18</v>
      </c>
    </row>
    <row r="80" spans="1:9" x14ac:dyDescent="0.25">
      <c r="A80" s="1">
        <v>22</v>
      </c>
      <c r="B80" s="1" t="s">
        <v>6</v>
      </c>
      <c r="C80" s="1">
        <v>39.805</v>
      </c>
      <c r="D80" s="1">
        <v>0</v>
      </c>
      <c r="E80" s="1" t="s">
        <v>10</v>
      </c>
      <c r="F80" s="1" t="s">
        <v>13</v>
      </c>
      <c r="G80" s="1">
        <v>2755.0209500000001</v>
      </c>
      <c r="H80" s="1" t="str">
        <f>LEFT(medical_cost[[#This Row],[region.1.1.1.1]],5)</f>
        <v>north</v>
      </c>
      <c r="I80" s="1" t="s">
        <v>18</v>
      </c>
    </row>
    <row r="81" spans="1:9" x14ac:dyDescent="0.25">
      <c r="A81" s="1">
        <v>41</v>
      </c>
      <c r="B81" s="1" t="s">
        <v>6</v>
      </c>
      <c r="C81" s="1">
        <v>32.965000000000003</v>
      </c>
      <c r="D81" s="1">
        <v>0</v>
      </c>
      <c r="E81" s="1" t="s">
        <v>10</v>
      </c>
      <c r="F81" s="1" t="s">
        <v>12</v>
      </c>
      <c r="G81" s="1">
        <v>6571.0243499999997</v>
      </c>
      <c r="H81" s="1" t="str">
        <f>LEFT(medical_cost[[#This Row],[region.1.1.1.1]],5)</f>
        <v>north</v>
      </c>
      <c r="I81" s="1" t="s">
        <v>17</v>
      </c>
    </row>
    <row r="82" spans="1:9" x14ac:dyDescent="0.25">
      <c r="A82" s="1">
        <v>31</v>
      </c>
      <c r="B82" s="1" t="s">
        <v>9</v>
      </c>
      <c r="C82" s="1">
        <v>26.885000000000002</v>
      </c>
      <c r="D82" s="1">
        <v>1</v>
      </c>
      <c r="E82" s="1" t="s">
        <v>10</v>
      </c>
      <c r="F82" s="1" t="s">
        <v>13</v>
      </c>
      <c r="G82" s="1">
        <v>4441.2131499999996</v>
      </c>
      <c r="H82" s="1" t="str">
        <f>LEFT(medical_cost[[#This Row],[region.1.1.1.1]],5)</f>
        <v>north</v>
      </c>
      <c r="I82" s="1" t="s">
        <v>18</v>
      </c>
    </row>
    <row r="83" spans="1:9" x14ac:dyDescent="0.25">
      <c r="A83" s="1">
        <v>45</v>
      </c>
      <c r="B83" s="1" t="s">
        <v>6</v>
      </c>
      <c r="C83" s="1">
        <v>38.284999999999997</v>
      </c>
      <c r="D83" s="1">
        <v>0</v>
      </c>
      <c r="E83" s="1" t="s">
        <v>10</v>
      </c>
      <c r="F83" s="1" t="s">
        <v>13</v>
      </c>
      <c r="G83" s="1">
        <v>7935.29115</v>
      </c>
      <c r="H83" s="1" t="str">
        <f>LEFT(medical_cost[[#This Row],[region.1.1.1.1]],5)</f>
        <v>north</v>
      </c>
      <c r="I83" s="1" t="s">
        <v>18</v>
      </c>
    </row>
    <row r="84" spans="1:9" x14ac:dyDescent="0.25">
      <c r="A84" s="1">
        <v>22</v>
      </c>
      <c r="B84" s="1" t="s">
        <v>9</v>
      </c>
      <c r="C84" s="1">
        <v>37.619999999999997</v>
      </c>
      <c r="D84" s="1">
        <v>1</v>
      </c>
      <c r="E84" s="1" t="s">
        <v>7</v>
      </c>
      <c r="F84" s="1" t="s">
        <v>11</v>
      </c>
      <c r="G84" s="1">
        <v>37165.163800000002</v>
      </c>
      <c r="H84" s="1" t="str">
        <f>LEFT(medical_cost[[#This Row],[region.1.1.1.1]],5)</f>
        <v>south</v>
      </c>
      <c r="I84" s="1" t="s">
        <v>18</v>
      </c>
    </row>
    <row r="85" spans="1:9" x14ac:dyDescent="0.25">
      <c r="A85" s="1">
        <v>48</v>
      </c>
      <c r="B85" s="1" t="s">
        <v>6</v>
      </c>
      <c r="C85" s="1">
        <v>41.23</v>
      </c>
      <c r="D85" s="1">
        <v>4</v>
      </c>
      <c r="E85" s="1" t="s">
        <v>10</v>
      </c>
      <c r="F85" s="1" t="s">
        <v>12</v>
      </c>
      <c r="G85" s="1">
        <v>11033.661700000001</v>
      </c>
      <c r="H85" s="1" t="str">
        <f>LEFT(medical_cost[[#This Row],[region.1.1.1.1]],5)</f>
        <v>north</v>
      </c>
      <c r="I85" s="1" t="s">
        <v>17</v>
      </c>
    </row>
    <row r="86" spans="1:9" x14ac:dyDescent="0.25">
      <c r="A86" s="1">
        <v>37</v>
      </c>
      <c r="B86" s="1" t="s">
        <v>6</v>
      </c>
      <c r="C86" s="1">
        <v>34.799999999999997</v>
      </c>
      <c r="D86" s="1">
        <v>2</v>
      </c>
      <c r="E86" s="1" t="s">
        <v>7</v>
      </c>
      <c r="F86" s="1" t="s">
        <v>8</v>
      </c>
      <c r="G86" s="1">
        <v>39836.519</v>
      </c>
      <c r="H86" s="1" t="str">
        <f>LEFT(medical_cost[[#This Row],[region.1.1.1.1]],5)</f>
        <v>south</v>
      </c>
      <c r="I86" s="1" t="s">
        <v>17</v>
      </c>
    </row>
    <row r="87" spans="1:9" x14ac:dyDescent="0.25">
      <c r="A87" s="1">
        <v>45</v>
      </c>
      <c r="B87" s="1" t="s">
        <v>9</v>
      </c>
      <c r="C87" s="1">
        <v>22.895</v>
      </c>
      <c r="D87" s="1">
        <v>2</v>
      </c>
      <c r="E87" s="1" t="s">
        <v>7</v>
      </c>
      <c r="F87" s="1" t="s">
        <v>12</v>
      </c>
      <c r="G87" s="1">
        <v>21098.554049999999</v>
      </c>
      <c r="H87" s="1" t="str">
        <f>LEFT(medical_cost[[#This Row],[region.1.1.1.1]],5)</f>
        <v>north</v>
      </c>
      <c r="I87" s="1" t="s">
        <v>17</v>
      </c>
    </row>
    <row r="88" spans="1:9" x14ac:dyDescent="0.25">
      <c r="A88" s="1">
        <v>57</v>
      </c>
      <c r="B88" s="1" t="s">
        <v>6</v>
      </c>
      <c r="C88" s="1">
        <v>31.16</v>
      </c>
      <c r="D88" s="1">
        <v>0</v>
      </c>
      <c r="E88" s="1" t="s">
        <v>7</v>
      </c>
      <c r="F88" s="1" t="s">
        <v>12</v>
      </c>
      <c r="G88" s="1">
        <v>43578.939400000003</v>
      </c>
      <c r="H88" s="1" t="str">
        <f>LEFT(medical_cost[[#This Row],[region.1.1.1.1]],5)</f>
        <v>north</v>
      </c>
      <c r="I88" s="1" t="s">
        <v>17</v>
      </c>
    </row>
    <row r="89" spans="1:9" x14ac:dyDescent="0.25">
      <c r="A89" s="1">
        <v>56</v>
      </c>
      <c r="B89" s="1" t="s">
        <v>6</v>
      </c>
      <c r="C89" s="1">
        <v>27.2</v>
      </c>
      <c r="D89" s="1">
        <v>0</v>
      </c>
      <c r="E89" s="1" t="s">
        <v>10</v>
      </c>
      <c r="F89" s="1" t="s">
        <v>8</v>
      </c>
      <c r="G89" s="1">
        <v>11073.175999999999</v>
      </c>
      <c r="H89" s="1" t="str">
        <f>LEFT(medical_cost[[#This Row],[region.1.1.1.1]],5)</f>
        <v>south</v>
      </c>
      <c r="I89" s="1" t="s">
        <v>17</v>
      </c>
    </row>
    <row r="90" spans="1:9" x14ac:dyDescent="0.25">
      <c r="A90" s="1">
        <v>46</v>
      </c>
      <c r="B90" s="1" t="s">
        <v>6</v>
      </c>
      <c r="C90" s="1">
        <v>27.74</v>
      </c>
      <c r="D90" s="1">
        <v>0</v>
      </c>
      <c r="E90" s="1" t="s">
        <v>10</v>
      </c>
      <c r="F90" s="1" t="s">
        <v>12</v>
      </c>
      <c r="G90" s="1">
        <v>8026.6665999999996</v>
      </c>
      <c r="H90" s="1" t="str">
        <f>LEFT(medical_cost[[#This Row],[region.1.1.1.1]],5)</f>
        <v>north</v>
      </c>
      <c r="I90" s="1" t="s">
        <v>17</v>
      </c>
    </row>
    <row r="91" spans="1:9" x14ac:dyDescent="0.25">
      <c r="A91" s="1">
        <v>55</v>
      </c>
      <c r="B91" s="1" t="s">
        <v>6</v>
      </c>
      <c r="C91" s="1">
        <v>26.98</v>
      </c>
      <c r="D91" s="1">
        <v>0</v>
      </c>
      <c r="E91" s="1" t="s">
        <v>10</v>
      </c>
      <c r="F91" s="1" t="s">
        <v>12</v>
      </c>
      <c r="G91" s="1">
        <v>11082.5772</v>
      </c>
      <c r="H91" s="1" t="str">
        <f>LEFT(medical_cost[[#This Row],[region.1.1.1.1]],5)</f>
        <v>north</v>
      </c>
      <c r="I91" s="1" t="s">
        <v>17</v>
      </c>
    </row>
    <row r="92" spans="1:9" x14ac:dyDescent="0.25">
      <c r="A92" s="1">
        <v>21</v>
      </c>
      <c r="B92" s="1" t="s">
        <v>6</v>
      </c>
      <c r="C92" s="1">
        <v>39.49</v>
      </c>
      <c r="D92" s="1">
        <v>0</v>
      </c>
      <c r="E92" s="1" t="s">
        <v>10</v>
      </c>
      <c r="F92" s="1" t="s">
        <v>11</v>
      </c>
      <c r="G92" s="1">
        <v>2026.9740999999999</v>
      </c>
      <c r="H92" s="1" t="str">
        <f>LEFT(medical_cost[[#This Row],[region.1.1.1.1]],5)</f>
        <v>south</v>
      </c>
      <c r="I92" s="1" t="s">
        <v>18</v>
      </c>
    </row>
    <row r="93" spans="1:9" x14ac:dyDescent="0.25">
      <c r="A93" s="1">
        <v>53</v>
      </c>
      <c r="B93" s="1" t="s">
        <v>6</v>
      </c>
      <c r="C93" s="1">
        <v>24.795000000000002</v>
      </c>
      <c r="D93" s="1">
        <v>1</v>
      </c>
      <c r="E93" s="1" t="s">
        <v>10</v>
      </c>
      <c r="F93" s="1" t="s">
        <v>12</v>
      </c>
      <c r="G93" s="1">
        <v>10942.13205</v>
      </c>
      <c r="H93" s="1" t="str">
        <f>LEFT(medical_cost[[#This Row],[region.1.1.1.1]],5)</f>
        <v>north</v>
      </c>
      <c r="I93" s="1" t="s">
        <v>17</v>
      </c>
    </row>
    <row r="94" spans="1:9" x14ac:dyDescent="0.25">
      <c r="A94" s="1">
        <v>59</v>
      </c>
      <c r="B94" s="1" t="s">
        <v>9</v>
      </c>
      <c r="C94" s="1">
        <v>29.83</v>
      </c>
      <c r="D94" s="1">
        <v>3</v>
      </c>
      <c r="E94" s="1" t="s">
        <v>7</v>
      </c>
      <c r="F94" s="1" t="s">
        <v>13</v>
      </c>
      <c r="G94" s="1">
        <v>30184.936699999998</v>
      </c>
      <c r="H94" s="1" t="str">
        <f>LEFT(medical_cost[[#This Row],[region.1.1.1.1]],5)</f>
        <v>north</v>
      </c>
      <c r="I94" s="1" t="s">
        <v>18</v>
      </c>
    </row>
    <row r="95" spans="1:9" x14ac:dyDescent="0.25">
      <c r="A95" s="1">
        <v>35</v>
      </c>
      <c r="B95" s="1" t="s">
        <v>9</v>
      </c>
      <c r="C95" s="1">
        <v>34.770000000000003</v>
      </c>
      <c r="D95" s="1">
        <v>2</v>
      </c>
      <c r="E95" s="1" t="s">
        <v>10</v>
      </c>
      <c r="F95" s="1" t="s">
        <v>12</v>
      </c>
      <c r="G95" s="1">
        <v>5729.0052999999998</v>
      </c>
      <c r="H95" s="1" t="str">
        <f>LEFT(medical_cost[[#This Row],[region.1.1.1.1]],5)</f>
        <v>north</v>
      </c>
      <c r="I95" s="1" t="s">
        <v>17</v>
      </c>
    </row>
    <row r="96" spans="1:9" x14ac:dyDescent="0.25">
      <c r="A96" s="1">
        <v>64</v>
      </c>
      <c r="B96" s="1" t="s">
        <v>6</v>
      </c>
      <c r="C96" s="1">
        <v>31.3</v>
      </c>
      <c r="D96" s="1">
        <v>2</v>
      </c>
      <c r="E96" s="1" t="s">
        <v>7</v>
      </c>
      <c r="F96" s="1" t="s">
        <v>8</v>
      </c>
      <c r="G96" s="1">
        <v>47291.055</v>
      </c>
      <c r="H96" s="1" t="str">
        <f>LEFT(medical_cost[[#This Row],[region.1.1.1.1]],5)</f>
        <v>south</v>
      </c>
      <c r="I96" s="1" t="s">
        <v>17</v>
      </c>
    </row>
    <row r="97" spans="1:9" x14ac:dyDescent="0.25">
      <c r="A97" s="1">
        <v>28</v>
      </c>
      <c r="B97" s="1" t="s">
        <v>6</v>
      </c>
      <c r="C97" s="1">
        <v>37.619999999999997</v>
      </c>
      <c r="D97" s="1">
        <v>1</v>
      </c>
      <c r="E97" s="1" t="s">
        <v>10</v>
      </c>
      <c r="F97" s="1" t="s">
        <v>11</v>
      </c>
      <c r="G97" s="1">
        <v>3766.8838000000001</v>
      </c>
      <c r="H97" s="1" t="str">
        <f>LEFT(medical_cost[[#This Row],[region.1.1.1.1]],5)</f>
        <v>south</v>
      </c>
      <c r="I97" s="1" t="s">
        <v>18</v>
      </c>
    </row>
    <row r="98" spans="1:9" x14ac:dyDescent="0.25">
      <c r="A98" s="1">
        <v>54</v>
      </c>
      <c r="B98" s="1" t="s">
        <v>6</v>
      </c>
      <c r="C98" s="1">
        <v>30.8</v>
      </c>
      <c r="D98" s="1">
        <v>3</v>
      </c>
      <c r="E98" s="1" t="s">
        <v>10</v>
      </c>
      <c r="F98" s="1" t="s">
        <v>8</v>
      </c>
      <c r="G98" s="1">
        <v>12105.32</v>
      </c>
      <c r="H98" s="1" t="str">
        <f>LEFT(medical_cost[[#This Row],[region.1.1.1.1]],5)</f>
        <v>south</v>
      </c>
      <c r="I98" s="1" t="s">
        <v>17</v>
      </c>
    </row>
    <row r="99" spans="1:9" x14ac:dyDescent="0.25">
      <c r="A99" s="1">
        <v>55</v>
      </c>
      <c r="B99" s="1" t="s">
        <v>9</v>
      </c>
      <c r="C99" s="1">
        <v>38.28</v>
      </c>
      <c r="D99" s="1">
        <v>0</v>
      </c>
      <c r="E99" s="1" t="s">
        <v>10</v>
      </c>
      <c r="F99" s="1" t="s">
        <v>11</v>
      </c>
      <c r="G99" s="1">
        <v>10226.2842</v>
      </c>
      <c r="H99" s="1" t="str">
        <f>LEFT(medical_cost[[#This Row],[region.1.1.1.1]],5)</f>
        <v>south</v>
      </c>
      <c r="I99" s="1" t="s">
        <v>18</v>
      </c>
    </row>
    <row r="100" spans="1:9" x14ac:dyDescent="0.25">
      <c r="A100" s="1">
        <v>56</v>
      </c>
      <c r="B100" s="1" t="s">
        <v>9</v>
      </c>
      <c r="C100" s="1">
        <v>19.95</v>
      </c>
      <c r="D100" s="1">
        <v>0</v>
      </c>
      <c r="E100" s="1" t="s">
        <v>7</v>
      </c>
      <c r="F100" s="1" t="s">
        <v>13</v>
      </c>
      <c r="G100" s="1">
        <v>22412.648499999999</v>
      </c>
      <c r="H100" s="1" t="str">
        <f>LEFT(medical_cost[[#This Row],[region.1.1.1.1]],5)</f>
        <v>north</v>
      </c>
      <c r="I100" s="1" t="s">
        <v>18</v>
      </c>
    </row>
    <row r="101" spans="1:9" x14ac:dyDescent="0.25">
      <c r="A101" s="1">
        <v>38</v>
      </c>
      <c r="B101" s="1" t="s">
        <v>9</v>
      </c>
      <c r="C101" s="1">
        <v>19.3</v>
      </c>
      <c r="D101" s="1">
        <v>0</v>
      </c>
      <c r="E101" s="1" t="s">
        <v>7</v>
      </c>
      <c r="F101" s="1" t="s">
        <v>8</v>
      </c>
      <c r="G101" s="1">
        <v>15820.699000000001</v>
      </c>
      <c r="H101" s="1" t="str">
        <f>LEFT(medical_cost[[#This Row],[region.1.1.1.1]],5)</f>
        <v>south</v>
      </c>
      <c r="I101" s="1" t="s">
        <v>17</v>
      </c>
    </row>
    <row r="102" spans="1:9" x14ac:dyDescent="0.25">
      <c r="A102" s="1">
        <v>41</v>
      </c>
      <c r="B102" s="1" t="s">
        <v>6</v>
      </c>
      <c r="C102" s="1">
        <v>31.6</v>
      </c>
      <c r="D102" s="1">
        <v>0</v>
      </c>
      <c r="E102" s="1" t="s">
        <v>10</v>
      </c>
      <c r="F102" s="1" t="s">
        <v>8</v>
      </c>
      <c r="G102" s="1">
        <v>6186.1270000000004</v>
      </c>
      <c r="H102" s="1" t="str">
        <f>LEFT(medical_cost[[#This Row],[region.1.1.1.1]],5)</f>
        <v>south</v>
      </c>
      <c r="I102" s="1" t="s">
        <v>17</v>
      </c>
    </row>
    <row r="103" spans="1:9" x14ac:dyDescent="0.25">
      <c r="A103" s="1">
        <v>30</v>
      </c>
      <c r="B103" s="1" t="s">
        <v>9</v>
      </c>
      <c r="C103" s="1">
        <v>25.46</v>
      </c>
      <c r="D103" s="1">
        <v>0</v>
      </c>
      <c r="E103" s="1" t="s">
        <v>10</v>
      </c>
      <c r="F103" s="1" t="s">
        <v>13</v>
      </c>
      <c r="G103" s="1">
        <v>3645.0893999999998</v>
      </c>
      <c r="H103" s="1" t="str">
        <f>LEFT(medical_cost[[#This Row],[region.1.1.1.1]],5)</f>
        <v>north</v>
      </c>
      <c r="I103" s="1" t="s">
        <v>18</v>
      </c>
    </row>
    <row r="104" spans="1:9" x14ac:dyDescent="0.25">
      <c r="A104" s="1">
        <v>18</v>
      </c>
      <c r="B104" s="1" t="s">
        <v>6</v>
      </c>
      <c r="C104" s="1">
        <v>30.114999999999998</v>
      </c>
      <c r="D104" s="1">
        <v>0</v>
      </c>
      <c r="E104" s="1" t="s">
        <v>10</v>
      </c>
      <c r="F104" s="1" t="s">
        <v>13</v>
      </c>
      <c r="G104" s="1">
        <v>21344.846699999998</v>
      </c>
      <c r="H104" s="1" t="str">
        <f>LEFT(medical_cost[[#This Row],[region.1.1.1.1]],5)</f>
        <v>north</v>
      </c>
      <c r="I104" s="1" t="s">
        <v>18</v>
      </c>
    </row>
    <row r="105" spans="1:9" x14ac:dyDescent="0.25">
      <c r="A105" s="1">
        <v>61</v>
      </c>
      <c r="B105" s="1" t="s">
        <v>6</v>
      </c>
      <c r="C105" s="1">
        <v>29.92</v>
      </c>
      <c r="D105" s="1">
        <v>3</v>
      </c>
      <c r="E105" s="1" t="s">
        <v>7</v>
      </c>
      <c r="F105" s="1" t="s">
        <v>11</v>
      </c>
      <c r="G105" s="1">
        <v>30942.191800000001</v>
      </c>
      <c r="H105" s="1" t="str">
        <f>LEFT(medical_cost[[#This Row],[region.1.1.1.1]],5)</f>
        <v>south</v>
      </c>
      <c r="I105" s="1" t="s">
        <v>18</v>
      </c>
    </row>
    <row r="106" spans="1:9" x14ac:dyDescent="0.25">
      <c r="A106" s="1">
        <v>34</v>
      </c>
      <c r="B106" s="1" t="s">
        <v>6</v>
      </c>
      <c r="C106" s="1">
        <v>27.5</v>
      </c>
      <c r="D106" s="1">
        <v>1</v>
      </c>
      <c r="E106" s="1" t="s">
        <v>10</v>
      </c>
      <c r="F106" s="1" t="s">
        <v>8</v>
      </c>
      <c r="G106" s="1">
        <v>5003.8530000000001</v>
      </c>
      <c r="H106" s="1" t="str">
        <f>LEFT(medical_cost[[#This Row],[region.1.1.1.1]],5)</f>
        <v>south</v>
      </c>
      <c r="I106" s="1" t="s">
        <v>17</v>
      </c>
    </row>
    <row r="107" spans="1:9" x14ac:dyDescent="0.25">
      <c r="A107" s="1">
        <v>20</v>
      </c>
      <c r="B107" s="1" t="s">
        <v>9</v>
      </c>
      <c r="C107" s="1">
        <v>28.024999999999999</v>
      </c>
      <c r="D107" s="1">
        <v>1</v>
      </c>
      <c r="E107" s="1" t="s">
        <v>7</v>
      </c>
      <c r="F107" s="1" t="s">
        <v>12</v>
      </c>
      <c r="G107" s="1">
        <v>17560.37975</v>
      </c>
      <c r="H107" s="1" t="str">
        <f>LEFT(medical_cost[[#This Row],[region.1.1.1.1]],5)</f>
        <v>north</v>
      </c>
      <c r="I107" s="1" t="s">
        <v>17</v>
      </c>
    </row>
    <row r="108" spans="1:9" x14ac:dyDescent="0.25">
      <c r="A108" s="1">
        <v>19</v>
      </c>
      <c r="B108" s="1" t="s">
        <v>6</v>
      </c>
      <c r="C108" s="1">
        <v>28.4</v>
      </c>
      <c r="D108" s="1">
        <v>1</v>
      </c>
      <c r="E108" s="1" t="s">
        <v>10</v>
      </c>
      <c r="F108" s="1" t="s">
        <v>8</v>
      </c>
      <c r="G108" s="1">
        <v>2331.5189999999998</v>
      </c>
      <c r="H108" s="1" t="str">
        <f>LEFT(medical_cost[[#This Row],[region.1.1.1.1]],5)</f>
        <v>south</v>
      </c>
      <c r="I108" s="1" t="s">
        <v>17</v>
      </c>
    </row>
    <row r="109" spans="1:9" x14ac:dyDescent="0.25">
      <c r="A109" s="1">
        <v>26</v>
      </c>
      <c r="B109" s="1" t="s">
        <v>9</v>
      </c>
      <c r="C109" s="1">
        <v>30.875</v>
      </c>
      <c r="D109" s="1">
        <v>2</v>
      </c>
      <c r="E109" s="1" t="s">
        <v>10</v>
      </c>
      <c r="F109" s="1" t="s">
        <v>12</v>
      </c>
      <c r="G109" s="1">
        <v>3877.3042500000001</v>
      </c>
      <c r="H109" s="1" t="str">
        <f>LEFT(medical_cost[[#This Row],[region.1.1.1.1]],5)</f>
        <v>north</v>
      </c>
      <c r="I109" s="1" t="s">
        <v>17</v>
      </c>
    </row>
    <row r="110" spans="1:9" x14ac:dyDescent="0.25">
      <c r="A110" s="1">
        <v>29</v>
      </c>
      <c r="B110" s="1" t="s">
        <v>9</v>
      </c>
      <c r="C110" s="1">
        <v>27.94</v>
      </c>
      <c r="D110" s="1">
        <v>0</v>
      </c>
      <c r="E110" s="1" t="s">
        <v>10</v>
      </c>
      <c r="F110" s="1" t="s">
        <v>11</v>
      </c>
      <c r="G110" s="1">
        <v>2867.1196</v>
      </c>
      <c r="H110" s="1" t="str">
        <f>LEFT(medical_cost[[#This Row],[region.1.1.1.1]],5)</f>
        <v>south</v>
      </c>
      <c r="I110" s="1" t="s">
        <v>18</v>
      </c>
    </row>
    <row r="111" spans="1:9" x14ac:dyDescent="0.25">
      <c r="A111" s="1">
        <v>63</v>
      </c>
      <c r="B111" s="1" t="s">
        <v>9</v>
      </c>
      <c r="C111" s="1">
        <v>35.090000000000003</v>
      </c>
      <c r="D111" s="1">
        <v>0</v>
      </c>
      <c r="E111" s="1" t="s">
        <v>7</v>
      </c>
      <c r="F111" s="1" t="s">
        <v>11</v>
      </c>
      <c r="G111" s="1">
        <v>47055.532099999997</v>
      </c>
      <c r="H111" s="1" t="str">
        <f>LEFT(medical_cost[[#This Row],[region.1.1.1.1]],5)</f>
        <v>south</v>
      </c>
      <c r="I111" s="1" t="s">
        <v>18</v>
      </c>
    </row>
    <row r="112" spans="1:9" x14ac:dyDescent="0.25">
      <c r="A112" s="1">
        <v>54</v>
      </c>
      <c r="B112" s="1" t="s">
        <v>9</v>
      </c>
      <c r="C112" s="1">
        <v>33.630000000000003</v>
      </c>
      <c r="D112" s="1">
        <v>1</v>
      </c>
      <c r="E112" s="1" t="s">
        <v>10</v>
      </c>
      <c r="F112" s="1" t="s">
        <v>12</v>
      </c>
      <c r="G112" s="1">
        <v>10825.253699999999</v>
      </c>
      <c r="H112" s="1" t="str">
        <f>LEFT(medical_cost[[#This Row],[region.1.1.1.1]],5)</f>
        <v>north</v>
      </c>
      <c r="I112" s="1" t="s">
        <v>17</v>
      </c>
    </row>
    <row r="113" spans="1:9" x14ac:dyDescent="0.25">
      <c r="A113" s="1">
        <v>55</v>
      </c>
      <c r="B113" s="1" t="s">
        <v>6</v>
      </c>
      <c r="C113" s="1">
        <v>29.7</v>
      </c>
      <c r="D113" s="1">
        <v>2</v>
      </c>
      <c r="E113" s="1" t="s">
        <v>10</v>
      </c>
      <c r="F113" s="1" t="s">
        <v>8</v>
      </c>
      <c r="G113" s="1">
        <v>11881.358</v>
      </c>
      <c r="H113" s="1" t="str">
        <f>LEFT(medical_cost[[#This Row],[region.1.1.1.1]],5)</f>
        <v>south</v>
      </c>
      <c r="I113" s="1" t="s">
        <v>17</v>
      </c>
    </row>
    <row r="114" spans="1:9" x14ac:dyDescent="0.25">
      <c r="A114" s="1">
        <v>37</v>
      </c>
      <c r="B114" s="1" t="s">
        <v>9</v>
      </c>
      <c r="C114" s="1">
        <v>30.8</v>
      </c>
      <c r="D114" s="1">
        <v>0</v>
      </c>
      <c r="E114" s="1" t="s">
        <v>10</v>
      </c>
      <c r="F114" s="1" t="s">
        <v>8</v>
      </c>
      <c r="G114" s="1">
        <v>4646.759</v>
      </c>
      <c r="H114" s="1" t="str">
        <f>LEFT(medical_cost[[#This Row],[region.1.1.1.1]],5)</f>
        <v>south</v>
      </c>
      <c r="I114" s="1" t="s">
        <v>17</v>
      </c>
    </row>
    <row r="115" spans="1:9" x14ac:dyDescent="0.25">
      <c r="A115" s="1">
        <v>21</v>
      </c>
      <c r="B115" s="1" t="s">
        <v>6</v>
      </c>
      <c r="C115" s="1">
        <v>35.72</v>
      </c>
      <c r="D115" s="1">
        <v>0</v>
      </c>
      <c r="E115" s="1" t="s">
        <v>10</v>
      </c>
      <c r="F115" s="1" t="s">
        <v>12</v>
      </c>
      <c r="G115" s="1">
        <v>2404.7338</v>
      </c>
      <c r="H115" s="1" t="str">
        <f>LEFT(medical_cost[[#This Row],[region.1.1.1.1]],5)</f>
        <v>north</v>
      </c>
      <c r="I115" s="1" t="s">
        <v>17</v>
      </c>
    </row>
    <row r="116" spans="1:9" x14ac:dyDescent="0.25">
      <c r="A116" s="1">
        <v>52</v>
      </c>
      <c r="B116" s="1" t="s">
        <v>9</v>
      </c>
      <c r="C116" s="1">
        <v>32.204999999999998</v>
      </c>
      <c r="D116" s="1">
        <v>3</v>
      </c>
      <c r="E116" s="1" t="s">
        <v>10</v>
      </c>
      <c r="F116" s="1" t="s">
        <v>13</v>
      </c>
      <c r="G116" s="1">
        <v>11488.31695</v>
      </c>
      <c r="H116" s="1" t="str">
        <f>LEFT(medical_cost[[#This Row],[region.1.1.1.1]],5)</f>
        <v>north</v>
      </c>
      <c r="I116" s="1" t="s">
        <v>18</v>
      </c>
    </row>
    <row r="117" spans="1:9" x14ac:dyDescent="0.25">
      <c r="A117" s="1">
        <v>60</v>
      </c>
      <c r="B117" s="1" t="s">
        <v>9</v>
      </c>
      <c r="C117" s="1">
        <v>28.594999999999999</v>
      </c>
      <c r="D117" s="1">
        <v>0</v>
      </c>
      <c r="E117" s="1" t="s">
        <v>10</v>
      </c>
      <c r="F117" s="1" t="s">
        <v>13</v>
      </c>
      <c r="G117" s="1">
        <v>30259.995559999999</v>
      </c>
      <c r="H117" s="1" t="str">
        <f>LEFT(medical_cost[[#This Row],[region.1.1.1.1]],5)</f>
        <v>north</v>
      </c>
      <c r="I117" s="1" t="s">
        <v>18</v>
      </c>
    </row>
    <row r="118" spans="1:9" x14ac:dyDescent="0.25">
      <c r="A118" s="1">
        <v>58</v>
      </c>
      <c r="B118" s="1" t="s">
        <v>9</v>
      </c>
      <c r="C118" s="1">
        <v>49.06</v>
      </c>
      <c r="D118" s="1">
        <v>0</v>
      </c>
      <c r="E118" s="1" t="s">
        <v>10</v>
      </c>
      <c r="F118" s="1" t="s">
        <v>11</v>
      </c>
      <c r="G118" s="1">
        <v>11381.3254</v>
      </c>
      <c r="H118" s="1" t="str">
        <f>LEFT(medical_cost[[#This Row],[region.1.1.1.1]],5)</f>
        <v>south</v>
      </c>
      <c r="I118" s="1" t="s">
        <v>18</v>
      </c>
    </row>
    <row r="119" spans="1:9" x14ac:dyDescent="0.25">
      <c r="A119" s="1">
        <v>29</v>
      </c>
      <c r="B119" s="1" t="s">
        <v>6</v>
      </c>
      <c r="C119" s="1">
        <v>27.94</v>
      </c>
      <c r="D119" s="1">
        <v>1</v>
      </c>
      <c r="E119" s="1" t="s">
        <v>7</v>
      </c>
      <c r="F119" s="1" t="s">
        <v>11</v>
      </c>
      <c r="G119" s="1">
        <v>19107.779600000002</v>
      </c>
      <c r="H119" s="1" t="str">
        <f>LEFT(medical_cost[[#This Row],[region.1.1.1.1]],5)</f>
        <v>south</v>
      </c>
      <c r="I119" s="1" t="s">
        <v>18</v>
      </c>
    </row>
    <row r="120" spans="1:9" x14ac:dyDescent="0.25">
      <c r="A120" s="1">
        <v>49</v>
      </c>
      <c r="B120" s="1" t="s">
        <v>6</v>
      </c>
      <c r="C120" s="1">
        <v>27.17</v>
      </c>
      <c r="D120" s="1">
        <v>0</v>
      </c>
      <c r="E120" s="1" t="s">
        <v>10</v>
      </c>
      <c r="F120" s="1" t="s">
        <v>11</v>
      </c>
      <c r="G120" s="1">
        <v>8601.3292999999994</v>
      </c>
      <c r="H120" s="1" t="str">
        <f>LEFT(medical_cost[[#This Row],[region.1.1.1.1]],5)</f>
        <v>south</v>
      </c>
      <c r="I120" s="1" t="s">
        <v>18</v>
      </c>
    </row>
    <row r="121" spans="1:9" x14ac:dyDescent="0.25">
      <c r="A121" s="1">
        <v>37</v>
      </c>
      <c r="B121" s="1" t="s">
        <v>6</v>
      </c>
      <c r="C121" s="1">
        <v>23.37</v>
      </c>
      <c r="D121" s="1">
        <v>2</v>
      </c>
      <c r="E121" s="1" t="s">
        <v>10</v>
      </c>
      <c r="F121" s="1" t="s">
        <v>12</v>
      </c>
      <c r="G121" s="1">
        <v>6686.4313000000002</v>
      </c>
      <c r="H121" s="1" t="str">
        <f>LEFT(medical_cost[[#This Row],[region.1.1.1.1]],5)</f>
        <v>north</v>
      </c>
      <c r="I121" s="1" t="s">
        <v>17</v>
      </c>
    </row>
    <row r="122" spans="1:9" x14ac:dyDescent="0.25">
      <c r="A122" s="1">
        <v>44</v>
      </c>
      <c r="B122" s="1" t="s">
        <v>9</v>
      </c>
      <c r="C122" s="1">
        <v>37.1</v>
      </c>
      <c r="D122" s="1">
        <v>2</v>
      </c>
      <c r="E122" s="1" t="s">
        <v>10</v>
      </c>
      <c r="F122" s="1" t="s">
        <v>8</v>
      </c>
      <c r="G122" s="1">
        <v>7740.3370000000004</v>
      </c>
      <c r="H122" s="1" t="str">
        <f>LEFT(medical_cost[[#This Row],[region.1.1.1.1]],5)</f>
        <v>south</v>
      </c>
      <c r="I122" s="1" t="s">
        <v>17</v>
      </c>
    </row>
    <row r="123" spans="1:9" x14ac:dyDescent="0.25">
      <c r="A123" s="1">
        <v>18</v>
      </c>
      <c r="B123" s="1" t="s">
        <v>9</v>
      </c>
      <c r="C123" s="1">
        <v>23.75</v>
      </c>
      <c r="D123" s="1">
        <v>0</v>
      </c>
      <c r="E123" s="1" t="s">
        <v>10</v>
      </c>
      <c r="F123" s="1" t="s">
        <v>13</v>
      </c>
      <c r="G123" s="1">
        <v>1705.6244999999999</v>
      </c>
      <c r="H123" s="1" t="str">
        <f>LEFT(medical_cost[[#This Row],[region.1.1.1.1]],5)</f>
        <v>north</v>
      </c>
      <c r="I123" s="1" t="s">
        <v>18</v>
      </c>
    </row>
    <row r="124" spans="1:9" x14ac:dyDescent="0.25">
      <c r="A124" s="1">
        <v>20</v>
      </c>
      <c r="B124" s="1" t="s">
        <v>6</v>
      </c>
      <c r="C124" s="1">
        <v>28.975000000000001</v>
      </c>
      <c r="D124" s="1">
        <v>0</v>
      </c>
      <c r="E124" s="1" t="s">
        <v>10</v>
      </c>
      <c r="F124" s="1" t="s">
        <v>12</v>
      </c>
      <c r="G124" s="1">
        <v>2257.47525</v>
      </c>
      <c r="H124" s="1" t="str">
        <f>LEFT(medical_cost[[#This Row],[region.1.1.1.1]],5)</f>
        <v>north</v>
      </c>
      <c r="I124" s="1" t="s">
        <v>17</v>
      </c>
    </row>
    <row r="125" spans="1:9" x14ac:dyDescent="0.25">
      <c r="A125" s="1">
        <v>44</v>
      </c>
      <c r="B125" s="1" t="s">
        <v>9</v>
      </c>
      <c r="C125" s="1">
        <v>31.35</v>
      </c>
      <c r="D125" s="1">
        <v>1</v>
      </c>
      <c r="E125" s="1" t="s">
        <v>7</v>
      </c>
      <c r="F125" s="1" t="s">
        <v>13</v>
      </c>
      <c r="G125" s="1">
        <v>39556.494500000001</v>
      </c>
      <c r="H125" s="1" t="str">
        <f>LEFT(medical_cost[[#This Row],[region.1.1.1.1]],5)</f>
        <v>north</v>
      </c>
      <c r="I125" s="1" t="s">
        <v>18</v>
      </c>
    </row>
    <row r="126" spans="1:9" x14ac:dyDescent="0.25">
      <c r="A126" s="1">
        <v>47</v>
      </c>
      <c r="B126" s="1" t="s">
        <v>6</v>
      </c>
      <c r="C126" s="1">
        <v>33.914999999999999</v>
      </c>
      <c r="D126" s="1">
        <v>3</v>
      </c>
      <c r="E126" s="1" t="s">
        <v>10</v>
      </c>
      <c r="F126" s="1" t="s">
        <v>12</v>
      </c>
      <c r="G126" s="1">
        <v>10115.00885</v>
      </c>
      <c r="H126" s="1" t="str">
        <f>LEFT(medical_cost[[#This Row],[region.1.1.1.1]],5)</f>
        <v>north</v>
      </c>
      <c r="I126" s="1" t="s">
        <v>17</v>
      </c>
    </row>
    <row r="127" spans="1:9" x14ac:dyDescent="0.25">
      <c r="A127" s="1">
        <v>26</v>
      </c>
      <c r="B127" s="1" t="s">
        <v>6</v>
      </c>
      <c r="C127" s="1">
        <v>28.785</v>
      </c>
      <c r="D127" s="1">
        <v>0</v>
      </c>
      <c r="E127" s="1" t="s">
        <v>10</v>
      </c>
      <c r="F127" s="1" t="s">
        <v>13</v>
      </c>
      <c r="G127" s="1">
        <v>3385.3991500000002</v>
      </c>
      <c r="H127" s="1" t="str">
        <f>LEFT(medical_cost[[#This Row],[region.1.1.1.1]],5)</f>
        <v>north</v>
      </c>
      <c r="I127" s="1" t="s">
        <v>18</v>
      </c>
    </row>
    <row r="128" spans="1:9" x14ac:dyDescent="0.25">
      <c r="A128" s="1">
        <v>19</v>
      </c>
      <c r="B128" s="1" t="s">
        <v>6</v>
      </c>
      <c r="C128" s="1">
        <v>28.3</v>
      </c>
      <c r="D128" s="1">
        <v>0</v>
      </c>
      <c r="E128" s="1" t="s">
        <v>7</v>
      </c>
      <c r="F128" s="1" t="s">
        <v>8</v>
      </c>
      <c r="G128" s="1">
        <v>17081.080000000002</v>
      </c>
      <c r="H128" s="1" t="str">
        <f>LEFT(medical_cost[[#This Row],[region.1.1.1.1]],5)</f>
        <v>south</v>
      </c>
      <c r="I128" s="1" t="s">
        <v>17</v>
      </c>
    </row>
    <row r="129" spans="1:9" x14ac:dyDescent="0.25">
      <c r="A129" s="1">
        <v>52</v>
      </c>
      <c r="B129" s="1" t="s">
        <v>6</v>
      </c>
      <c r="C129" s="1">
        <v>37.4</v>
      </c>
      <c r="D129" s="1">
        <v>0</v>
      </c>
      <c r="E129" s="1" t="s">
        <v>10</v>
      </c>
      <c r="F129" s="1" t="s">
        <v>8</v>
      </c>
      <c r="G129" s="1">
        <v>9634.5380000000005</v>
      </c>
      <c r="H129" s="1" t="str">
        <f>LEFT(medical_cost[[#This Row],[region.1.1.1.1]],5)</f>
        <v>south</v>
      </c>
      <c r="I129" s="1" t="s">
        <v>17</v>
      </c>
    </row>
    <row r="130" spans="1:9" x14ac:dyDescent="0.25">
      <c r="A130" s="1">
        <v>32</v>
      </c>
      <c r="B130" s="1" t="s">
        <v>6</v>
      </c>
      <c r="C130" s="1">
        <v>17.765000000000001</v>
      </c>
      <c r="D130" s="1">
        <v>2</v>
      </c>
      <c r="E130" s="1" t="s">
        <v>7</v>
      </c>
      <c r="F130" s="1" t="s">
        <v>12</v>
      </c>
      <c r="G130" s="1">
        <v>32734.186300000001</v>
      </c>
      <c r="H130" s="1" t="str">
        <f>LEFT(medical_cost[[#This Row],[region.1.1.1.1]],5)</f>
        <v>north</v>
      </c>
      <c r="I130" s="1" t="s">
        <v>17</v>
      </c>
    </row>
    <row r="131" spans="1:9" x14ac:dyDescent="0.25">
      <c r="A131" s="1">
        <v>38</v>
      </c>
      <c r="B131" s="1" t="s">
        <v>9</v>
      </c>
      <c r="C131" s="1">
        <v>34.700000000000003</v>
      </c>
      <c r="D131" s="1">
        <v>2</v>
      </c>
      <c r="E131" s="1" t="s">
        <v>10</v>
      </c>
      <c r="F131" s="1" t="s">
        <v>8</v>
      </c>
      <c r="G131" s="1">
        <v>6082.4049999999997</v>
      </c>
      <c r="H131" s="1" t="str">
        <f>LEFT(medical_cost[[#This Row],[region.1.1.1.1]],5)</f>
        <v>south</v>
      </c>
      <c r="I131" s="1" t="s">
        <v>17</v>
      </c>
    </row>
    <row r="132" spans="1:9" x14ac:dyDescent="0.25">
      <c r="A132" s="1">
        <v>59</v>
      </c>
      <c r="B132" s="1" t="s">
        <v>6</v>
      </c>
      <c r="C132" s="1">
        <v>26.504999999999999</v>
      </c>
      <c r="D132" s="1">
        <v>0</v>
      </c>
      <c r="E132" s="1" t="s">
        <v>10</v>
      </c>
      <c r="F132" s="1" t="s">
        <v>13</v>
      </c>
      <c r="G132" s="1">
        <v>12815.444949999999</v>
      </c>
      <c r="H132" s="1" t="str">
        <f>LEFT(medical_cost[[#This Row],[region.1.1.1.1]],5)</f>
        <v>north</v>
      </c>
      <c r="I132" s="1" t="s">
        <v>18</v>
      </c>
    </row>
    <row r="133" spans="1:9" x14ac:dyDescent="0.25">
      <c r="A133" s="1">
        <v>61</v>
      </c>
      <c r="B133" s="1" t="s">
        <v>6</v>
      </c>
      <c r="C133" s="1">
        <v>22.04</v>
      </c>
      <c r="D133" s="1">
        <v>0</v>
      </c>
      <c r="E133" s="1" t="s">
        <v>10</v>
      </c>
      <c r="F133" s="1" t="s">
        <v>13</v>
      </c>
      <c r="G133" s="1">
        <v>13616.3586</v>
      </c>
      <c r="H133" s="1" t="str">
        <f>LEFT(medical_cost[[#This Row],[region.1.1.1.1]],5)</f>
        <v>north</v>
      </c>
      <c r="I133" s="1" t="s">
        <v>18</v>
      </c>
    </row>
    <row r="134" spans="1:9" x14ac:dyDescent="0.25">
      <c r="A134" s="1">
        <v>53</v>
      </c>
      <c r="B134" s="1" t="s">
        <v>6</v>
      </c>
      <c r="C134" s="1">
        <v>35.9</v>
      </c>
      <c r="D134" s="1">
        <v>2</v>
      </c>
      <c r="E134" s="1" t="s">
        <v>10</v>
      </c>
      <c r="F134" s="1" t="s">
        <v>8</v>
      </c>
      <c r="G134" s="1">
        <v>11163.567999999999</v>
      </c>
      <c r="H134" s="1" t="str">
        <f>LEFT(medical_cost[[#This Row],[region.1.1.1.1]],5)</f>
        <v>south</v>
      </c>
      <c r="I134" s="1" t="s">
        <v>17</v>
      </c>
    </row>
    <row r="135" spans="1:9" x14ac:dyDescent="0.25">
      <c r="A135" s="1">
        <v>19</v>
      </c>
      <c r="B135" s="1" t="s">
        <v>9</v>
      </c>
      <c r="C135" s="1">
        <v>25.555</v>
      </c>
      <c r="D135" s="1">
        <v>0</v>
      </c>
      <c r="E135" s="1" t="s">
        <v>10</v>
      </c>
      <c r="F135" s="1" t="s">
        <v>12</v>
      </c>
      <c r="G135" s="1">
        <v>1632.5644500000001</v>
      </c>
      <c r="H135" s="1" t="str">
        <f>LEFT(medical_cost[[#This Row],[region.1.1.1.1]],5)</f>
        <v>north</v>
      </c>
      <c r="I135" s="1" t="s">
        <v>17</v>
      </c>
    </row>
    <row r="136" spans="1:9" x14ac:dyDescent="0.25">
      <c r="A136" s="1">
        <v>20</v>
      </c>
      <c r="B136" s="1" t="s">
        <v>6</v>
      </c>
      <c r="C136" s="1">
        <v>28.785</v>
      </c>
      <c r="D136" s="1">
        <v>0</v>
      </c>
      <c r="E136" s="1" t="s">
        <v>10</v>
      </c>
      <c r="F136" s="1" t="s">
        <v>13</v>
      </c>
      <c r="G136" s="1">
        <v>2457.2111500000001</v>
      </c>
      <c r="H136" s="1" t="str">
        <f>LEFT(medical_cost[[#This Row],[region.1.1.1.1]],5)</f>
        <v>north</v>
      </c>
      <c r="I136" s="1" t="s">
        <v>18</v>
      </c>
    </row>
    <row r="137" spans="1:9" x14ac:dyDescent="0.25">
      <c r="A137" s="1">
        <v>22</v>
      </c>
      <c r="B137" s="1" t="s">
        <v>6</v>
      </c>
      <c r="C137" s="1">
        <v>28.05</v>
      </c>
      <c r="D137" s="1">
        <v>0</v>
      </c>
      <c r="E137" s="1" t="s">
        <v>10</v>
      </c>
      <c r="F137" s="1" t="s">
        <v>11</v>
      </c>
      <c r="G137" s="1">
        <v>2155.6815000000001</v>
      </c>
      <c r="H137" s="1" t="str">
        <f>LEFT(medical_cost[[#This Row],[region.1.1.1.1]],5)</f>
        <v>south</v>
      </c>
      <c r="I137" s="1" t="s">
        <v>18</v>
      </c>
    </row>
    <row r="138" spans="1:9" x14ac:dyDescent="0.25">
      <c r="A138" s="1">
        <v>19</v>
      </c>
      <c r="B138" s="1" t="s">
        <v>9</v>
      </c>
      <c r="C138" s="1">
        <v>34.1</v>
      </c>
      <c r="D138" s="1">
        <v>0</v>
      </c>
      <c r="E138" s="1" t="s">
        <v>10</v>
      </c>
      <c r="F138" s="1" t="s">
        <v>8</v>
      </c>
      <c r="G138" s="1">
        <v>1261.442</v>
      </c>
      <c r="H138" s="1" t="str">
        <f>LEFT(medical_cost[[#This Row],[region.1.1.1.1]],5)</f>
        <v>south</v>
      </c>
      <c r="I138" s="1" t="s">
        <v>17</v>
      </c>
    </row>
    <row r="139" spans="1:9" x14ac:dyDescent="0.25">
      <c r="A139" s="1">
        <v>22</v>
      </c>
      <c r="B139" s="1" t="s">
        <v>9</v>
      </c>
      <c r="C139" s="1">
        <v>25.175000000000001</v>
      </c>
      <c r="D139" s="1">
        <v>0</v>
      </c>
      <c r="E139" s="1" t="s">
        <v>10</v>
      </c>
      <c r="F139" s="1" t="s">
        <v>12</v>
      </c>
      <c r="G139" s="1">
        <v>2045.68525</v>
      </c>
      <c r="H139" s="1" t="str">
        <f>LEFT(medical_cost[[#This Row],[region.1.1.1.1]],5)</f>
        <v>north</v>
      </c>
      <c r="I139" s="1" t="s">
        <v>17</v>
      </c>
    </row>
    <row r="140" spans="1:9" x14ac:dyDescent="0.25">
      <c r="A140" s="1">
        <v>54</v>
      </c>
      <c r="B140" s="1" t="s">
        <v>6</v>
      </c>
      <c r="C140" s="1">
        <v>31.9</v>
      </c>
      <c r="D140" s="1">
        <v>3</v>
      </c>
      <c r="E140" s="1" t="s">
        <v>10</v>
      </c>
      <c r="F140" s="1" t="s">
        <v>11</v>
      </c>
      <c r="G140" s="1">
        <v>27322.73386</v>
      </c>
      <c r="H140" s="1" t="str">
        <f>LEFT(medical_cost[[#This Row],[region.1.1.1.1]],5)</f>
        <v>south</v>
      </c>
      <c r="I140" s="1" t="s">
        <v>18</v>
      </c>
    </row>
    <row r="141" spans="1:9" x14ac:dyDescent="0.25">
      <c r="A141" s="1">
        <v>22</v>
      </c>
      <c r="B141" s="1" t="s">
        <v>6</v>
      </c>
      <c r="C141" s="1">
        <v>36</v>
      </c>
      <c r="D141" s="1">
        <v>0</v>
      </c>
      <c r="E141" s="1" t="s">
        <v>10</v>
      </c>
      <c r="F141" s="1" t="s">
        <v>8</v>
      </c>
      <c r="G141" s="1">
        <v>2166.732</v>
      </c>
      <c r="H141" s="1" t="str">
        <f>LEFT(medical_cost[[#This Row],[region.1.1.1.1]],5)</f>
        <v>south</v>
      </c>
      <c r="I141" s="1" t="s">
        <v>17</v>
      </c>
    </row>
    <row r="142" spans="1:9" x14ac:dyDescent="0.25">
      <c r="A142" s="1">
        <v>34</v>
      </c>
      <c r="B142" s="1" t="s">
        <v>9</v>
      </c>
      <c r="C142" s="1">
        <v>22.42</v>
      </c>
      <c r="D142" s="1">
        <v>2</v>
      </c>
      <c r="E142" s="1" t="s">
        <v>10</v>
      </c>
      <c r="F142" s="1" t="s">
        <v>13</v>
      </c>
      <c r="G142" s="1">
        <v>27375.904780000001</v>
      </c>
      <c r="H142" s="1" t="str">
        <f>LEFT(medical_cost[[#This Row],[region.1.1.1.1]],5)</f>
        <v>north</v>
      </c>
      <c r="I142" s="1" t="s">
        <v>18</v>
      </c>
    </row>
    <row r="143" spans="1:9" x14ac:dyDescent="0.25">
      <c r="A143" s="1">
        <v>26</v>
      </c>
      <c r="B143" s="1" t="s">
        <v>9</v>
      </c>
      <c r="C143" s="1">
        <v>32.49</v>
      </c>
      <c r="D143" s="1">
        <v>1</v>
      </c>
      <c r="E143" s="1" t="s">
        <v>10</v>
      </c>
      <c r="F143" s="1" t="s">
        <v>13</v>
      </c>
      <c r="G143" s="1">
        <v>3490.5491000000002</v>
      </c>
      <c r="H143" s="1" t="str">
        <f>LEFT(medical_cost[[#This Row],[region.1.1.1.1]],5)</f>
        <v>north</v>
      </c>
      <c r="I143" s="1" t="s">
        <v>18</v>
      </c>
    </row>
    <row r="144" spans="1:9" x14ac:dyDescent="0.25">
      <c r="A144" s="1">
        <v>34</v>
      </c>
      <c r="B144" s="1" t="s">
        <v>9</v>
      </c>
      <c r="C144" s="1">
        <v>25.3</v>
      </c>
      <c r="D144" s="1">
        <v>2</v>
      </c>
      <c r="E144" s="1" t="s">
        <v>7</v>
      </c>
      <c r="F144" s="1" t="s">
        <v>11</v>
      </c>
      <c r="G144" s="1">
        <v>18972.494999999999</v>
      </c>
      <c r="H144" s="1" t="str">
        <f>LEFT(medical_cost[[#This Row],[region.1.1.1.1]],5)</f>
        <v>south</v>
      </c>
      <c r="I144" s="1" t="s">
        <v>18</v>
      </c>
    </row>
    <row r="145" spans="1:9" x14ac:dyDescent="0.25">
      <c r="A145" s="1">
        <v>29</v>
      </c>
      <c r="B145" s="1" t="s">
        <v>9</v>
      </c>
      <c r="C145" s="1">
        <v>29.734999999999999</v>
      </c>
      <c r="D145" s="1">
        <v>2</v>
      </c>
      <c r="E145" s="1" t="s">
        <v>10</v>
      </c>
      <c r="F145" s="1" t="s">
        <v>12</v>
      </c>
      <c r="G145" s="1">
        <v>18157.876</v>
      </c>
      <c r="H145" s="1" t="str">
        <f>LEFT(medical_cost[[#This Row],[region.1.1.1.1]],5)</f>
        <v>north</v>
      </c>
      <c r="I145" s="1" t="s">
        <v>17</v>
      </c>
    </row>
    <row r="146" spans="1:9" x14ac:dyDescent="0.25">
      <c r="A146" s="1">
        <v>30</v>
      </c>
      <c r="B146" s="1" t="s">
        <v>9</v>
      </c>
      <c r="C146" s="1">
        <v>28.69</v>
      </c>
      <c r="D146" s="1">
        <v>3</v>
      </c>
      <c r="E146" s="1" t="s">
        <v>7</v>
      </c>
      <c r="F146" s="1" t="s">
        <v>12</v>
      </c>
      <c r="G146" s="1">
        <v>20745.989099999999</v>
      </c>
      <c r="H146" s="1" t="str">
        <f>LEFT(medical_cost[[#This Row],[region.1.1.1.1]],5)</f>
        <v>north</v>
      </c>
      <c r="I146" s="1" t="s">
        <v>17</v>
      </c>
    </row>
    <row r="147" spans="1:9" x14ac:dyDescent="0.25">
      <c r="A147" s="1">
        <v>29</v>
      </c>
      <c r="B147" s="1" t="s">
        <v>6</v>
      </c>
      <c r="C147" s="1">
        <v>38.83</v>
      </c>
      <c r="D147" s="1">
        <v>3</v>
      </c>
      <c r="E147" s="1" t="s">
        <v>10</v>
      </c>
      <c r="F147" s="1" t="s">
        <v>11</v>
      </c>
      <c r="G147" s="1">
        <v>5138.2566999999999</v>
      </c>
      <c r="H147" s="1" t="str">
        <f>LEFT(medical_cost[[#This Row],[region.1.1.1.1]],5)</f>
        <v>south</v>
      </c>
      <c r="I147" s="1" t="s">
        <v>18</v>
      </c>
    </row>
    <row r="148" spans="1:9" x14ac:dyDescent="0.25">
      <c r="A148" s="1">
        <v>46</v>
      </c>
      <c r="B148" s="1" t="s">
        <v>9</v>
      </c>
      <c r="C148" s="1">
        <v>30.495000000000001</v>
      </c>
      <c r="D148" s="1">
        <v>3</v>
      </c>
      <c r="E148" s="1" t="s">
        <v>7</v>
      </c>
      <c r="F148" s="1" t="s">
        <v>12</v>
      </c>
      <c r="G148" s="1">
        <v>40720.551050000002</v>
      </c>
      <c r="H148" s="1" t="str">
        <f>LEFT(medical_cost[[#This Row],[region.1.1.1.1]],5)</f>
        <v>north</v>
      </c>
      <c r="I148" s="1" t="s">
        <v>17</v>
      </c>
    </row>
    <row r="149" spans="1:9" x14ac:dyDescent="0.25">
      <c r="A149" s="1">
        <v>51</v>
      </c>
      <c r="B149" s="1" t="s">
        <v>6</v>
      </c>
      <c r="C149" s="1">
        <v>37.729999999999997</v>
      </c>
      <c r="D149" s="1">
        <v>1</v>
      </c>
      <c r="E149" s="1" t="s">
        <v>10</v>
      </c>
      <c r="F149" s="1" t="s">
        <v>11</v>
      </c>
      <c r="G149" s="1">
        <v>9877.6077000000005</v>
      </c>
      <c r="H149" s="1" t="str">
        <f>LEFT(medical_cost[[#This Row],[region.1.1.1.1]],5)</f>
        <v>south</v>
      </c>
      <c r="I149" s="1" t="s">
        <v>18</v>
      </c>
    </row>
    <row r="150" spans="1:9" x14ac:dyDescent="0.25">
      <c r="A150" s="1">
        <v>53</v>
      </c>
      <c r="B150" s="1" t="s">
        <v>6</v>
      </c>
      <c r="C150" s="1">
        <v>37.43</v>
      </c>
      <c r="D150" s="1">
        <v>1</v>
      </c>
      <c r="E150" s="1" t="s">
        <v>10</v>
      </c>
      <c r="F150" s="1" t="s">
        <v>12</v>
      </c>
      <c r="G150" s="1">
        <v>10959.6947</v>
      </c>
      <c r="H150" s="1" t="str">
        <f>LEFT(medical_cost[[#This Row],[region.1.1.1.1]],5)</f>
        <v>north</v>
      </c>
      <c r="I150" s="1" t="s">
        <v>17</v>
      </c>
    </row>
    <row r="151" spans="1:9" x14ac:dyDescent="0.25">
      <c r="A151" s="1">
        <v>19</v>
      </c>
      <c r="B151" s="1" t="s">
        <v>9</v>
      </c>
      <c r="C151" s="1">
        <v>28.4</v>
      </c>
      <c r="D151" s="1">
        <v>1</v>
      </c>
      <c r="E151" s="1" t="s">
        <v>10</v>
      </c>
      <c r="F151" s="1" t="s">
        <v>8</v>
      </c>
      <c r="G151" s="1">
        <v>1842.519</v>
      </c>
      <c r="H151" s="1" t="str">
        <f>LEFT(medical_cost[[#This Row],[region.1.1.1.1]],5)</f>
        <v>south</v>
      </c>
      <c r="I151" s="1" t="s">
        <v>17</v>
      </c>
    </row>
    <row r="152" spans="1:9" x14ac:dyDescent="0.25">
      <c r="A152" s="1">
        <v>35</v>
      </c>
      <c r="B152" s="1" t="s">
        <v>9</v>
      </c>
      <c r="C152" s="1">
        <v>24.13</v>
      </c>
      <c r="D152" s="1">
        <v>1</v>
      </c>
      <c r="E152" s="1" t="s">
        <v>10</v>
      </c>
      <c r="F152" s="1" t="s">
        <v>12</v>
      </c>
      <c r="G152" s="1">
        <v>5125.2156999999997</v>
      </c>
      <c r="H152" s="1" t="str">
        <f>LEFT(medical_cost[[#This Row],[region.1.1.1.1]],5)</f>
        <v>north</v>
      </c>
      <c r="I152" s="1" t="s">
        <v>17</v>
      </c>
    </row>
    <row r="153" spans="1:9" x14ac:dyDescent="0.25">
      <c r="A153" s="1">
        <v>48</v>
      </c>
      <c r="B153" s="1" t="s">
        <v>9</v>
      </c>
      <c r="C153" s="1">
        <v>29.7</v>
      </c>
      <c r="D153" s="1">
        <v>0</v>
      </c>
      <c r="E153" s="1" t="s">
        <v>10</v>
      </c>
      <c r="F153" s="1" t="s">
        <v>11</v>
      </c>
      <c r="G153" s="1">
        <v>7789.6350000000002</v>
      </c>
      <c r="H153" s="1" t="str">
        <f>LEFT(medical_cost[[#This Row],[region.1.1.1.1]],5)</f>
        <v>south</v>
      </c>
      <c r="I153" s="1" t="s">
        <v>18</v>
      </c>
    </row>
    <row r="154" spans="1:9" x14ac:dyDescent="0.25">
      <c r="A154" s="1">
        <v>32</v>
      </c>
      <c r="B154" s="1" t="s">
        <v>6</v>
      </c>
      <c r="C154" s="1">
        <v>37.145000000000003</v>
      </c>
      <c r="D154" s="1">
        <v>3</v>
      </c>
      <c r="E154" s="1" t="s">
        <v>10</v>
      </c>
      <c r="F154" s="1" t="s">
        <v>13</v>
      </c>
      <c r="G154" s="1">
        <v>6334.3435499999996</v>
      </c>
      <c r="H154" s="1" t="str">
        <f>LEFT(medical_cost[[#This Row],[region.1.1.1.1]],5)</f>
        <v>north</v>
      </c>
      <c r="I154" s="1" t="s">
        <v>18</v>
      </c>
    </row>
    <row r="155" spans="1:9" x14ac:dyDescent="0.25">
      <c r="A155" s="1">
        <v>42</v>
      </c>
      <c r="B155" s="1" t="s">
        <v>6</v>
      </c>
      <c r="C155" s="1">
        <v>23.37</v>
      </c>
      <c r="D155" s="1">
        <v>0</v>
      </c>
      <c r="E155" s="1" t="s">
        <v>7</v>
      </c>
      <c r="F155" s="1" t="s">
        <v>13</v>
      </c>
      <c r="G155" s="1">
        <v>19964.746299999999</v>
      </c>
      <c r="H155" s="1" t="str">
        <f>LEFT(medical_cost[[#This Row],[region.1.1.1.1]],5)</f>
        <v>north</v>
      </c>
      <c r="I155" s="1" t="s">
        <v>18</v>
      </c>
    </row>
    <row r="156" spans="1:9" x14ac:dyDescent="0.25">
      <c r="A156" s="1">
        <v>40</v>
      </c>
      <c r="B156" s="1" t="s">
        <v>6</v>
      </c>
      <c r="C156" s="1">
        <v>25.46</v>
      </c>
      <c r="D156" s="1">
        <v>1</v>
      </c>
      <c r="E156" s="1" t="s">
        <v>10</v>
      </c>
      <c r="F156" s="1" t="s">
        <v>13</v>
      </c>
      <c r="G156" s="1">
        <v>7077.1894000000002</v>
      </c>
      <c r="H156" s="1" t="str">
        <f>LEFT(medical_cost[[#This Row],[region.1.1.1.1]],5)</f>
        <v>north</v>
      </c>
      <c r="I156" s="1" t="s">
        <v>18</v>
      </c>
    </row>
    <row r="157" spans="1:9" x14ac:dyDescent="0.25">
      <c r="A157" s="1">
        <v>44</v>
      </c>
      <c r="B157" s="1" t="s">
        <v>9</v>
      </c>
      <c r="C157" s="1">
        <v>39.520000000000003</v>
      </c>
      <c r="D157" s="1">
        <v>0</v>
      </c>
      <c r="E157" s="1" t="s">
        <v>10</v>
      </c>
      <c r="F157" s="1" t="s">
        <v>12</v>
      </c>
      <c r="G157" s="1">
        <v>6948.7007999999996</v>
      </c>
      <c r="H157" s="1" t="str">
        <f>LEFT(medical_cost[[#This Row],[region.1.1.1.1]],5)</f>
        <v>north</v>
      </c>
      <c r="I157" s="1" t="s">
        <v>17</v>
      </c>
    </row>
    <row r="158" spans="1:9" x14ac:dyDescent="0.25">
      <c r="A158" s="1">
        <v>48</v>
      </c>
      <c r="B158" s="1" t="s">
        <v>9</v>
      </c>
      <c r="C158" s="1">
        <v>24.42</v>
      </c>
      <c r="D158" s="1">
        <v>0</v>
      </c>
      <c r="E158" s="1" t="s">
        <v>7</v>
      </c>
      <c r="F158" s="1" t="s">
        <v>11</v>
      </c>
      <c r="G158" s="1">
        <v>21223.675800000001</v>
      </c>
      <c r="H158" s="1" t="str">
        <f>LEFT(medical_cost[[#This Row],[region.1.1.1.1]],5)</f>
        <v>south</v>
      </c>
      <c r="I158" s="1" t="s">
        <v>18</v>
      </c>
    </row>
    <row r="159" spans="1:9" x14ac:dyDescent="0.25">
      <c r="A159" s="1">
        <v>18</v>
      </c>
      <c r="B159" s="1" t="s">
        <v>9</v>
      </c>
      <c r="C159" s="1">
        <v>25.175000000000001</v>
      </c>
      <c r="D159" s="1">
        <v>0</v>
      </c>
      <c r="E159" s="1" t="s">
        <v>7</v>
      </c>
      <c r="F159" s="1" t="s">
        <v>13</v>
      </c>
      <c r="G159" s="1">
        <v>15518.180249999999</v>
      </c>
      <c r="H159" s="1" t="str">
        <f>LEFT(medical_cost[[#This Row],[region.1.1.1.1]],5)</f>
        <v>north</v>
      </c>
      <c r="I159" s="1" t="s">
        <v>18</v>
      </c>
    </row>
    <row r="160" spans="1:9" x14ac:dyDescent="0.25">
      <c r="A160" s="1">
        <v>30</v>
      </c>
      <c r="B160" s="1" t="s">
        <v>9</v>
      </c>
      <c r="C160" s="1">
        <v>35.53</v>
      </c>
      <c r="D160" s="1">
        <v>0</v>
      </c>
      <c r="E160" s="1" t="s">
        <v>7</v>
      </c>
      <c r="F160" s="1" t="s">
        <v>11</v>
      </c>
      <c r="G160" s="1">
        <v>36950.256699999998</v>
      </c>
      <c r="H160" s="1" t="str">
        <f>LEFT(medical_cost[[#This Row],[region.1.1.1.1]],5)</f>
        <v>south</v>
      </c>
      <c r="I160" s="1" t="s">
        <v>18</v>
      </c>
    </row>
    <row r="161" spans="1:9" x14ac:dyDescent="0.25">
      <c r="A161" s="1">
        <v>50</v>
      </c>
      <c r="B161" s="1" t="s">
        <v>6</v>
      </c>
      <c r="C161" s="1">
        <v>27.83</v>
      </c>
      <c r="D161" s="1">
        <v>3</v>
      </c>
      <c r="E161" s="1" t="s">
        <v>10</v>
      </c>
      <c r="F161" s="1" t="s">
        <v>11</v>
      </c>
      <c r="G161" s="1">
        <v>19749.383379999999</v>
      </c>
      <c r="H161" s="1" t="str">
        <f>LEFT(medical_cost[[#This Row],[region.1.1.1.1]],5)</f>
        <v>south</v>
      </c>
      <c r="I161" s="1" t="s">
        <v>18</v>
      </c>
    </row>
    <row r="162" spans="1:9" x14ac:dyDescent="0.25">
      <c r="A162" s="1">
        <v>42</v>
      </c>
      <c r="B162" s="1" t="s">
        <v>6</v>
      </c>
      <c r="C162" s="1">
        <v>26.6</v>
      </c>
      <c r="D162" s="1">
        <v>0</v>
      </c>
      <c r="E162" s="1" t="s">
        <v>7</v>
      </c>
      <c r="F162" s="1" t="s">
        <v>12</v>
      </c>
      <c r="G162" s="1">
        <v>21348.705999999998</v>
      </c>
      <c r="H162" s="1" t="str">
        <f>LEFT(medical_cost[[#This Row],[region.1.1.1.1]],5)</f>
        <v>north</v>
      </c>
      <c r="I162" s="1" t="s">
        <v>17</v>
      </c>
    </row>
    <row r="163" spans="1:9" x14ac:dyDescent="0.25">
      <c r="A163" s="1">
        <v>18</v>
      </c>
      <c r="B163" s="1" t="s">
        <v>6</v>
      </c>
      <c r="C163" s="1">
        <v>36.85</v>
      </c>
      <c r="D163" s="1">
        <v>0</v>
      </c>
      <c r="E163" s="1" t="s">
        <v>7</v>
      </c>
      <c r="F163" s="1" t="s">
        <v>11</v>
      </c>
      <c r="G163" s="1">
        <v>36149.483500000002</v>
      </c>
      <c r="H163" s="1" t="str">
        <f>LEFT(medical_cost[[#This Row],[region.1.1.1.1]],5)</f>
        <v>south</v>
      </c>
      <c r="I163" s="1" t="s">
        <v>18</v>
      </c>
    </row>
    <row r="164" spans="1:9" x14ac:dyDescent="0.25">
      <c r="A164" s="1">
        <v>54</v>
      </c>
      <c r="B164" s="1" t="s">
        <v>9</v>
      </c>
      <c r="C164" s="1">
        <v>39.6</v>
      </c>
      <c r="D164" s="1">
        <v>1</v>
      </c>
      <c r="E164" s="1" t="s">
        <v>10</v>
      </c>
      <c r="F164" s="1" t="s">
        <v>8</v>
      </c>
      <c r="G164" s="1">
        <v>10450.552</v>
      </c>
      <c r="H164" s="1" t="str">
        <f>LEFT(medical_cost[[#This Row],[region.1.1.1.1]],5)</f>
        <v>south</v>
      </c>
      <c r="I164" s="1" t="s">
        <v>17</v>
      </c>
    </row>
    <row r="165" spans="1:9" x14ac:dyDescent="0.25">
      <c r="A165" s="1">
        <v>32</v>
      </c>
      <c r="B165" s="1" t="s">
        <v>6</v>
      </c>
      <c r="C165" s="1">
        <v>29.8</v>
      </c>
      <c r="D165" s="1">
        <v>2</v>
      </c>
      <c r="E165" s="1" t="s">
        <v>10</v>
      </c>
      <c r="F165" s="1" t="s">
        <v>8</v>
      </c>
      <c r="G165" s="1">
        <v>5152.134</v>
      </c>
      <c r="H165" s="1" t="str">
        <f>LEFT(medical_cost[[#This Row],[region.1.1.1.1]],5)</f>
        <v>south</v>
      </c>
      <c r="I165" s="1" t="s">
        <v>17</v>
      </c>
    </row>
    <row r="166" spans="1:9" x14ac:dyDescent="0.25">
      <c r="A166" s="1">
        <v>37</v>
      </c>
      <c r="B166" s="1" t="s">
        <v>9</v>
      </c>
      <c r="C166" s="1">
        <v>29.64</v>
      </c>
      <c r="D166" s="1">
        <v>0</v>
      </c>
      <c r="E166" s="1" t="s">
        <v>10</v>
      </c>
      <c r="F166" s="1" t="s">
        <v>12</v>
      </c>
      <c r="G166" s="1">
        <v>5028.1466</v>
      </c>
      <c r="H166" s="1" t="str">
        <f>LEFT(medical_cost[[#This Row],[region.1.1.1.1]],5)</f>
        <v>north</v>
      </c>
      <c r="I166" s="1" t="s">
        <v>17</v>
      </c>
    </row>
    <row r="167" spans="1:9" x14ac:dyDescent="0.25">
      <c r="A167" s="1">
        <v>47</v>
      </c>
      <c r="B167" s="1" t="s">
        <v>9</v>
      </c>
      <c r="C167" s="1">
        <v>28.215</v>
      </c>
      <c r="D167" s="1">
        <v>4</v>
      </c>
      <c r="E167" s="1" t="s">
        <v>10</v>
      </c>
      <c r="F167" s="1" t="s">
        <v>13</v>
      </c>
      <c r="G167" s="1">
        <v>10407.085849999999</v>
      </c>
      <c r="H167" s="1" t="str">
        <f>LEFT(medical_cost[[#This Row],[region.1.1.1.1]],5)</f>
        <v>north</v>
      </c>
      <c r="I167" s="1" t="s">
        <v>18</v>
      </c>
    </row>
    <row r="168" spans="1:9" x14ac:dyDescent="0.25">
      <c r="A168" s="1">
        <v>20</v>
      </c>
      <c r="B168" s="1" t="s">
        <v>6</v>
      </c>
      <c r="C168" s="1">
        <v>37</v>
      </c>
      <c r="D168" s="1">
        <v>5</v>
      </c>
      <c r="E168" s="1" t="s">
        <v>10</v>
      </c>
      <c r="F168" s="1" t="s">
        <v>8</v>
      </c>
      <c r="G168" s="1">
        <v>4830.63</v>
      </c>
      <c r="H168" s="1" t="str">
        <f>LEFT(medical_cost[[#This Row],[region.1.1.1.1]],5)</f>
        <v>south</v>
      </c>
      <c r="I168" s="1" t="s">
        <v>17</v>
      </c>
    </row>
    <row r="169" spans="1:9" x14ac:dyDescent="0.25">
      <c r="A169" s="1">
        <v>32</v>
      </c>
      <c r="B169" s="1" t="s">
        <v>6</v>
      </c>
      <c r="C169" s="1">
        <v>33.155000000000001</v>
      </c>
      <c r="D169" s="1">
        <v>3</v>
      </c>
      <c r="E169" s="1" t="s">
        <v>10</v>
      </c>
      <c r="F169" s="1" t="s">
        <v>12</v>
      </c>
      <c r="G169" s="1">
        <v>6128.79745</v>
      </c>
      <c r="H169" s="1" t="str">
        <f>LEFT(medical_cost[[#This Row],[region.1.1.1.1]],5)</f>
        <v>north</v>
      </c>
      <c r="I169" s="1" t="s">
        <v>17</v>
      </c>
    </row>
    <row r="170" spans="1:9" x14ac:dyDescent="0.25">
      <c r="A170" s="1">
        <v>19</v>
      </c>
      <c r="B170" s="1" t="s">
        <v>6</v>
      </c>
      <c r="C170" s="1">
        <v>31.824999999999999</v>
      </c>
      <c r="D170" s="1">
        <v>1</v>
      </c>
      <c r="E170" s="1" t="s">
        <v>10</v>
      </c>
      <c r="F170" s="1" t="s">
        <v>12</v>
      </c>
      <c r="G170" s="1">
        <v>2719.2797500000001</v>
      </c>
      <c r="H170" s="1" t="str">
        <f>LEFT(medical_cost[[#This Row],[region.1.1.1.1]],5)</f>
        <v>north</v>
      </c>
      <c r="I170" s="1" t="s">
        <v>17</v>
      </c>
    </row>
    <row r="171" spans="1:9" x14ac:dyDescent="0.25">
      <c r="A171" s="1">
        <v>27</v>
      </c>
      <c r="B171" s="1" t="s">
        <v>9</v>
      </c>
      <c r="C171" s="1">
        <v>18.905000000000001</v>
      </c>
      <c r="D171" s="1">
        <v>3</v>
      </c>
      <c r="E171" s="1" t="s">
        <v>10</v>
      </c>
      <c r="F171" s="1" t="s">
        <v>13</v>
      </c>
      <c r="G171" s="1">
        <v>4827.9049500000001</v>
      </c>
      <c r="H171" s="1" t="str">
        <f>LEFT(medical_cost[[#This Row],[region.1.1.1.1]],5)</f>
        <v>north</v>
      </c>
      <c r="I171" s="1" t="s">
        <v>18</v>
      </c>
    </row>
    <row r="172" spans="1:9" x14ac:dyDescent="0.25">
      <c r="A172" s="1">
        <v>63</v>
      </c>
      <c r="B172" s="1" t="s">
        <v>9</v>
      </c>
      <c r="C172" s="1">
        <v>41.47</v>
      </c>
      <c r="D172" s="1">
        <v>0</v>
      </c>
      <c r="E172" s="1" t="s">
        <v>10</v>
      </c>
      <c r="F172" s="1" t="s">
        <v>11</v>
      </c>
      <c r="G172" s="1">
        <v>13405.390299999999</v>
      </c>
      <c r="H172" s="1" t="str">
        <f>LEFT(medical_cost[[#This Row],[region.1.1.1.1]],5)</f>
        <v>south</v>
      </c>
      <c r="I172" s="1" t="s">
        <v>18</v>
      </c>
    </row>
    <row r="173" spans="1:9" x14ac:dyDescent="0.25">
      <c r="A173" s="1">
        <v>49</v>
      </c>
      <c r="B173" s="1" t="s">
        <v>9</v>
      </c>
      <c r="C173" s="1">
        <v>30.3</v>
      </c>
      <c r="D173" s="1">
        <v>0</v>
      </c>
      <c r="E173" s="1" t="s">
        <v>10</v>
      </c>
      <c r="F173" s="1" t="s">
        <v>8</v>
      </c>
      <c r="G173" s="1">
        <v>8116.68</v>
      </c>
      <c r="H173" s="1" t="str">
        <f>LEFT(medical_cost[[#This Row],[region.1.1.1.1]],5)</f>
        <v>south</v>
      </c>
      <c r="I173" s="1" t="s">
        <v>17</v>
      </c>
    </row>
    <row r="174" spans="1:9" x14ac:dyDescent="0.25">
      <c r="A174" s="1">
        <v>18</v>
      </c>
      <c r="B174" s="1" t="s">
        <v>9</v>
      </c>
      <c r="C174" s="1">
        <v>15.96</v>
      </c>
      <c r="D174" s="1">
        <v>0</v>
      </c>
      <c r="E174" s="1" t="s">
        <v>10</v>
      </c>
      <c r="F174" s="1" t="s">
        <v>13</v>
      </c>
      <c r="G174" s="1">
        <v>1694.7963999999999</v>
      </c>
      <c r="H174" s="1" t="str">
        <f>LEFT(medical_cost[[#This Row],[region.1.1.1.1]],5)</f>
        <v>north</v>
      </c>
      <c r="I174" s="1" t="s">
        <v>18</v>
      </c>
    </row>
    <row r="175" spans="1:9" x14ac:dyDescent="0.25">
      <c r="A175" s="1">
        <v>35</v>
      </c>
      <c r="B175" s="1" t="s">
        <v>6</v>
      </c>
      <c r="C175" s="1">
        <v>34.799999999999997</v>
      </c>
      <c r="D175" s="1">
        <v>1</v>
      </c>
      <c r="E175" s="1" t="s">
        <v>10</v>
      </c>
      <c r="F175" s="1" t="s">
        <v>8</v>
      </c>
      <c r="G175" s="1">
        <v>5246.0469999999996</v>
      </c>
      <c r="H175" s="1" t="str">
        <f>LEFT(medical_cost[[#This Row],[region.1.1.1.1]],5)</f>
        <v>south</v>
      </c>
      <c r="I175" s="1" t="s">
        <v>17</v>
      </c>
    </row>
    <row r="176" spans="1:9" x14ac:dyDescent="0.25">
      <c r="A176" s="1">
        <v>24</v>
      </c>
      <c r="B176" s="1" t="s">
        <v>6</v>
      </c>
      <c r="C176" s="1">
        <v>33.344999999999999</v>
      </c>
      <c r="D176" s="1">
        <v>0</v>
      </c>
      <c r="E176" s="1" t="s">
        <v>10</v>
      </c>
      <c r="F176" s="1" t="s">
        <v>12</v>
      </c>
      <c r="G176" s="1">
        <v>2855.4375500000001</v>
      </c>
      <c r="H176" s="1" t="str">
        <f>LEFT(medical_cost[[#This Row],[region.1.1.1.1]],5)</f>
        <v>north</v>
      </c>
      <c r="I176" s="1" t="s">
        <v>17</v>
      </c>
    </row>
    <row r="177" spans="1:9" x14ac:dyDescent="0.25">
      <c r="A177" s="1">
        <v>63</v>
      </c>
      <c r="B177" s="1" t="s">
        <v>6</v>
      </c>
      <c r="C177" s="1">
        <v>37.700000000000003</v>
      </c>
      <c r="D177" s="1">
        <v>0</v>
      </c>
      <c r="E177" s="1" t="s">
        <v>7</v>
      </c>
      <c r="F177" s="1" t="s">
        <v>8</v>
      </c>
      <c r="G177" s="1">
        <v>48824.45</v>
      </c>
      <c r="H177" s="1" t="str">
        <f>LEFT(medical_cost[[#This Row],[region.1.1.1.1]],5)</f>
        <v>south</v>
      </c>
      <c r="I177" s="1" t="s">
        <v>17</v>
      </c>
    </row>
    <row r="178" spans="1:9" x14ac:dyDescent="0.25">
      <c r="A178" s="1">
        <v>38</v>
      </c>
      <c r="B178" s="1" t="s">
        <v>9</v>
      </c>
      <c r="C178" s="1">
        <v>27.835000000000001</v>
      </c>
      <c r="D178" s="1">
        <v>2</v>
      </c>
      <c r="E178" s="1" t="s">
        <v>10</v>
      </c>
      <c r="F178" s="1" t="s">
        <v>12</v>
      </c>
      <c r="G178" s="1">
        <v>6455.86265</v>
      </c>
      <c r="H178" s="1" t="str">
        <f>LEFT(medical_cost[[#This Row],[region.1.1.1.1]],5)</f>
        <v>north</v>
      </c>
      <c r="I178" s="1" t="s">
        <v>17</v>
      </c>
    </row>
    <row r="179" spans="1:9" x14ac:dyDescent="0.25">
      <c r="A179" s="1">
        <v>54</v>
      </c>
      <c r="B179" s="1" t="s">
        <v>9</v>
      </c>
      <c r="C179" s="1">
        <v>29.2</v>
      </c>
      <c r="D179" s="1">
        <v>1</v>
      </c>
      <c r="E179" s="1" t="s">
        <v>10</v>
      </c>
      <c r="F179" s="1" t="s">
        <v>8</v>
      </c>
      <c r="G179" s="1">
        <v>10436.096</v>
      </c>
      <c r="H179" s="1" t="str">
        <f>LEFT(medical_cost[[#This Row],[region.1.1.1.1]],5)</f>
        <v>south</v>
      </c>
      <c r="I179" s="1" t="s">
        <v>17</v>
      </c>
    </row>
    <row r="180" spans="1:9" x14ac:dyDescent="0.25">
      <c r="A180" s="1">
        <v>46</v>
      </c>
      <c r="B180" s="1" t="s">
        <v>6</v>
      </c>
      <c r="C180" s="1">
        <v>28.9</v>
      </c>
      <c r="D180" s="1">
        <v>2</v>
      </c>
      <c r="E180" s="1" t="s">
        <v>10</v>
      </c>
      <c r="F180" s="1" t="s">
        <v>8</v>
      </c>
      <c r="G180" s="1">
        <v>8823.2790000000005</v>
      </c>
      <c r="H180" s="1" t="str">
        <f>LEFT(medical_cost[[#This Row],[region.1.1.1.1]],5)</f>
        <v>south</v>
      </c>
      <c r="I180" s="1" t="s">
        <v>17</v>
      </c>
    </row>
    <row r="181" spans="1:9" x14ac:dyDescent="0.25">
      <c r="A181" s="1">
        <v>41</v>
      </c>
      <c r="B181" s="1" t="s">
        <v>6</v>
      </c>
      <c r="C181" s="1">
        <v>33.155000000000001</v>
      </c>
      <c r="D181" s="1">
        <v>3</v>
      </c>
      <c r="E181" s="1" t="s">
        <v>10</v>
      </c>
      <c r="F181" s="1" t="s">
        <v>13</v>
      </c>
      <c r="G181" s="1">
        <v>8538.28845</v>
      </c>
      <c r="H181" s="1" t="str">
        <f>LEFT(medical_cost[[#This Row],[region.1.1.1.1]],5)</f>
        <v>north</v>
      </c>
      <c r="I181" s="1" t="s">
        <v>18</v>
      </c>
    </row>
    <row r="182" spans="1:9" x14ac:dyDescent="0.25">
      <c r="A182" s="1">
        <v>58</v>
      </c>
      <c r="B182" s="1" t="s">
        <v>9</v>
      </c>
      <c r="C182" s="1">
        <v>28.594999999999999</v>
      </c>
      <c r="D182" s="1">
        <v>0</v>
      </c>
      <c r="E182" s="1" t="s">
        <v>10</v>
      </c>
      <c r="F182" s="1" t="s">
        <v>12</v>
      </c>
      <c r="G182" s="1">
        <v>11735.87905</v>
      </c>
      <c r="H182" s="1" t="str">
        <f>LEFT(medical_cost[[#This Row],[region.1.1.1.1]],5)</f>
        <v>north</v>
      </c>
      <c r="I182" s="1" t="s">
        <v>17</v>
      </c>
    </row>
    <row r="183" spans="1:9" x14ac:dyDescent="0.25">
      <c r="A183" s="1">
        <v>18</v>
      </c>
      <c r="B183" s="1" t="s">
        <v>6</v>
      </c>
      <c r="C183" s="1">
        <v>38.28</v>
      </c>
      <c r="D183" s="1">
        <v>0</v>
      </c>
      <c r="E183" s="1" t="s">
        <v>10</v>
      </c>
      <c r="F183" s="1" t="s">
        <v>11</v>
      </c>
      <c r="G183" s="1">
        <v>1631.8212000000001</v>
      </c>
      <c r="H183" s="1" t="str">
        <f>LEFT(medical_cost[[#This Row],[region.1.1.1.1]],5)</f>
        <v>south</v>
      </c>
      <c r="I183" s="1" t="s">
        <v>18</v>
      </c>
    </row>
    <row r="184" spans="1:9" x14ac:dyDescent="0.25">
      <c r="A184" s="1">
        <v>22</v>
      </c>
      <c r="B184" s="1" t="s">
        <v>9</v>
      </c>
      <c r="C184" s="1">
        <v>19.95</v>
      </c>
      <c r="D184" s="1">
        <v>3</v>
      </c>
      <c r="E184" s="1" t="s">
        <v>10</v>
      </c>
      <c r="F184" s="1" t="s">
        <v>13</v>
      </c>
      <c r="G184" s="1">
        <v>4005.4225000000001</v>
      </c>
      <c r="H184" s="1" t="str">
        <f>LEFT(medical_cost[[#This Row],[region.1.1.1.1]],5)</f>
        <v>north</v>
      </c>
      <c r="I184" s="1" t="s">
        <v>18</v>
      </c>
    </row>
    <row r="185" spans="1:9" x14ac:dyDescent="0.25">
      <c r="A185" s="1">
        <v>44</v>
      </c>
      <c r="B185" s="1" t="s">
        <v>6</v>
      </c>
      <c r="C185" s="1">
        <v>26.41</v>
      </c>
      <c r="D185" s="1">
        <v>0</v>
      </c>
      <c r="E185" s="1" t="s">
        <v>10</v>
      </c>
      <c r="F185" s="1" t="s">
        <v>12</v>
      </c>
      <c r="G185" s="1">
        <v>7419.4778999999999</v>
      </c>
      <c r="H185" s="1" t="str">
        <f>LEFT(medical_cost[[#This Row],[region.1.1.1.1]],5)</f>
        <v>north</v>
      </c>
      <c r="I185" s="1" t="s">
        <v>17</v>
      </c>
    </row>
    <row r="186" spans="1:9" x14ac:dyDescent="0.25">
      <c r="A186" s="1">
        <v>44</v>
      </c>
      <c r="B186" s="1" t="s">
        <v>9</v>
      </c>
      <c r="C186" s="1">
        <v>30.69</v>
      </c>
      <c r="D186" s="1">
        <v>2</v>
      </c>
      <c r="E186" s="1" t="s">
        <v>10</v>
      </c>
      <c r="F186" s="1" t="s">
        <v>11</v>
      </c>
      <c r="G186" s="1">
        <v>7731.4270999999999</v>
      </c>
      <c r="H186" s="1" t="str">
        <f>LEFT(medical_cost[[#This Row],[region.1.1.1.1]],5)</f>
        <v>south</v>
      </c>
      <c r="I186" s="1" t="s">
        <v>18</v>
      </c>
    </row>
    <row r="187" spans="1:9" x14ac:dyDescent="0.25">
      <c r="A187" s="1">
        <v>36</v>
      </c>
      <c r="B187" s="1" t="s">
        <v>9</v>
      </c>
      <c r="C187" s="1">
        <v>41.895000000000003</v>
      </c>
      <c r="D187" s="1">
        <v>3</v>
      </c>
      <c r="E187" s="1" t="s">
        <v>7</v>
      </c>
      <c r="F187" s="1" t="s">
        <v>13</v>
      </c>
      <c r="G187" s="1">
        <v>43753.337050000002</v>
      </c>
      <c r="H187" s="1" t="str">
        <f>LEFT(medical_cost[[#This Row],[region.1.1.1.1]],5)</f>
        <v>north</v>
      </c>
      <c r="I187" s="1" t="s">
        <v>18</v>
      </c>
    </row>
    <row r="188" spans="1:9" x14ac:dyDescent="0.25">
      <c r="A188" s="1">
        <v>26</v>
      </c>
      <c r="B188" s="1" t="s">
        <v>6</v>
      </c>
      <c r="C188" s="1">
        <v>29.92</v>
      </c>
      <c r="D188" s="1">
        <v>2</v>
      </c>
      <c r="E188" s="1" t="s">
        <v>10</v>
      </c>
      <c r="F188" s="1" t="s">
        <v>11</v>
      </c>
      <c r="G188" s="1">
        <v>3981.9767999999999</v>
      </c>
      <c r="H188" s="1" t="str">
        <f>LEFT(medical_cost[[#This Row],[region.1.1.1.1]],5)</f>
        <v>south</v>
      </c>
      <c r="I188" s="1" t="s">
        <v>18</v>
      </c>
    </row>
    <row r="189" spans="1:9" x14ac:dyDescent="0.25">
      <c r="A189" s="1">
        <v>30</v>
      </c>
      <c r="B189" s="1" t="s">
        <v>6</v>
      </c>
      <c r="C189" s="1">
        <v>30.9</v>
      </c>
      <c r="D189" s="1">
        <v>3</v>
      </c>
      <c r="E189" s="1" t="s">
        <v>10</v>
      </c>
      <c r="F189" s="1" t="s">
        <v>8</v>
      </c>
      <c r="G189" s="1">
        <v>5325.6509999999998</v>
      </c>
      <c r="H189" s="1" t="str">
        <f>LEFT(medical_cost[[#This Row],[region.1.1.1.1]],5)</f>
        <v>south</v>
      </c>
      <c r="I189" s="1" t="s">
        <v>17</v>
      </c>
    </row>
    <row r="190" spans="1:9" x14ac:dyDescent="0.25">
      <c r="A190" s="1">
        <v>41</v>
      </c>
      <c r="B190" s="1" t="s">
        <v>6</v>
      </c>
      <c r="C190" s="1">
        <v>32.200000000000003</v>
      </c>
      <c r="D190" s="1">
        <v>1</v>
      </c>
      <c r="E190" s="1" t="s">
        <v>10</v>
      </c>
      <c r="F190" s="1" t="s">
        <v>8</v>
      </c>
      <c r="G190" s="1">
        <v>6775.9610000000002</v>
      </c>
      <c r="H190" s="1" t="str">
        <f>LEFT(medical_cost[[#This Row],[region.1.1.1.1]],5)</f>
        <v>south</v>
      </c>
      <c r="I190" s="1" t="s">
        <v>17</v>
      </c>
    </row>
    <row r="191" spans="1:9" x14ac:dyDescent="0.25">
      <c r="A191" s="1">
        <v>29</v>
      </c>
      <c r="B191" s="1" t="s">
        <v>6</v>
      </c>
      <c r="C191" s="1">
        <v>32.11</v>
      </c>
      <c r="D191" s="1">
        <v>2</v>
      </c>
      <c r="E191" s="1" t="s">
        <v>10</v>
      </c>
      <c r="F191" s="1" t="s">
        <v>12</v>
      </c>
      <c r="G191" s="1">
        <v>4922.9159</v>
      </c>
      <c r="H191" s="1" t="str">
        <f>LEFT(medical_cost[[#This Row],[region.1.1.1.1]],5)</f>
        <v>north</v>
      </c>
      <c r="I191" s="1" t="s">
        <v>17</v>
      </c>
    </row>
    <row r="192" spans="1:9" x14ac:dyDescent="0.25">
      <c r="A192" s="1">
        <v>61</v>
      </c>
      <c r="B192" s="1" t="s">
        <v>9</v>
      </c>
      <c r="C192" s="1">
        <v>31.57</v>
      </c>
      <c r="D192" s="1">
        <v>0</v>
      </c>
      <c r="E192" s="1" t="s">
        <v>10</v>
      </c>
      <c r="F192" s="1" t="s">
        <v>11</v>
      </c>
      <c r="G192" s="1">
        <v>12557.605299999999</v>
      </c>
      <c r="H192" s="1" t="str">
        <f>LEFT(medical_cost[[#This Row],[region.1.1.1.1]],5)</f>
        <v>south</v>
      </c>
      <c r="I192" s="1" t="s">
        <v>18</v>
      </c>
    </row>
    <row r="193" spans="1:9" x14ac:dyDescent="0.25">
      <c r="A193" s="1">
        <v>36</v>
      </c>
      <c r="B193" s="1" t="s">
        <v>6</v>
      </c>
      <c r="C193" s="1">
        <v>26.2</v>
      </c>
      <c r="D193" s="1">
        <v>0</v>
      </c>
      <c r="E193" s="1" t="s">
        <v>10</v>
      </c>
      <c r="F193" s="1" t="s">
        <v>8</v>
      </c>
      <c r="G193" s="1">
        <v>4883.866</v>
      </c>
      <c r="H193" s="1" t="str">
        <f>LEFT(medical_cost[[#This Row],[region.1.1.1.1]],5)</f>
        <v>south</v>
      </c>
      <c r="I193" s="1" t="s">
        <v>17</v>
      </c>
    </row>
    <row r="194" spans="1:9" x14ac:dyDescent="0.25">
      <c r="A194" s="1">
        <v>25</v>
      </c>
      <c r="B194" s="1" t="s">
        <v>9</v>
      </c>
      <c r="C194" s="1">
        <v>25.74</v>
      </c>
      <c r="D194" s="1">
        <v>0</v>
      </c>
      <c r="E194" s="1" t="s">
        <v>10</v>
      </c>
      <c r="F194" s="1" t="s">
        <v>11</v>
      </c>
      <c r="G194" s="1">
        <v>2137.6536000000001</v>
      </c>
      <c r="H194" s="1" t="str">
        <f>LEFT(medical_cost[[#This Row],[region.1.1.1.1]],5)</f>
        <v>south</v>
      </c>
      <c r="I194" s="1" t="s">
        <v>18</v>
      </c>
    </row>
    <row r="195" spans="1:9" x14ac:dyDescent="0.25">
      <c r="A195" s="1">
        <v>56</v>
      </c>
      <c r="B195" s="1" t="s">
        <v>6</v>
      </c>
      <c r="C195" s="1">
        <v>26.6</v>
      </c>
      <c r="D195" s="1">
        <v>1</v>
      </c>
      <c r="E195" s="1" t="s">
        <v>10</v>
      </c>
      <c r="F195" s="1" t="s">
        <v>12</v>
      </c>
      <c r="G195" s="1">
        <v>12044.342000000001</v>
      </c>
      <c r="H195" s="1" t="str">
        <f>LEFT(medical_cost[[#This Row],[region.1.1.1.1]],5)</f>
        <v>north</v>
      </c>
      <c r="I195" s="1" t="s">
        <v>17</v>
      </c>
    </row>
    <row r="196" spans="1:9" x14ac:dyDescent="0.25">
      <c r="A196" s="1">
        <v>18</v>
      </c>
      <c r="B196" s="1" t="s">
        <v>9</v>
      </c>
      <c r="C196" s="1">
        <v>34.43</v>
      </c>
      <c r="D196" s="1">
        <v>0</v>
      </c>
      <c r="E196" s="1" t="s">
        <v>10</v>
      </c>
      <c r="F196" s="1" t="s">
        <v>11</v>
      </c>
      <c r="G196" s="1">
        <v>1137.4697000000001</v>
      </c>
      <c r="H196" s="1" t="str">
        <f>LEFT(medical_cost[[#This Row],[region.1.1.1.1]],5)</f>
        <v>south</v>
      </c>
      <c r="I196" s="1" t="s">
        <v>18</v>
      </c>
    </row>
    <row r="197" spans="1:9" x14ac:dyDescent="0.25">
      <c r="A197" s="1">
        <v>19</v>
      </c>
      <c r="B197" s="1" t="s">
        <v>9</v>
      </c>
      <c r="C197" s="1">
        <v>30.59</v>
      </c>
      <c r="D197" s="1">
        <v>0</v>
      </c>
      <c r="E197" s="1" t="s">
        <v>10</v>
      </c>
      <c r="F197" s="1" t="s">
        <v>12</v>
      </c>
      <c r="G197" s="1">
        <v>1639.5631000000001</v>
      </c>
      <c r="H197" s="1" t="str">
        <f>LEFT(medical_cost[[#This Row],[region.1.1.1.1]],5)</f>
        <v>north</v>
      </c>
      <c r="I197" s="1" t="s">
        <v>17</v>
      </c>
    </row>
    <row r="198" spans="1:9" x14ac:dyDescent="0.25">
      <c r="A198" s="1">
        <v>39</v>
      </c>
      <c r="B198" s="1" t="s">
        <v>6</v>
      </c>
      <c r="C198" s="1">
        <v>32.799999999999997</v>
      </c>
      <c r="D198" s="1">
        <v>0</v>
      </c>
      <c r="E198" s="1" t="s">
        <v>10</v>
      </c>
      <c r="F198" s="1" t="s">
        <v>8</v>
      </c>
      <c r="G198" s="1">
        <v>5649.7150000000001</v>
      </c>
      <c r="H198" s="1" t="str">
        <f>LEFT(medical_cost[[#This Row],[region.1.1.1.1]],5)</f>
        <v>south</v>
      </c>
      <c r="I198" s="1" t="s">
        <v>17</v>
      </c>
    </row>
    <row r="199" spans="1:9" x14ac:dyDescent="0.25">
      <c r="A199" s="1">
        <v>45</v>
      </c>
      <c r="B199" s="1" t="s">
        <v>6</v>
      </c>
      <c r="C199" s="1">
        <v>28.6</v>
      </c>
      <c r="D199" s="1">
        <v>2</v>
      </c>
      <c r="E199" s="1" t="s">
        <v>10</v>
      </c>
      <c r="F199" s="1" t="s">
        <v>11</v>
      </c>
      <c r="G199" s="1">
        <v>8516.8289999999997</v>
      </c>
      <c r="H199" s="1" t="str">
        <f>LEFT(medical_cost[[#This Row],[region.1.1.1.1]],5)</f>
        <v>south</v>
      </c>
      <c r="I199" s="1" t="s">
        <v>18</v>
      </c>
    </row>
    <row r="200" spans="1:9" x14ac:dyDescent="0.25">
      <c r="A200" s="1">
        <v>51</v>
      </c>
      <c r="B200" s="1" t="s">
        <v>6</v>
      </c>
      <c r="C200" s="1">
        <v>18.05</v>
      </c>
      <c r="D200" s="1">
        <v>0</v>
      </c>
      <c r="E200" s="1" t="s">
        <v>10</v>
      </c>
      <c r="F200" s="1" t="s">
        <v>12</v>
      </c>
      <c r="G200" s="1">
        <v>9644.2525000000005</v>
      </c>
      <c r="H200" s="1" t="str">
        <f>LEFT(medical_cost[[#This Row],[region.1.1.1.1]],5)</f>
        <v>north</v>
      </c>
      <c r="I200" s="1" t="s">
        <v>17</v>
      </c>
    </row>
    <row r="201" spans="1:9" x14ac:dyDescent="0.25">
      <c r="A201" s="1">
        <v>64</v>
      </c>
      <c r="B201" s="1" t="s">
        <v>6</v>
      </c>
      <c r="C201" s="1">
        <v>39.33</v>
      </c>
      <c r="D201" s="1">
        <v>0</v>
      </c>
      <c r="E201" s="1" t="s">
        <v>10</v>
      </c>
      <c r="F201" s="1" t="s">
        <v>13</v>
      </c>
      <c r="G201" s="1">
        <v>14901.5167</v>
      </c>
      <c r="H201" s="1" t="str">
        <f>LEFT(medical_cost[[#This Row],[region.1.1.1.1]],5)</f>
        <v>north</v>
      </c>
      <c r="I201" s="1" t="s">
        <v>18</v>
      </c>
    </row>
    <row r="202" spans="1:9" x14ac:dyDescent="0.25">
      <c r="A202" s="1">
        <v>19</v>
      </c>
      <c r="B202" s="1" t="s">
        <v>6</v>
      </c>
      <c r="C202" s="1">
        <v>32.11</v>
      </c>
      <c r="D202" s="1">
        <v>0</v>
      </c>
      <c r="E202" s="1" t="s">
        <v>10</v>
      </c>
      <c r="F202" s="1" t="s">
        <v>12</v>
      </c>
      <c r="G202" s="1">
        <v>2130.6759000000002</v>
      </c>
      <c r="H202" s="1" t="str">
        <f>LEFT(medical_cost[[#This Row],[region.1.1.1.1]],5)</f>
        <v>north</v>
      </c>
      <c r="I202" s="1" t="s">
        <v>17</v>
      </c>
    </row>
    <row r="203" spans="1:9" x14ac:dyDescent="0.25">
      <c r="A203" s="1">
        <v>48</v>
      </c>
      <c r="B203" s="1" t="s">
        <v>6</v>
      </c>
      <c r="C203" s="1">
        <v>32.229999999999997</v>
      </c>
      <c r="D203" s="1">
        <v>1</v>
      </c>
      <c r="E203" s="1" t="s">
        <v>10</v>
      </c>
      <c r="F203" s="1" t="s">
        <v>11</v>
      </c>
      <c r="G203" s="1">
        <v>8871.1517000000003</v>
      </c>
      <c r="H203" s="1" t="str">
        <f>LEFT(medical_cost[[#This Row],[region.1.1.1.1]],5)</f>
        <v>south</v>
      </c>
      <c r="I203" s="1" t="s">
        <v>18</v>
      </c>
    </row>
    <row r="204" spans="1:9" x14ac:dyDescent="0.25">
      <c r="A204" s="1">
        <v>60</v>
      </c>
      <c r="B204" s="1" t="s">
        <v>6</v>
      </c>
      <c r="C204" s="1">
        <v>24.035</v>
      </c>
      <c r="D204" s="1">
        <v>0</v>
      </c>
      <c r="E204" s="1" t="s">
        <v>10</v>
      </c>
      <c r="F204" s="1" t="s">
        <v>12</v>
      </c>
      <c r="G204" s="1">
        <v>13012.20865</v>
      </c>
      <c r="H204" s="1" t="str">
        <f>LEFT(medical_cost[[#This Row],[region.1.1.1.1]],5)</f>
        <v>north</v>
      </c>
      <c r="I204" s="1" t="s">
        <v>17</v>
      </c>
    </row>
    <row r="205" spans="1:9" x14ac:dyDescent="0.25">
      <c r="A205" s="1">
        <v>27</v>
      </c>
      <c r="B205" s="1" t="s">
        <v>6</v>
      </c>
      <c r="C205" s="1">
        <v>36.08</v>
      </c>
      <c r="D205" s="1">
        <v>0</v>
      </c>
      <c r="E205" s="1" t="s">
        <v>7</v>
      </c>
      <c r="F205" s="1" t="s">
        <v>11</v>
      </c>
      <c r="G205" s="1">
        <v>37133.898200000003</v>
      </c>
      <c r="H205" s="1" t="str">
        <f>LEFT(medical_cost[[#This Row],[region.1.1.1.1]],5)</f>
        <v>south</v>
      </c>
      <c r="I205" s="1" t="s">
        <v>18</v>
      </c>
    </row>
    <row r="206" spans="1:9" x14ac:dyDescent="0.25">
      <c r="A206" s="1">
        <v>46</v>
      </c>
      <c r="B206" s="1" t="s">
        <v>9</v>
      </c>
      <c r="C206" s="1">
        <v>22.3</v>
      </c>
      <c r="D206" s="1">
        <v>0</v>
      </c>
      <c r="E206" s="1" t="s">
        <v>10</v>
      </c>
      <c r="F206" s="1" t="s">
        <v>8</v>
      </c>
      <c r="G206" s="1">
        <v>7147.1049999999996</v>
      </c>
      <c r="H206" s="1" t="str">
        <f>LEFT(medical_cost[[#This Row],[region.1.1.1.1]],5)</f>
        <v>south</v>
      </c>
      <c r="I206" s="1" t="s">
        <v>17</v>
      </c>
    </row>
    <row r="207" spans="1:9" x14ac:dyDescent="0.25">
      <c r="A207" s="1">
        <v>28</v>
      </c>
      <c r="B207" s="1" t="s">
        <v>6</v>
      </c>
      <c r="C207" s="1">
        <v>28.88</v>
      </c>
      <c r="D207" s="1">
        <v>1</v>
      </c>
      <c r="E207" s="1" t="s">
        <v>10</v>
      </c>
      <c r="F207" s="1" t="s">
        <v>13</v>
      </c>
      <c r="G207" s="1">
        <v>4337.7352000000001</v>
      </c>
      <c r="H207" s="1" t="str">
        <f>LEFT(medical_cost[[#This Row],[region.1.1.1.1]],5)</f>
        <v>north</v>
      </c>
      <c r="I207" s="1" t="s">
        <v>18</v>
      </c>
    </row>
    <row r="208" spans="1:9" x14ac:dyDescent="0.25">
      <c r="A208" s="1">
        <v>59</v>
      </c>
      <c r="B208" s="1" t="s">
        <v>9</v>
      </c>
      <c r="C208" s="1">
        <v>26.4</v>
      </c>
      <c r="D208" s="1">
        <v>0</v>
      </c>
      <c r="E208" s="1" t="s">
        <v>10</v>
      </c>
      <c r="F208" s="1" t="s">
        <v>11</v>
      </c>
      <c r="G208" s="1">
        <v>11743.299000000001</v>
      </c>
      <c r="H208" s="1" t="str">
        <f>LEFT(medical_cost[[#This Row],[region.1.1.1.1]],5)</f>
        <v>south</v>
      </c>
      <c r="I208" s="1" t="s">
        <v>18</v>
      </c>
    </row>
    <row r="209" spans="1:9" x14ac:dyDescent="0.25">
      <c r="A209" s="1">
        <v>35</v>
      </c>
      <c r="B209" s="1" t="s">
        <v>9</v>
      </c>
      <c r="C209" s="1">
        <v>27.74</v>
      </c>
      <c r="D209" s="1">
        <v>2</v>
      </c>
      <c r="E209" s="1" t="s">
        <v>7</v>
      </c>
      <c r="F209" s="1" t="s">
        <v>13</v>
      </c>
      <c r="G209" s="1">
        <v>20984.0936</v>
      </c>
      <c r="H209" s="1" t="str">
        <f>LEFT(medical_cost[[#This Row],[region.1.1.1.1]],5)</f>
        <v>north</v>
      </c>
      <c r="I209" s="1" t="s">
        <v>18</v>
      </c>
    </row>
    <row r="210" spans="1:9" x14ac:dyDescent="0.25">
      <c r="A210" s="1">
        <v>63</v>
      </c>
      <c r="B210" s="1" t="s">
        <v>6</v>
      </c>
      <c r="C210" s="1">
        <v>31.8</v>
      </c>
      <c r="D210" s="1">
        <v>0</v>
      </c>
      <c r="E210" s="1" t="s">
        <v>10</v>
      </c>
      <c r="F210" s="1" t="s">
        <v>8</v>
      </c>
      <c r="G210" s="1">
        <v>13880.949000000001</v>
      </c>
      <c r="H210" s="1" t="str">
        <f>LEFT(medical_cost[[#This Row],[region.1.1.1.1]],5)</f>
        <v>south</v>
      </c>
      <c r="I210" s="1" t="s">
        <v>17</v>
      </c>
    </row>
    <row r="211" spans="1:9" x14ac:dyDescent="0.25">
      <c r="A211" s="1">
        <v>40</v>
      </c>
      <c r="B211" s="1" t="s">
        <v>9</v>
      </c>
      <c r="C211" s="1">
        <v>41.23</v>
      </c>
      <c r="D211" s="1">
        <v>1</v>
      </c>
      <c r="E211" s="1" t="s">
        <v>10</v>
      </c>
      <c r="F211" s="1" t="s">
        <v>13</v>
      </c>
      <c r="G211" s="1">
        <v>6610.1097</v>
      </c>
      <c r="H211" s="1" t="str">
        <f>LEFT(medical_cost[[#This Row],[region.1.1.1.1]],5)</f>
        <v>north</v>
      </c>
      <c r="I211" s="1" t="s">
        <v>18</v>
      </c>
    </row>
    <row r="212" spans="1:9" x14ac:dyDescent="0.25">
      <c r="A212" s="1">
        <v>20</v>
      </c>
      <c r="B212" s="1" t="s">
        <v>9</v>
      </c>
      <c r="C212" s="1">
        <v>33</v>
      </c>
      <c r="D212" s="1">
        <v>1</v>
      </c>
      <c r="E212" s="1" t="s">
        <v>10</v>
      </c>
      <c r="F212" s="1" t="s">
        <v>8</v>
      </c>
      <c r="G212" s="1">
        <v>1980.07</v>
      </c>
      <c r="H212" s="1" t="str">
        <f>LEFT(medical_cost[[#This Row],[region.1.1.1.1]],5)</f>
        <v>south</v>
      </c>
      <c r="I212" s="1" t="s">
        <v>17</v>
      </c>
    </row>
    <row r="213" spans="1:9" x14ac:dyDescent="0.25">
      <c r="A213" s="1">
        <v>40</v>
      </c>
      <c r="B213" s="1" t="s">
        <v>9</v>
      </c>
      <c r="C213" s="1">
        <v>30.875</v>
      </c>
      <c r="D213" s="1">
        <v>4</v>
      </c>
      <c r="E213" s="1" t="s">
        <v>10</v>
      </c>
      <c r="F213" s="1" t="s">
        <v>12</v>
      </c>
      <c r="G213" s="1">
        <v>8162.7162500000004</v>
      </c>
      <c r="H213" s="1" t="str">
        <f>LEFT(medical_cost[[#This Row],[region.1.1.1.1]],5)</f>
        <v>north</v>
      </c>
      <c r="I213" s="1" t="s">
        <v>17</v>
      </c>
    </row>
    <row r="214" spans="1:9" x14ac:dyDescent="0.25">
      <c r="A214" s="1">
        <v>24</v>
      </c>
      <c r="B214" s="1" t="s">
        <v>9</v>
      </c>
      <c r="C214" s="1">
        <v>28.5</v>
      </c>
      <c r="D214" s="1">
        <v>2</v>
      </c>
      <c r="E214" s="1" t="s">
        <v>10</v>
      </c>
      <c r="F214" s="1" t="s">
        <v>12</v>
      </c>
      <c r="G214" s="1">
        <v>3537.703</v>
      </c>
      <c r="H214" s="1" t="str">
        <f>LEFT(medical_cost[[#This Row],[region.1.1.1.1]],5)</f>
        <v>north</v>
      </c>
      <c r="I214" s="1" t="s">
        <v>17</v>
      </c>
    </row>
    <row r="215" spans="1:9" x14ac:dyDescent="0.25">
      <c r="A215" s="1">
        <v>34</v>
      </c>
      <c r="B215" s="1" t="s">
        <v>6</v>
      </c>
      <c r="C215" s="1">
        <v>26.73</v>
      </c>
      <c r="D215" s="1">
        <v>1</v>
      </c>
      <c r="E215" s="1" t="s">
        <v>10</v>
      </c>
      <c r="F215" s="1" t="s">
        <v>11</v>
      </c>
      <c r="G215" s="1">
        <v>5002.7826999999997</v>
      </c>
      <c r="H215" s="1" t="str">
        <f>LEFT(medical_cost[[#This Row],[region.1.1.1.1]],5)</f>
        <v>south</v>
      </c>
      <c r="I215" s="1" t="s">
        <v>18</v>
      </c>
    </row>
    <row r="216" spans="1:9" x14ac:dyDescent="0.25">
      <c r="A216" s="1">
        <v>45</v>
      </c>
      <c r="B216" s="1" t="s">
        <v>6</v>
      </c>
      <c r="C216" s="1">
        <v>30.9</v>
      </c>
      <c r="D216" s="1">
        <v>2</v>
      </c>
      <c r="E216" s="1" t="s">
        <v>10</v>
      </c>
      <c r="F216" s="1" t="s">
        <v>8</v>
      </c>
      <c r="G216" s="1">
        <v>8520.0259999999998</v>
      </c>
      <c r="H216" s="1" t="str">
        <f>LEFT(medical_cost[[#This Row],[region.1.1.1.1]],5)</f>
        <v>south</v>
      </c>
      <c r="I216" s="1" t="s">
        <v>17</v>
      </c>
    </row>
    <row r="217" spans="1:9" x14ac:dyDescent="0.25">
      <c r="A217" s="1">
        <v>41</v>
      </c>
      <c r="B217" s="1" t="s">
        <v>6</v>
      </c>
      <c r="C217" s="1">
        <v>37.1</v>
      </c>
      <c r="D217" s="1">
        <v>2</v>
      </c>
      <c r="E217" s="1" t="s">
        <v>10</v>
      </c>
      <c r="F217" s="1" t="s">
        <v>8</v>
      </c>
      <c r="G217" s="1">
        <v>7371.7719999999999</v>
      </c>
      <c r="H217" s="1" t="str">
        <f>LEFT(medical_cost[[#This Row],[region.1.1.1.1]],5)</f>
        <v>south</v>
      </c>
      <c r="I217" s="1" t="s">
        <v>17</v>
      </c>
    </row>
    <row r="218" spans="1:9" x14ac:dyDescent="0.25">
      <c r="A218" s="1">
        <v>53</v>
      </c>
      <c r="B218" s="1" t="s">
        <v>6</v>
      </c>
      <c r="C218" s="1">
        <v>26.6</v>
      </c>
      <c r="D218" s="1">
        <v>0</v>
      </c>
      <c r="E218" s="1" t="s">
        <v>10</v>
      </c>
      <c r="F218" s="1" t="s">
        <v>12</v>
      </c>
      <c r="G218" s="1">
        <v>10355.641</v>
      </c>
      <c r="H218" s="1" t="str">
        <f>LEFT(medical_cost[[#This Row],[region.1.1.1.1]],5)</f>
        <v>north</v>
      </c>
      <c r="I218" s="1" t="s">
        <v>17</v>
      </c>
    </row>
    <row r="219" spans="1:9" x14ac:dyDescent="0.25">
      <c r="A219" s="1">
        <v>27</v>
      </c>
      <c r="B219" s="1" t="s">
        <v>9</v>
      </c>
      <c r="C219" s="1">
        <v>23.1</v>
      </c>
      <c r="D219" s="1">
        <v>0</v>
      </c>
      <c r="E219" s="1" t="s">
        <v>10</v>
      </c>
      <c r="F219" s="1" t="s">
        <v>11</v>
      </c>
      <c r="G219" s="1">
        <v>2483.7359999999999</v>
      </c>
      <c r="H219" s="1" t="str">
        <f>LEFT(medical_cost[[#This Row],[region.1.1.1.1]],5)</f>
        <v>south</v>
      </c>
      <c r="I219" s="1" t="s">
        <v>18</v>
      </c>
    </row>
    <row r="220" spans="1:9" x14ac:dyDescent="0.25">
      <c r="A220" s="1">
        <v>26</v>
      </c>
      <c r="B220" s="1" t="s">
        <v>6</v>
      </c>
      <c r="C220" s="1">
        <v>29.92</v>
      </c>
      <c r="D220" s="1">
        <v>1</v>
      </c>
      <c r="E220" s="1" t="s">
        <v>10</v>
      </c>
      <c r="F220" s="1" t="s">
        <v>11</v>
      </c>
      <c r="G220" s="1">
        <v>3392.9767999999999</v>
      </c>
      <c r="H220" s="1" t="str">
        <f>LEFT(medical_cost[[#This Row],[region.1.1.1.1]],5)</f>
        <v>south</v>
      </c>
      <c r="I220" s="1" t="s">
        <v>18</v>
      </c>
    </row>
    <row r="221" spans="1:9" x14ac:dyDescent="0.25">
      <c r="A221" s="1">
        <v>24</v>
      </c>
      <c r="B221" s="1" t="s">
        <v>6</v>
      </c>
      <c r="C221" s="1">
        <v>23.21</v>
      </c>
      <c r="D221" s="1">
        <v>0</v>
      </c>
      <c r="E221" s="1" t="s">
        <v>10</v>
      </c>
      <c r="F221" s="1" t="s">
        <v>11</v>
      </c>
      <c r="G221" s="1">
        <v>25081.76784</v>
      </c>
      <c r="H221" s="1" t="str">
        <f>LEFT(medical_cost[[#This Row],[region.1.1.1.1]],5)</f>
        <v>south</v>
      </c>
      <c r="I221" s="1" t="s">
        <v>18</v>
      </c>
    </row>
    <row r="222" spans="1:9" x14ac:dyDescent="0.25">
      <c r="A222" s="1">
        <v>34</v>
      </c>
      <c r="B222" s="1" t="s">
        <v>6</v>
      </c>
      <c r="C222" s="1">
        <v>33.700000000000003</v>
      </c>
      <c r="D222" s="1">
        <v>1</v>
      </c>
      <c r="E222" s="1" t="s">
        <v>10</v>
      </c>
      <c r="F222" s="1" t="s">
        <v>8</v>
      </c>
      <c r="G222" s="1">
        <v>5012.4709999999995</v>
      </c>
      <c r="H222" s="1" t="str">
        <f>LEFT(medical_cost[[#This Row],[region.1.1.1.1]],5)</f>
        <v>south</v>
      </c>
      <c r="I222" s="1" t="s">
        <v>17</v>
      </c>
    </row>
    <row r="223" spans="1:9" x14ac:dyDescent="0.25">
      <c r="A223" s="1">
        <v>53</v>
      </c>
      <c r="B223" s="1" t="s">
        <v>6</v>
      </c>
      <c r="C223" s="1">
        <v>33.25</v>
      </c>
      <c r="D223" s="1">
        <v>0</v>
      </c>
      <c r="E223" s="1" t="s">
        <v>10</v>
      </c>
      <c r="F223" s="1" t="s">
        <v>13</v>
      </c>
      <c r="G223" s="1">
        <v>10564.8845</v>
      </c>
      <c r="H223" s="1" t="str">
        <f>LEFT(medical_cost[[#This Row],[region.1.1.1.1]],5)</f>
        <v>north</v>
      </c>
      <c r="I223" s="1" t="s">
        <v>18</v>
      </c>
    </row>
    <row r="224" spans="1:9" x14ac:dyDescent="0.25">
      <c r="A224" s="1">
        <v>32</v>
      </c>
      <c r="B224" s="1" t="s">
        <v>9</v>
      </c>
      <c r="C224" s="1">
        <v>30.8</v>
      </c>
      <c r="D224" s="1">
        <v>3</v>
      </c>
      <c r="E224" s="1" t="s">
        <v>10</v>
      </c>
      <c r="F224" s="1" t="s">
        <v>8</v>
      </c>
      <c r="G224" s="1">
        <v>5253.5240000000003</v>
      </c>
      <c r="H224" s="1" t="str">
        <f>LEFT(medical_cost[[#This Row],[region.1.1.1.1]],5)</f>
        <v>south</v>
      </c>
      <c r="I224" s="1" t="s">
        <v>17</v>
      </c>
    </row>
    <row r="225" spans="1:9" x14ac:dyDescent="0.25">
      <c r="A225" s="1">
        <v>19</v>
      </c>
      <c r="B225" s="1" t="s">
        <v>9</v>
      </c>
      <c r="C225" s="1">
        <v>34.799999999999997</v>
      </c>
      <c r="D225" s="1">
        <v>0</v>
      </c>
      <c r="E225" s="1" t="s">
        <v>7</v>
      </c>
      <c r="F225" s="1" t="s">
        <v>8</v>
      </c>
      <c r="G225" s="1">
        <v>34779.614999999998</v>
      </c>
      <c r="H225" s="1" t="str">
        <f>LEFT(medical_cost[[#This Row],[region.1.1.1.1]],5)</f>
        <v>south</v>
      </c>
      <c r="I225" s="1" t="s">
        <v>17</v>
      </c>
    </row>
    <row r="226" spans="1:9" x14ac:dyDescent="0.25">
      <c r="A226" s="1">
        <v>42</v>
      </c>
      <c r="B226" s="1" t="s">
        <v>9</v>
      </c>
      <c r="C226" s="1">
        <v>24.64</v>
      </c>
      <c r="D226" s="1">
        <v>0</v>
      </c>
      <c r="E226" s="1" t="s">
        <v>7</v>
      </c>
      <c r="F226" s="1" t="s">
        <v>11</v>
      </c>
      <c r="G226" s="1">
        <v>19515.5416</v>
      </c>
      <c r="H226" s="1" t="str">
        <f>LEFT(medical_cost[[#This Row],[region.1.1.1.1]],5)</f>
        <v>south</v>
      </c>
      <c r="I226" s="1" t="s">
        <v>18</v>
      </c>
    </row>
    <row r="227" spans="1:9" x14ac:dyDescent="0.25">
      <c r="A227" s="1">
        <v>55</v>
      </c>
      <c r="B227" s="1" t="s">
        <v>9</v>
      </c>
      <c r="C227" s="1">
        <v>33.880000000000003</v>
      </c>
      <c r="D227" s="1">
        <v>3</v>
      </c>
      <c r="E227" s="1" t="s">
        <v>10</v>
      </c>
      <c r="F227" s="1" t="s">
        <v>11</v>
      </c>
      <c r="G227" s="1">
        <v>11987.1682</v>
      </c>
      <c r="H227" s="1" t="str">
        <f>LEFT(medical_cost[[#This Row],[region.1.1.1.1]],5)</f>
        <v>south</v>
      </c>
      <c r="I227" s="1" t="s">
        <v>18</v>
      </c>
    </row>
    <row r="228" spans="1:9" x14ac:dyDescent="0.25">
      <c r="A228" s="1">
        <v>28</v>
      </c>
      <c r="B228" s="1" t="s">
        <v>9</v>
      </c>
      <c r="C228" s="1">
        <v>38.06</v>
      </c>
      <c r="D228" s="1">
        <v>0</v>
      </c>
      <c r="E228" s="1" t="s">
        <v>10</v>
      </c>
      <c r="F228" s="1" t="s">
        <v>11</v>
      </c>
      <c r="G228" s="1">
        <v>2689.4953999999998</v>
      </c>
      <c r="H228" s="1" t="str">
        <f>LEFT(medical_cost[[#This Row],[region.1.1.1.1]],5)</f>
        <v>south</v>
      </c>
      <c r="I228" s="1" t="s">
        <v>18</v>
      </c>
    </row>
    <row r="229" spans="1:9" x14ac:dyDescent="0.25">
      <c r="A229" s="1">
        <v>58</v>
      </c>
      <c r="B229" s="1" t="s">
        <v>6</v>
      </c>
      <c r="C229" s="1">
        <v>41.91</v>
      </c>
      <c r="D229" s="1">
        <v>0</v>
      </c>
      <c r="E229" s="1" t="s">
        <v>10</v>
      </c>
      <c r="F229" s="1" t="s">
        <v>11</v>
      </c>
      <c r="G229" s="1">
        <v>24227.337240000001</v>
      </c>
      <c r="H229" s="1" t="str">
        <f>LEFT(medical_cost[[#This Row],[region.1.1.1.1]],5)</f>
        <v>south</v>
      </c>
      <c r="I229" s="1" t="s">
        <v>18</v>
      </c>
    </row>
    <row r="230" spans="1:9" x14ac:dyDescent="0.25">
      <c r="A230" s="1">
        <v>41</v>
      </c>
      <c r="B230" s="1" t="s">
        <v>6</v>
      </c>
      <c r="C230" s="1">
        <v>31.635000000000002</v>
      </c>
      <c r="D230" s="1">
        <v>1</v>
      </c>
      <c r="E230" s="1" t="s">
        <v>10</v>
      </c>
      <c r="F230" s="1" t="s">
        <v>13</v>
      </c>
      <c r="G230" s="1">
        <v>7358.1756500000001</v>
      </c>
      <c r="H230" s="1" t="str">
        <f>LEFT(medical_cost[[#This Row],[region.1.1.1.1]],5)</f>
        <v>north</v>
      </c>
      <c r="I230" s="1" t="s">
        <v>18</v>
      </c>
    </row>
    <row r="231" spans="1:9" x14ac:dyDescent="0.25">
      <c r="A231" s="1">
        <v>47</v>
      </c>
      <c r="B231" s="1" t="s">
        <v>9</v>
      </c>
      <c r="C231" s="1">
        <v>25.46</v>
      </c>
      <c r="D231" s="1">
        <v>2</v>
      </c>
      <c r="E231" s="1" t="s">
        <v>10</v>
      </c>
      <c r="F231" s="1" t="s">
        <v>13</v>
      </c>
      <c r="G231" s="1">
        <v>9225.2564000000002</v>
      </c>
      <c r="H231" s="1" t="str">
        <f>LEFT(medical_cost[[#This Row],[region.1.1.1.1]],5)</f>
        <v>north</v>
      </c>
      <c r="I231" s="1" t="s">
        <v>18</v>
      </c>
    </row>
    <row r="232" spans="1:9" x14ac:dyDescent="0.25">
      <c r="A232" s="1">
        <v>42</v>
      </c>
      <c r="B232" s="1" t="s">
        <v>6</v>
      </c>
      <c r="C232" s="1">
        <v>36.195</v>
      </c>
      <c r="D232" s="1">
        <v>1</v>
      </c>
      <c r="E232" s="1" t="s">
        <v>10</v>
      </c>
      <c r="F232" s="1" t="s">
        <v>12</v>
      </c>
      <c r="G232" s="1">
        <v>7443.6430499999997</v>
      </c>
      <c r="H232" s="1" t="str">
        <f>LEFT(medical_cost[[#This Row],[region.1.1.1.1]],5)</f>
        <v>north</v>
      </c>
      <c r="I232" s="1" t="s">
        <v>17</v>
      </c>
    </row>
    <row r="233" spans="1:9" x14ac:dyDescent="0.25">
      <c r="A233" s="1">
        <v>59</v>
      </c>
      <c r="B233" s="1" t="s">
        <v>6</v>
      </c>
      <c r="C233" s="1">
        <v>27.83</v>
      </c>
      <c r="D233" s="1">
        <v>3</v>
      </c>
      <c r="E233" s="1" t="s">
        <v>10</v>
      </c>
      <c r="F233" s="1" t="s">
        <v>11</v>
      </c>
      <c r="G233" s="1">
        <v>14001.286700000001</v>
      </c>
      <c r="H233" s="1" t="str">
        <f>LEFT(medical_cost[[#This Row],[region.1.1.1.1]],5)</f>
        <v>south</v>
      </c>
      <c r="I233" s="1" t="s">
        <v>18</v>
      </c>
    </row>
    <row r="234" spans="1:9" x14ac:dyDescent="0.25">
      <c r="A234" s="1">
        <v>19</v>
      </c>
      <c r="B234" s="1" t="s">
        <v>6</v>
      </c>
      <c r="C234" s="1">
        <v>17.8</v>
      </c>
      <c r="D234" s="1">
        <v>0</v>
      </c>
      <c r="E234" s="1" t="s">
        <v>10</v>
      </c>
      <c r="F234" s="1" t="s">
        <v>8</v>
      </c>
      <c r="G234" s="1">
        <v>1727.7850000000001</v>
      </c>
      <c r="H234" s="1" t="str">
        <f>LEFT(medical_cost[[#This Row],[region.1.1.1.1]],5)</f>
        <v>south</v>
      </c>
      <c r="I234" s="1" t="s">
        <v>17</v>
      </c>
    </row>
    <row r="235" spans="1:9" x14ac:dyDescent="0.25">
      <c r="A235" s="1">
        <v>59</v>
      </c>
      <c r="B235" s="1" t="s">
        <v>9</v>
      </c>
      <c r="C235" s="1">
        <v>27.5</v>
      </c>
      <c r="D235" s="1">
        <v>1</v>
      </c>
      <c r="E235" s="1" t="s">
        <v>10</v>
      </c>
      <c r="F235" s="1" t="s">
        <v>8</v>
      </c>
      <c r="G235" s="1">
        <v>12333.828</v>
      </c>
      <c r="H235" s="1" t="str">
        <f>LEFT(medical_cost[[#This Row],[region.1.1.1.1]],5)</f>
        <v>south</v>
      </c>
      <c r="I235" s="1" t="s">
        <v>17</v>
      </c>
    </row>
    <row r="236" spans="1:9" x14ac:dyDescent="0.25">
      <c r="A236" s="1">
        <v>39</v>
      </c>
      <c r="B236" s="1" t="s">
        <v>9</v>
      </c>
      <c r="C236" s="1">
        <v>24.51</v>
      </c>
      <c r="D236" s="1">
        <v>2</v>
      </c>
      <c r="E236" s="1" t="s">
        <v>10</v>
      </c>
      <c r="F236" s="1" t="s">
        <v>12</v>
      </c>
      <c r="G236" s="1">
        <v>6710.1918999999998</v>
      </c>
      <c r="H236" s="1" t="str">
        <f>LEFT(medical_cost[[#This Row],[region.1.1.1.1]],5)</f>
        <v>north</v>
      </c>
      <c r="I236" s="1" t="s">
        <v>17</v>
      </c>
    </row>
    <row r="237" spans="1:9" x14ac:dyDescent="0.25">
      <c r="A237" s="1">
        <v>40</v>
      </c>
      <c r="B237" s="1" t="s">
        <v>6</v>
      </c>
      <c r="C237" s="1">
        <v>22.22</v>
      </c>
      <c r="D237" s="1">
        <v>2</v>
      </c>
      <c r="E237" s="1" t="s">
        <v>7</v>
      </c>
      <c r="F237" s="1" t="s">
        <v>11</v>
      </c>
      <c r="G237" s="1">
        <v>19444.265800000001</v>
      </c>
      <c r="H237" s="1" t="str">
        <f>LEFT(medical_cost[[#This Row],[region.1.1.1.1]],5)</f>
        <v>south</v>
      </c>
      <c r="I237" s="1" t="s">
        <v>18</v>
      </c>
    </row>
    <row r="238" spans="1:9" x14ac:dyDescent="0.25">
      <c r="A238" s="1">
        <v>18</v>
      </c>
      <c r="B238" s="1" t="s">
        <v>6</v>
      </c>
      <c r="C238" s="1">
        <v>26.73</v>
      </c>
      <c r="D238" s="1">
        <v>0</v>
      </c>
      <c r="E238" s="1" t="s">
        <v>10</v>
      </c>
      <c r="F238" s="1" t="s">
        <v>11</v>
      </c>
      <c r="G238" s="1">
        <v>1615.7666999999999</v>
      </c>
      <c r="H238" s="1" t="str">
        <f>LEFT(medical_cost[[#This Row],[region.1.1.1.1]],5)</f>
        <v>south</v>
      </c>
      <c r="I238" s="1" t="s">
        <v>18</v>
      </c>
    </row>
    <row r="239" spans="1:9" x14ac:dyDescent="0.25">
      <c r="A239" s="1">
        <v>31</v>
      </c>
      <c r="B239" s="1" t="s">
        <v>9</v>
      </c>
      <c r="C239" s="1">
        <v>38.39</v>
      </c>
      <c r="D239" s="1">
        <v>2</v>
      </c>
      <c r="E239" s="1" t="s">
        <v>10</v>
      </c>
      <c r="F239" s="1" t="s">
        <v>11</v>
      </c>
      <c r="G239" s="1">
        <v>4463.2051000000001</v>
      </c>
      <c r="H239" s="1" t="str">
        <f>LEFT(medical_cost[[#This Row],[region.1.1.1.1]],5)</f>
        <v>south</v>
      </c>
      <c r="I239" s="1" t="s">
        <v>18</v>
      </c>
    </row>
    <row r="240" spans="1:9" x14ac:dyDescent="0.25">
      <c r="A240" s="1">
        <v>19</v>
      </c>
      <c r="B240" s="1" t="s">
        <v>9</v>
      </c>
      <c r="C240" s="1">
        <v>29.07</v>
      </c>
      <c r="D240" s="1">
        <v>0</v>
      </c>
      <c r="E240" s="1" t="s">
        <v>7</v>
      </c>
      <c r="F240" s="1" t="s">
        <v>12</v>
      </c>
      <c r="G240" s="1">
        <v>17352.6803</v>
      </c>
      <c r="H240" s="1" t="str">
        <f>LEFT(medical_cost[[#This Row],[region.1.1.1.1]],5)</f>
        <v>north</v>
      </c>
      <c r="I240" s="1" t="s">
        <v>17</v>
      </c>
    </row>
    <row r="241" spans="1:9" x14ac:dyDescent="0.25">
      <c r="A241" s="1">
        <v>44</v>
      </c>
      <c r="B241" s="1" t="s">
        <v>9</v>
      </c>
      <c r="C241" s="1">
        <v>38.06</v>
      </c>
      <c r="D241" s="1">
        <v>1</v>
      </c>
      <c r="E241" s="1" t="s">
        <v>10</v>
      </c>
      <c r="F241" s="1" t="s">
        <v>11</v>
      </c>
      <c r="G241" s="1">
        <v>7152.6714000000002</v>
      </c>
      <c r="H241" s="1" t="str">
        <f>LEFT(medical_cost[[#This Row],[region.1.1.1.1]],5)</f>
        <v>south</v>
      </c>
      <c r="I241" s="1" t="s">
        <v>18</v>
      </c>
    </row>
    <row r="242" spans="1:9" x14ac:dyDescent="0.25">
      <c r="A242" s="1">
        <v>23</v>
      </c>
      <c r="B242" s="1" t="s">
        <v>6</v>
      </c>
      <c r="C242" s="1">
        <v>36.67</v>
      </c>
      <c r="D242" s="1">
        <v>2</v>
      </c>
      <c r="E242" s="1" t="s">
        <v>7</v>
      </c>
      <c r="F242" s="1" t="s">
        <v>13</v>
      </c>
      <c r="G242" s="1">
        <v>38511.628299999997</v>
      </c>
      <c r="H242" s="1" t="str">
        <f>LEFT(medical_cost[[#This Row],[region.1.1.1.1]],5)</f>
        <v>north</v>
      </c>
      <c r="I242" s="1" t="s">
        <v>18</v>
      </c>
    </row>
    <row r="243" spans="1:9" x14ac:dyDescent="0.25">
      <c r="A243" s="1">
        <v>33</v>
      </c>
      <c r="B243" s="1" t="s">
        <v>6</v>
      </c>
      <c r="C243" s="1">
        <v>22.135000000000002</v>
      </c>
      <c r="D243" s="1">
        <v>1</v>
      </c>
      <c r="E243" s="1" t="s">
        <v>10</v>
      </c>
      <c r="F243" s="1" t="s">
        <v>13</v>
      </c>
      <c r="G243" s="1">
        <v>5354.0746499999996</v>
      </c>
      <c r="H243" s="1" t="str">
        <f>LEFT(medical_cost[[#This Row],[region.1.1.1.1]],5)</f>
        <v>north</v>
      </c>
      <c r="I243" s="1" t="s">
        <v>18</v>
      </c>
    </row>
    <row r="244" spans="1:9" x14ac:dyDescent="0.25">
      <c r="A244" s="1">
        <v>55</v>
      </c>
      <c r="B244" s="1" t="s">
        <v>6</v>
      </c>
      <c r="C244" s="1">
        <v>26.8</v>
      </c>
      <c r="D244" s="1">
        <v>1</v>
      </c>
      <c r="E244" s="1" t="s">
        <v>10</v>
      </c>
      <c r="F244" s="1" t="s">
        <v>8</v>
      </c>
      <c r="G244" s="1">
        <v>35160.134570000002</v>
      </c>
      <c r="H244" s="1" t="str">
        <f>LEFT(medical_cost[[#This Row],[region.1.1.1.1]],5)</f>
        <v>south</v>
      </c>
      <c r="I244" s="1" t="s">
        <v>17</v>
      </c>
    </row>
    <row r="245" spans="1:9" x14ac:dyDescent="0.25">
      <c r="A245" s="1">
        <v>40</v>
      </c>
      <c r="B245" s="1" t="s">
        <v>9</v>
      </c>
      <c r="C245" s="1">
        <v>35.299999999999997</v>
      </c>
      <c r="D245" s="1">
        <v>3</v>
      </c>
      <c r="E245" s="1" t="s">
        <v>10</v>
      </c>
      <c r="F245" s="1" t="s">
        <v>8</v>
      </c>
      <c r="G245" s="1">
        <v>7196.8670000000002</v>
      </c>
      <c r="H245" s="1" t="str">
        <f>LEFT(medical_cost[[#This Row],[region.1.1.1.1]],5)</f>
        <v>south</v>
      </c>
      <c r="I245" s="1" t="s">
        <v>17</v>
      </c>
    </row>
    <row r="246" spans="1:9" x14ac:dyDescent="0.25">
      <c r="A246" s="1">
        <v>63</v>
      </c>
      <c r="B246" s="1" t="s">
        <v>6</v>
      </c>
      <c r="C246" s="1">
        <v>27.74</v>
      </c>
      <c r="D246" s="1">
        <v>0</v>
      </c>
      <c r="E246" s="1" t="s">
        <v>7</v>
      </c>
      <c r="F246" s="1" t="s">
        <v>13</v>
      </c>
      <c r="G246" s="1">
        <v>29523.1656</v>
      </c>
      <c r="H246" s="1" t="str">
        <f>LEFT(medical_cost[[#This Row],[region.1.1.1.1]],5)</f>
        <v>north</v>
      </c>
      <c r="I246" s="1" t="s">
        <v>18</v>
      </c>
    </row>
    <row r="247" spans="1:9" x14ac:dyDescent="0.25">
      <c r="A247" s="1">
        <v>54</v>
      </c>
      <c r="B247" s="1" t="s">
        <v>9</v>
      </c>
      <c r="C247" s="1">
        <v>30.02</v>
      </c>
      <c r="D247" s="1">
        <v>0</v>
      </c>
      <c r="E247" s="1" t="s">
        <v>10</v>
      </c>
      <c r="F247" s="1" t="s">
        <v>12</v>
      </c>
      <c r="G247" s="1">
        <v>24476.478510000001</v>
      </c>
      <c r="H247" s="1" t="str">
        <f>LEFT(medical_cost[[#This Row],[region.1.1.1.1]],5)</f>
        <v>north</v>
      </c>
      <c r="I247" s="1" t="s">
        <v>17</v>
      </c>
    </row>
    <row r="248" spans="1:9" x14ac:dyDescent="0.25">
      <c r="A248" s="1">
        <v>60</v>
      </c>
      <c r="B248" s="1" t="s">
        <v>6</v>
      </c>
      <c r="C248" s="1">
        <v>38.06</v>
      </c>
      <c r="D248" s="1">
        <v>0</v>
      </c>
      <c r="E248" s="1" t="s">
        <v>10</v>
      </c>
      <c r="F248" s="1" t="s">
        <v>11</v>
      </c>
      <c r="G248" s="1">
        <v>12648.7034</v>
      </c>
      <c r="H248" s="1" t="str">
        <f>LEFT(medical_cost[[#This Row],[region.1.1.1.1]],5)</f>
        <v>south</v>
      </c>
      <c r="I248" s="1" t="s">
        <v>18</v>
      </c>
    </row>
    <row r="249" spans="1:9" x14ac:dyDescent="0.25">
      <c r="A249" s="1">
        <v>24</v>
      </c>
      <c r="B249" s="1" t="s">
        <v>9</v>
      </c>
      <c r="C249" s="1">
        <v>35.86</v>
      </c>
      <c r="D249" s="1">
        <v>0</v>
      </c>
      <c r="E249" s="1" t="s">
        <v>10</v>
      </c>
      <c r="F249" s="1" t="s">
        <v>11</v>
      </c>
      <c r="G249" s="1">
        <v>1986.9333999999999</v>
      </c>
      <c r="H249" s="1" t="str">
        <f>LEFT(medical_cost[[#This Row],[region.1.1.1.1]],5)</f>
        <v>south</v>
      </c>
      <c r="I249" s="1" t="s">
        <v>18</v>
      </c>
    </row>
    <row r="250" spans="1:9" x14ac:dyDescent="0.25">
      <c r="A250" s="1">
        <v>19</v>
      </c>
      <c r="B250" s="1" t="s">
        <v>9</v>
      </c>
      <c r="C250" s="1">
        <v>20.9</v>
      </c>
      <c r="D250" s="1">
        <v>1</v>
      </c>
      <c r="E250" s="1" t="s">
        <v>10</v>
      </c>
      <c r="F250" s="1" t="s">
        <v>8</v>
      </c>
      <c r="G250" s="1">
        <v>1832.0940000000001</v>
      </c>
      <c r="H250" s="1" t="str">
        <f>LEFT(medical_cost[[#This Row],[region.1.1.1.1]],5)</f>
        <v>south</v>
      </c>
      <c r="I250" s="1" t="s">
        <v>17</v>
      </c>
    </row>
    <row r="251" spans="1:9" x14ac:dyDescent="0.25">
      <c r="A251" s="1">
        <v>29</v>
      </c>
      <c r="B251" s="1" t="s">
        <v>9</v>
      </c>
      <c r="C251" s="1">
        <v>28.975000000000001</v>
      </c>
      <c r="D251" s="1">
        <v>1</v>
      </c>
      <c r="E251" s="1" t="s">
        <v>10</v>
      </c>
      <c r="F251" s="1" t="s">
        <v>13</v>
      </c>
      <c r="G251" s="1">
        <v>4040.55825</v>
      </c>
      <c r="H251" s="1" t="str">
        <f>LEFT(medical_cost[[#This Row],[region.1.1.1.1]],5)</f>
        <v>north</v>
      </c>
      <c r="I251" s="1" t="s">
        <v>18</v>
      </c>
    </row>
    <row r="252" spans="1:9" x14ac:dyDescent="0.25">
      <c r="A252" s="1">
        <v>18</v>
      </c>
      <c r="B252" s="1" t="s">
        <v>9</v>
      </c>
      <c r="C252" s="1">
        <v>17.29</v>
      </c>
      <c r="D252" s="1">
        <v>2</v>
      </c>
      <c r="E252" s="1" t="s">
        <v>7</v>
      </c>
      <c r="F252" s="1" t="s">
        <v>13</v>
      </c>
      <c r="G252" s="1">
        <v>12829.455099999999</v>
      </c>
      <c r="H252" s="1" t="str">
        <f>LEFT(medical_cost[[#This Row],[region.1.1.1.1]],5)</f>
        <v>north</v>
      </c>
      <c r="I252" s="1" t="s">
        <v>18</v>
      </c>
    </row>
    <row r="253" spans="1:9" x14ac:dyDescent="0.25">
      <c r="A253" s="1">
        <v>63</v>
      </c>
      <c r="B253" s="1" t="s">
        <v>6</v>
      </c>
      <c r="C253" s="1">
        <v>32.200000000000003</v>
      </c>
      <c r="D253" s="1">
        <v>2</v>
      </c>
      <c r="E253" s="1" t="s">
        <v>7</v>
      </c>
      <c r="F253" s="1" t="s">
        <v>8</v>
      </c>
      <c r="G253" s="1">
        <v>47305.305</v>
      </c>
      <c r="H253" s="1" t="str">
        <f>LEFT(medical_cost[[#This Row],[region.1.1.1.1]],5)</f>
        <v>south</v>
      </c>
      <c r="I253" s="1" t="s">
        <v>17</v>
      </c>
    </row>
    <row r="254" spans="1:9" x14ac:dyDescent="0.25">
      <c r="A254" s="1">
        <v>54</v>
      </c>
      <c r="B254" s="1" t="s">
        <v>9</v>
      </c>
      <c r="C254" s="1">
        <v>34.21</v>
      </c>
      <c r="D254" s="1">
        <v>2</v>
      </c>
      <c r="E254" s="1" t="s">
        <v>7</v>
      </c>
      <c r="F254" s="1" t="s">
        <v>11</v>
      </c>
      <c r="G254" s="1">
        <v>44260.749900000003</v>
      </c>
      <c r="H254" s="1" t="str">
        <f>LEFT(medical_cost[[#This Row],[region.1.1.1.1]],5)</f>
        <v>south</v>
      </c>
      <c r="I254" s="1" t="s">
        <v>18</v>
      </c>
    </row>
    <row r="255" spans="1:9" x14ac:dyDescent="0.25">
      <c r="A255" s="1">
        <v>27</v>
      </c>
      <c r="B255" s="1" t="s">
        <v>9</v>
      </c>
      <c r="C255" s="1">
        <v>30.3</v>
      </c>
      <c r="D255" s="1">
        <v>3</v>
      </c>
      <c r="E255" s="1" t="s">
        <v>10</v>
      </c>
      <c r="F255" s="1" t="s">
        <v>8</v>
      </c>
      <c r="G255" s="1">
        <v>4260.7439999999997</v>
      </c>
      <c r="H255" s="1" t="str">
        <f>LEFT(medical_cost[[#This Row],[region.1.1.1.1]],5)</f>
        <v>south</v>
      </c>
      <c r="I255" s="1" t="s">
        <v>17</v>
      </c>
    </row>
    <row r="256" spans="1:9" x14ac:dyDescent="0.25">
      <c r="A256" s="1">
        <v>50</v>
      </c>
      <c r="B256" s="1" t="s">
        <v>9</v>
      </c>
      <c r="C256" s="1">
        <v>31.824999999999999</v>
      </c>
      <c r="D256" s="1">
        <v>0</v>
      </c>
      <c r="E256" s="1" t="s">
        <v>7</v>
      </c>
      <c r="F256" s="1" t="s">
        <v>13</v>
      </c>
      <c r="G256" s="1">
        <v>41097.161749999999</v>
      </c>
      <c r="H256" s="1" t="str">
        <f>LEFT(medical_cost[[#This Row],[region.1.1.1.1]],5)</f>
        <v>north</v>
      </c>
      <c r="I256" s="1" t="s">
        <v>18</v>
      </c>
    </row>
    <row r="257" spans="1:9" x14ac:dyDescent="0.25">
      <c r="A257" s="1">
        <v>55</v>
      </c>
      <c r="B257" s="1" t="s">
        <v>6</v>
      </c>
      <c r="C257" s="1">
        <v>25.364999999999998</v>
      </c>
      <c r="D257" s="1">
        <v>3</v>
      </c>
      <c r="E257" s="1" t="s">
        <v>10</v>
      </c>
      <c r="F257" s="1" t="s">
        <v>13</v>
      </c>
      <c r="G257" s="1">
        <v>13047.332350000001</v>
      </c>
      <c r="H257" s="1" t="str">
        <f>LEFT(medical_cost[[#This Row],[region.1.1.1.1]],5)</f>
        <v>north</v>
      </c>
      <c r="I257" s="1" t="s">
        <v>18</v>
      </c>
    </row>
    <row r="258" spans="1:9" x14ac:dyDescent="0.25">
      <c r="A258" s="1">
        <v>56</v>
      </c>
      <c r="B258" s="1" t="s">
        <v>9</v>
      </c>
      <c r="C258" s="1">
        <v>33.630000000000003</v>
      </c>
      <c r="D258" s="1">
        <v>0</v>
      </c>
      <c r="E258" s="1" t="s">
        <v>7</v>
      </c>
      <c r="F258" s="1" t="s">
        <v>12</v>
      </c>
      <c r="G258" s="1">
        <v>43921.183700000001</v>
      </c>
      <c r="H258" s="1" t="str">
        <f>LEFT(medical_cost[[#This Row],[region.1.1.1.1]],5)</f>
        <v>north</v>
      </c>
      <c r="I258" s="1" t="s">
        <v>17</v>
      </c>
    </row>
    <row r="259" spans="1:9" x14ac:dyDescent="0.25">
      <c r="A259" s="1">
        <v>38</v>
      </c>
      <c r="B259" s="1" t="s">
        <v>6</v>
      </c>
      <c r="C259" s="1">
        <v>40.15</v>
      </c>
      <c r="D259" s="1">
        <v>0</v>
      </c>
      <c r="E259" s="1" t="s">
        <v>10</v>
      </c>
      <c r="F259" s="1" t="s">
        <v>11</v>
      </c>
      <c r="G259" s="1">
        <v>5400.9804999999997</v>
      </c>
      <c r="H259" s="1" t="str">
        <f>LEFT(medical_cost[[#This Row],[region.1.1.1.1]],5)</f>
        <v>south</v>
      </c>
      <c r="I259" s="1" t="s">
        <v>18</v>
      </c>
    </row>
    <row r="260" spans="1:9" x14ac:dyDescent="0.25">
      <c r="A260" s="1">
        <v>51</v>
      </c>
      <c r="B260" s="1" t="s">
        <v>9</v>
      </c>
      <c r="C260" s="1">
        <v>24.414999999999999</v>
      </c>
      <c r="D260" s="1">
        <v>4</v>
      </c>
      <c r="E260" s="1" t="s">
        <v>10</v>
      </c>
      <c r="F260" s="1" t="s">
        <v>12</v>
      </c>
      <c r="G260" s="1">
        <v>11520.099850000001</v>
      </c>
      <c r="H260" s="1" t="str">
        <f>LEFT(medical_cost[[#This Row],[region.1.1.1.1]],5)</f>
        <v>north</v>
      </c>
      <c r="I260" s="1" t="s">
        <v>17</v>
      </c>
    </row>
    <row r="261" spans="1:9" x14ac:dyDescent="0.25">
      <c r="A261" s="1">
        <v>19</v>
      </c>
      <c r="B261" s="1" t="s">
        <v>9</v>
      </c>
      <c r="C261" s="1">
        <v>31.92</v>
      </c>
      <c r="D261" s="1">
        <v>0</v>
      </c>
      <c r="E261" s="1" t="s">
        <v>7</v>
      </c>
      <c r="F261" s="1" t="s">
        <v>12</v>
      </c>
      <c r="G261" s="1">
        <v>33750.291799999999</v>
      </c>
      <c r="H261" s="1" t="str">
        <f>LEFT(medical_cost[[#This Row],[region.1.1.1.1]],5)</f>
        <v>north</v>
      </c>
      <c r="I261" s="1" t="s">
        <v>17</v>
      </c>
    </row>
    <row r="262" spans="1:9" x14ac:dyDescent="0.25">
      <c r="A262" s="1">
        <v>58</v>
      </c>
      <c r="B262" s="1" t="s">
        <v>6</v>
      </c>
      <c r="C262" s="1">
        <v>25.2</v>
      </c>
      <c r="D262" s="1">
        <v>0</v>
      </c>
      <c r="E262" s="1" t="s">
        <v>10</v>
      </c>
      <c r="F262" s="1" t="s">
        <v>8</v>
      </c>
      <c r="G262" s="1">
        <v>11837.16</v>
      </c>
      <c r="H262" s="1" t="str">
        <f>LEFT(medical_cost[[#This Row],[region.1.1.1.1]],5)</f>
        <v>south</v>
      </c>
      <c r="I262" s="1" t="s">
        <v>17</v>
      </c>
    </row>
    <row r="263" spans="1:9" x14ac:dyDescent="0.25">
      <c r="A263" s="1">
        <v>20</v>
      </c>
      <c r="B263" s="1" t="s">
        <v>6</v>
      </c>
      <c r="C263" s="1">
        <v>26.84</v>
      </c>
      <c r="D263" s="1">
        <v>1</v>
      </c>
      <c r="E263" s="1" t="s">
        <v>7</v>
      </c>
      <c r="F263" s="1" t="s">
        <v>11</v>
      </c>
      <c r="G263" s="1">
        <v>17085.267599999999</v>
      </c>
      <c r="H263" s="1" t="str">
        <f>LEFT(medical_cost[[#This Row],[region.1.1.1.1]],5)</f>
        <v>south</v>
      </c>
      <c r="I263" s="1" t="s">
        <v>18</v>
      </c>
    </row>
    <row r="264" spans="1:9" x14ac:dyDescent="0.25">
      <c r="A264" s="1">
        <v>52</v>
      </c>
      <c r="B264" s="1" t="s">
        <v>9</v>
      </c>
      <c r="C264" s="1">
        <v>24.32</v>
      </c>
      <c r="D264" s="1">
        <v>3</v>
      </c>
      <c r="E264" s="1" t="s">
        <v>7</v>
      </c>
      <c r="F264" s="1" t="s">
        <v>13</v>
      </c>
      <c r="G264" s="1">
        <v>24869.836800000001</v>
      </c>
      <c r="H264" s="1" t="str">
        <f>LEFT(medical_cost[[#This Row],[region.1.1.1.1]],5)</f>
        <v>north</v>
      </c>
      <c r="I264" s="1" t="s">
        <v>18</v>
      </c>
    </row>
    <row r="265" spans="1:9" x14ac:dyDescent="0.25">
      <c r="A265" s="1">
        <v>19</v>
      </c>
      <c r="B265" s="1" t="s">
        <v>9</v>
      </c>
      <c r="C265" s="1">
        <v>36.954999999999998</v>
      </c>
      <c r="D265" s="1">
        <v>0</v>
      </c>
      <c r="E265" s="1" t="s">
        <v>7</v>
      </c>
      <c r="F265" s="1" t="s">
        <v>12</v>
      </c>
      <c r="G265" s="1">
        <v>36219.405449999998</v>
      </c>
      <c r="H265" s="1" t="str">
        <f>LEFT(medical_cost[[#This Row],[region.1.1.1.1]],5)</f>
        <v>north</v>
      </c>
      <c r="I265" s="1" t="s">
        <v>17</v>
      </c>
    </row>
    <row r="266" spans="1:9" x14ac:dyDescent="0.25">
      <c r="A266" s="1">
        <v>53</v>
      </c>
      <c r="B266" s="1" t="s">
        <v>6</v>
      </c>
      <c r="C266" s="1">
        <v>38.06</v>
      </c>
      <c r="D266" s="1">
        <v>3</v>
      </c>
      <c r="E266" s="1" t="s">
        <v>10</v>
      </c>
      <c r="F266" s="1" t="s">
        <v>11</v>
      </c>
      <c r="G266" s="1">
        <v>20462.997660000001</v>
      </c>
      <c r="H266" s="1" t="str">
        <f>LEFT(medical_cost[[#This Row],[region.1.1.1.1]],5)</f>
        <v>south</v>
      </c>
      <c r="I266" s="1" t="s">
        <v>18</v>
      </c>
    </row>
    <row r="267" spans="1:9" x14ac:dyDescent="0.25">
      <c r="A267" s="1">
        <v>46</v>
      </c>
      <c r="B267" s="1" t="s">
        <v>9</v>
      </c>
      <c r="C267" s="1">
        <v>42.35</v>
      </c>
      <c r="D267" s="1">
        <v>3</v>
      </c>
      <c r="E267" s="1" t="s">
        <v>7</v>
      </c>
      <c r="F267" s="1" t="s">
        <v>11</v>
      </c>
      <c r="G267" s="1">
        <v>46151.124499999998</v>
      </c>
      <c r="H267" s="1" t="str">
        <f>LEFT(medical_cost[[#This Row],[region.1.1.1.1]],5)</f>
        <v>south</v>
      </c>
      <c r="I267" s="1" t="s">
        <v>18</v>
      </c>
    </row>
    <row r="268" spans="1:9" x14ac:dyDescent="0.25">
      <c r="A268" s="1">
        <v>40</v>
      </c>
      <c r="B268" s="1" t="s">
        <v>9</v>
      </c>
      <c r="C268" s="1">
        <v>19.8</v>
      </c>
      <c r="D268" s="1">
        <v>1</v>
      </c>
      <c r="E268" s="1" t="s">
        <v>7</v>
      </c>
      <c r="F268" s="1" t="s">
        <v>11</v>
      </c>
      <c r="G268" s="1">
        <v>17179.522000000001</v>
      </c>
      <c r="H268" s="1" t="str">
        <f>LEFT(medical_cost[[#This Row],[region.1.1.1.1]],5)</f>
        <v>south</v>
      </c>
      <c r="I268" s="1" t="s">
        <v>18</v>
      </c>
    </row>
    <row r="269" spans="1:9" x14ac:dyDescent="0.25">
      <c r="A269" s="1">
        <v>59</v>
      </c>
      <c r="B269" s="1" t="s">
        <v>6</v>
      </c>
      <c r="C269" s="1">
        <v>32.395000000000003</v>
      </c>
      <c r="D269" s="1">
        <v>3</v>
      </c>
      <c r="E269" s="1" t="s">
        <v>10</v>
      </c>
      <c r="F269" s="1" t="s">
        <v>13</v>
      </c>
      <c r="G269" s="1">
        <v>14590.63205</v>
      </c>
      <c r="H269" s="1" t="str">
        <f>LEFT(medical_cost[[#This Row],[region.1.1.1.1]],5)</f>
        <v>north</v>
      </c>
      <c r="I269" s="1" t="s">
        <v>18</v>
      </c>
    </row>
    <row r="270" spans="1:9" x14ac:dyDescent="0.25">
      <c r="A270" s="1">
        <v>45</v>
      </c>
      <c r="B270" s="1" t="s">
        <v>9</v>
      </c>
      <c r="C270" s="1">
        <v>30.2</v>
      </c>
      <c r="D270" s="1">
        <v>1</v>
      </c>
      <c r="E270" s="1" t="s">
        <v>10</v>
      </c>
      <c r="F270" s="1" t="s">
        <v>8</v>
      </c>
      <c r="G270" s="1">
        <v>7441.0529999999999</v>
      </c>
      <c r="H270" s="1" t="str">
        <f>LEFT(medical_cost[[#This Row],[region.1.1.1.1]],5)</f>
        <v>south</v>
      </c>
      <c r="I270" s="1" t="s">
        <v>17</v>
      </c>
    </row>
    <row r="271" spans="1:9" x14ac:dyDescent="0.25">
      <c r="A271" s="1">
        <v>49</v>
      </c>
      <c r="B271" s="1" t="s">
        <v>9</v>
      </c>
      <c r="C271" s="1">
        <v>25.84</v>
      </c>
      <c r="D271" s="1">
        <v>1</v>
      </c>
      <c r="E271" s="1" t="s">
        <v>10</v>
      </c>
      <c r="F271" s="1" t="s">
        <v>13</v>
      </c>
      <c r="G271" s="1">
        <v>9282.4806000000008</v>
      </c>
      <c r="H271" s="1" t="str">
        <f>LEFT(medical_cost[[#This Row],[region.1.1.1.1]],5)</f>
        <v>north</v>
      </c>
      <c r="I271" s="1" t="s">
        <v>18</v>
      </c>
    </row>
    <row r="272" spans="1:9" x14ac:dyDescent="0.25">
      <c r="A272" s="1">
        <v>18</v>
      </c>
      <c r="B272" s="1" t="s">
        <v>9</v>
      </c>
      <c r="C272" s="1">
        <v>29.37</v>
      </c>
      <c r="D272" s="1">
        <v>1</v>
      </c>
      <c r="E272" s="1" t="s">
        <v>10</v>
      </c>
      <c r="F272" s="1" t="s">
        <v>11</v>
      </c>
      <c r="G272" s="1">
        <v>1719.4363000000001</v>
      </c>
      <c r="H272" s="1" t="str">
        <f>LEFT(medical_cost[[#This Row],[region.1.1.1.1]],5)</f>
        <v>south</v>
      </c>
      <c r="I272" s="1" t="s">
        <v>18</v>
      </c>
    </row>
    <row r="273" spans="1:9" x14ac:dyDescent="0.25">
      <c r="A273" s="1">
        <v>50</v>
      </c>
      <c r="B273" s="1" t="s">
        <v>9</v>
      </c>
      <c r="C273" s="1">
        <v>34.200000000000003</v>
      </c>
      <c r="D273" s="1">
        <v>2</v>
      </c>
      <c r="E273" s="1" t="s">
        <v>7</v>
      </c>
      <c r="F273" s="1" t="s">
        <v>8</v>
      </c>
      <c r="G273" s="1">
        <v>42856.838000000003</v>
      </c>
      <c r="H273" s="1" t="str">
        <f>LEFT(medical_cost[[#This Row],[region.1.1.1.1]],5)</f>
        <v>south</v>
      </c>
      <c r="I273" s="1" t="s">
        <v>17</v>
      </c>
    </row>
    <row r="274" spans="1:9" x14ac:dyDescent="0.25">
      <c r="A274" s="1">
        <v>41</v>
      </c>
      <c r="B274" s="1" t="s">
        <v>9</v>
      </c>
      <c r="C274" s="1">
        <v>37.049999999999997</v>
      </c>
      <c r="D274" s="1">
        <v>2</v>
      </c>
      <c r="E274" s="1" t="s">
        <v>10</v>
      </c>
      <c r="F274" s="1" t="s">
        <v>12</v>
      </c>
      <c r="G274" s="1">
        <v>7265.7025000000003</v>
      </c>
      <c r="H274" s="1" t="str">
        <f>LEFT(medical_cost[[#This Row],[region.1.1.1.1]],5)</f>
        <v>north</v>
      </c>
      <c r="I274" s="1" t="s">
        <v>17</v>
      </c>
    </row>
    <row r="275" spans="1:9" x14ac:dyDescent="0.25">
      <c r="A275" s="1">
        <v>50</v>
      </c>
      <c r="B275" s="1" t="s">
        <v>9</v>
      </c>
      <c r="C275" s="1">
        <v>27.454999999999998</v>
      </c>
      <c r="D275" s="1">
        <v>1</v>
      </c>
      <c r="E275" s="1" t="s">
        <v>10</v>
      </c>
      <c r="F275" s="1" t="s">
        <v>13</v>
      </c>
      <c r="G275" s="1">
        <v>9617.6624499999998</v>
      </c>
      <c r="H275" s="1" t="str">
        <f>LEFT(medical_cost[[#This Row],[region.1.1.1.1]],5)</f>
        <v>north</v>
      </c>
      <c r="I275" s="1" t="s">
        <v>18</v>
      </c>
    </row>
    <row r="276" spans="1:9" x14ac:dyDescent="0.25">
      <c r="A276" s="1">
        <v>25</v>
      </c>
      <c r="B276" s="1" t="s">
        <v>9</v>
      </c>
      <c r="C276" s="1">
        <v>27.55</v>
      </c>
      <c r="D276" s="1">
        <v>0</v>
      </c>
      <c r="E276" s="1" t="s">
        <v>10</v>
      </c>
      <c r="F276" s="1" t="s">
        <v>12</v>
      </c>
      <c r="G276" s="1">
        <v>2523.1695</v>
      </c>
      <c r="H276" s="1" t="str">
        <f>LEFT(medical_cost[[#This Row],[region.1.1.1.1]],5)</f>
        <v>north</v>
      </c>
      <c r="I276" s="1" t="s">
        <v>17</v>
      </c>
    </row>
    <row r="277" spans="1:9" x14ac:dyDescent="0.25">
      <c r="A277" s="1">
        <v>47</v>
      </c>
      <c r="B277" s="1" t="s">
        <v>6</v>
      </c>
      <c r="C277" s="1">
        <v>26.6</v>
      </c>
      <c r="D277" s="1">
        <v>2</v>
      </c>
      <c r="E277" s="1" t="s">
        <v>10</v>
      </c>
      <c r="F277" s="1" t="s">
        <v>13</v>
      </c>
      <c r="G277" s="1">
        <v>9715.8410000000003</v>
      </c>
      <c r="H277" s="1" t="str">
        <f>LEFT(medical_cost[[#This Row],[region.1.1.1.1]],5)</f>
        <v>north</v>
      </c>
      <c r="I277" s="1" t="s">
        <v>18</v>
      </c>
    </row>
    <row r="278" spans="1:9" x14ac:dyDescent="0.25">
      <c r="A278" s="1">
        <v>19</v>
      </c>
      <c r="B278" s="1" t="s">
        <v>9</v>
      </c>
      <c r="C278" s="1">
        <v>20.614999999999998</v>
      </c>
      <c r="D278" s="1">
        <v>2</v>
      </c>
      <c r="E278" s="1" t="s">
        <v>10</v>
      </c>
      <c r="F278" s="1" t="s">
        <v>12</v>
      </c>
      <c r="G278" s="1">
        <v>2803.69785</v>
      </c>
      <c r="H278" s="1" t="str">
        <f>LEFT(medical_cost[[#This Row],[region.1.1.1.1]],5)</f>
        <v>north</v>
      </c>
      <c r="I278" s="1" t="s">
        <v>17</v>
      </c>
    </row>
    <row r="279" spans="1:9" x14ac:dyDescent="0.25">
      <c r="A279" s="1">
        <v>22</v>
      </c>
      <c r="B279" s="1" t="s">
        <v>6</v>
      </c>
      <c r="C279" s="1">
        <v>24.3</v>
      </c>
      <c r="D279" s="1">
        <v>0</v>
      </c>
      <c r="E279" s="1" t="s">
        <v>10</v>
      </c>
      <c r="F279" s="1" t="s">
        <v>8</v>
      </c>
      <c r="G279" s="1">
        <v>2150.4690000000001</v>
      </c>
      <c r="H279" s="1" t="str">
        <f>LEFT(medical_cost[[#This Row],[region.1.1.1.1]],5)</f>
        <v>south</v>
      </c>
      <c r="I279" s="1" t="s">
        <v>17</v>
      </c>
    </row>
    <row r="280" spans="1:9" x14ac:dyDescent="0.25">
      <c r="A280" s="1">
        <v>59</v>
      </c>
      <c r="B280" s="1" t="s">
        <v>9</v>
      </c>
      <c r="C280" s="1">
        <v>31.79</v>
      </c>
      <c r="D280" s="1">
        <v>2</v>
      </c>
      <c r="E280" s="1" t="s">
        <v>10</v>
      </c>
      <c r="F280" s="1" t="s">
        <v>11</v>
      </c>
      <c r="G280" s="1">
        <v>12928.7911</v>
      </c>
      <c r="H280" s="1" t="str">
        <f>LEFT(medical_cost[[#This Row],[region.1.1.1.1]],5)</f>
        <v>south</v>
      </c>
      <c r="I280" s="1" t="s">
        <v>18</v>
      </c>
    </row>
    <row r="281" spans="1:9" x14ac:dyDescent="0.25">
      <c r="A281" s="1">
        <v>51</v>
      </c>
      <c r="B281" s="1" t="s">
        <v>6</v>
      </c>
      <c r="C281" s="1">
        <v>21.56</v>
      </c>
      <c r="D281" s="1">
        <v>1</v>
      </c>
      <c r="E281" s="1" t="s">
        <v>10</v>
      </c>
      <c r="F281" s="1" t="s">
        <v>11</v>
      </c>
      <c r="G281" s="1">
        <v>9855.1314000000002</v>
      </c>
      <c r="H281" s="1" t="str">
        <f>LEFT(medical_cost[[#This Row],[region.1.1.1.1]],5)</f>
        <v>south</v>
      </c>
      <c r="I281" s="1" t="s">
        <v>18</v>
      </c>
    </row>
    <row r="282" spans="1:9" x14ac:dyDescent="0.25">
      <c r="A282" s="1">
        <v>40</v>
      </c>
      <c r="B282" s="1" t="s">
        <v>6</v>
      </c>
      <c r="C282" s="1">
        <v>28.12</v>
      </c>
      <c r="D282" s="1">
        <v>1</v>
      </c>
      <c r="E282" s="1" t="s">
        <v>7</v>
      </c>
      <c r="F282" s="1" t="s">
        <v>13</v>
      </c>
      <c r="G282" s="1">
        <v>22331.566800000001</v>
      </c>
      <c r="H282" s="1" t="str">
        <f>LEFT(medical_cost[[#This Row],[region.1.1.1.1]],5)</f>
        <v>north</v>
      </c>
      <c r="I282" s="1" t="s">
        <v>18</v>
      </c>
    </row>
    <row r="283" spans="1:9" x14ac:dyDescent="0.25">
      <c r="A283" s="1">
        <v>54</v>
      </c>
      <c r="B283" s="1" t="s">
        <v>9</v>
      </c>
      <c r="C283" s="1">
        <v>40.564999999999998</v>
      </c>
      <c r="D283" s="1">
        <v>3</v>
      </c>
      <c r="E283" s="1" t="s">
        <v>7</v>
      </c>
      <c r="F283" s="1" t="s">
        <v>13</v>
      </c>
      <c r="G283" s="1">
        <v>48549.178350000002</v>
      </c>
      <c r="H283" s="1" t="str">
        <f>LEFT(medical_cost[[#This Row],[region.1.1.1.1]],5)</f>
        <v>north</v>
      </c>
      <c r="I283" s="1" t="s">
        <v>18</v>
      </c>
    </row>
    <row r="284" spans="1:9" x14ac:dyDescent="0.25">
      <c r="A284" s="1">
        <v>30</v>
      </c>
      <c r="B284" s="1" t="s">
        <v>9</v>
      </c>
      <c r="C284" s="1">
        <v>27.645</v>
      </c>
      <c r="D284" s="1">
        <v>1</v>
      </c>
      <c r="E284" s="1" t="s">
        <v>10</v>
      </c>
      <c r="F284" s="1" t="s">
        <v>13</v>
      </c>
      <c r="G284" s="1">
        <v>4237.12655</v>
      </c>
      <c r="H284" s="1" t="str">
        <f>LEFT(medical_cost[[#This Row],[region.1.1.1.1]],5)</f>
        <v>north</v>
      </c>
      <c r="I284" s="1" t="s">
        <v>18</v>
      </c>
    </row>
    <row r="285" spans="1:9" x14ac:dyDescent="0.25">
      <c r="A285" s="1">
        <v>55</v>
      </c>
      <c r="B285" s="1" t="s">
        <v>6</v>
      </c>
      <c r="C285" s="1">
        <v>32.395000000000003</v>
      </c>
      <c r="D285" s="1">
        <v>1</v>
      </c>
      <c r="E285" s="1" t="s">
        <v>10</v>
      </c>
      <c r="F285" s="1" t="s">
        <v>13</v>
      </c>
      <c r="G285" s="1">
        <v>11879.10405</v>
      </c>
      <c r="H285" s="1" t="str">
        <f>LEFT(medical_cost[[#This Row],[region.1.1.1.1]],5)</f>
        <v>north</v>
      </c>
      <c r="I285" s="1" t="s">
        <v>18</v>
      </c>
    </row>
    <row r="286" spans="1:9" x14ac:dyDescent="0.25">
      <c r="A286" s="1">
        <v>52</v>
      </c>
      <c r="B286" s="1" t="s">
        <v>6</v>
      </c>
      <c r="C286" s="1">
        <v>31.2</v>
      </c>
      <c r="D286" s="1">
        <v>0</v>
      </c>
      <c r="E286" s="1" t="s">
        <v>10</v>
      </c>
      <c r="F286" s="1" t="s">
        <v>8</v>
      </c>
      <c r="G286" s="1">
        <v>9625.92</v>
      </c>
      <c r="H286" s="1" t="str">
        <f>LEFT(medical_cost[[#This Row],[region.1.1.1.1]],5)</f>
        <v>south</v>
      </c>
      <c r="I286" s="1" t="s">
        <v>17</v>
      </c>
    </row>
    <row r="287" spans="1:9" x14ac:dyDescent="0.25">
      <c r="A287" s="1">
        <v>46</v>
      </c>
      <c r="B287" s="1" t="s">
        <v>9</v>
      </c>
      <c r="C287" s="1">
        <v>26.62</v>
      </c>
      <c r="D287" s="1">
        <v>1</v>
      </c>
      <c r="E287" s="1" t="s">
        <v>10</v>
      </c>
      <c r="F287" s="1" t="s">
        <v>11</v>
      </c>
      <c r="G287" s="1">
        <v>7742.1098000000002</v>
      </c>
      <c r="H287" s="1" t="str">
        <f>LEFT(medical_cost[[#This Row],[region.1.1.1.1]],5)</f>
        <v>south</v>
      </c>
      <c r="I287" s="1" t="s">
        <v>18</v>
      </c>
    </row>
    <row r="288" spans="1:9" x14ac:dyDescent="0.25">
      <c r="A288" s="1">
        <v>46</v>
      </c>
      <c r="B288" s="1" t="s">
        <v>6</v>
      </c>
      <c r="C288" s="1">
        <v>48.07</v>
      </c>
      <c r="D288" s="1">
        <v>2</v>
      </c>
      <c r="E288" s="1" t="s">
        <v>10</v>
      </c>
      <c r="F288" s="1" t="s">
        <v>13</v>
      </c>
      <c r="G288" s="1">
        <v>9432.9253000000008</v>
      </c>
      <c r="H288" s="1" t="str">
        <f>LEFT(medical_cost[[#This Row],[region.1.1.1.1]],5)</f>
        <v>north</v>
      </c>
      <c r="I288" s="1" t="s">
        <v>18</v>
      </c>
    </row>
    <row r="289" spans="1:9" x14ac:dyDescent="0.25">
      <c r="A289" s="1">
        <v>63</v>
      </c>
      <c r="B289" s="1" t="s">
        <v>6</v>
      </c>
      <c r="C289" s="1">
        <v>26.22</v>
      </c>
      <c r="D289" s="1">
        <v>0</v>
      </c>
      <c r="E289" s="1" t="s">
        <v>10</v>
      </c>
      <c r="F289" s="1" t="s">
        <v>12</v>
      </c>
      <c r="G289" s="1">
        <v>14256.192800000001</v>
      </c>
      <c r="H289" s="1" t="str">
        <f>LEFT(medical_cost[[#This Row],[region.1.1.1.1]],5)</f>
        <v>north</v>
      </c>
      <c r="I289" s="1" t="s">
        <v>17</v>
      </c>
    </row>
    <row r="290" spans="1:9" x14ac:dyDescent="0.25">
      <c r="A290" s="1">
        <v>59</v>
      </c>
      <c r="B290" s="1" t="s">
        <v>6</v>
      </c>
      <c r="C290" s="1">
        <v>36.765000000000001</v>
      </c>
      <c r="D290" s="1">
        <v>1</v>
      </c>
      <c r="E290" s="1" t="s">
        <v>7</v>
      </c>
      <c r="F290" s="1" t="s">
        <v>13</v>
      </c>
      <c r="G290" s="1">
        <v>47896.79135</v>
      </c>
      <c r="H290" s="1" t="str">
        <f>LEFT(medical_cost[[#This Row],[region.1.1.1.1]],5)</f>
        <v>north</v>
      </c>
      <c r="I290" s="1" t="s">
        <v>18</v>
      </c>
    </row>
    <row r="291" spans="1:9" x14ac:dyDescent="0.25">
      <c r="A291" s="1">
        <v>52</v>
      </c>
      <c r="B291" s="1" t="s">
        <v>9</v>
      </c>
      <c r="C291" s="1">
        <v>26.4</v>
      </c>
      <c r="D291" s="1">
        <v>3</v>
      </c>
      <c r="E291" s="1" t="s">
        <v>10</v>
      </c>
      <c r="F291" s="1" t="s">
        <v>11</v>
      </c>
      <c r="G291" s="1">
        <v>25992.821039999999</v>
      </c>
      <c r="H291" s="1" t="str">
        <f>LEFT(medical_cost[[#This Row],[region.1.1.1.1]],5)</f>
        <v>south</v>
      </c>
      <c r="I291" s="1" t="s">
        <v>18</v>
      </c>
    </row>
    <row r="292" spans="1:9" x14ac:dyDescent="0.25">
      <c r="A292" s="1">
        <v>28</v>
      </c>
      <c r="B292" s="1" t="s">
        <v>6</v>
      </c>
      <c r="C292" s="1">
        <v>33.4</v>
      </c>
      <c r="D292" s="1">
        <v>0</v>
      </c>
      <c r="E292" s="1" t="s">
        <v>10</v>
      </c>
      <c r="F292" s="1" t="s">
        <v>8</v>
      </c>
      <c r="G292" s="1">
        <v>3172.018</v>
      </c>
      <c r="H292" s="1" t="str">
        <f>LEFT(medical_cost[[#This Row],[region.1.1.1.1]],5)</f>
        <v>south</v>
      </c>
      <c r="I292" s="1" t="s">
        <v>17</v>
      </c>
    </row>
    <row r="293" spans="1:9" x14ac:dyDescent="0.25">
      <c r="A293" s="1">
        <v>29</v>
      </c>
      <c r="B293" s="1" t="s">
        <v>9</v>
      </c>
      <c r="C293" s="1">
        <v>29.64</v>
      </c>
      <c r="D293" s="1">
        <v>1</v>
      </c>
      <c r="E293" s="1" t="s">
        <v>10</v>
      </c>
      <c r="F293" s="1" t="s">
        <v>13</v>
      </c>
      <c r="G293" s="1">
        <v>20277.807509999999</v>
      </c>
      <c r="H293" s="1" t="str">
        <f>LEFT(medical_cost[[#This Row],[region.1.1.1.1]],5)</f>
        <v>north</v>
      </c>
      <c r="I293" s="1" t="s">
        <v>18</v>
      </c>
    </row>
    <row r="294" spans="1:9" x14ac:dyDescent="0.25">
      <c r="A294" s="1">
        <v>25</v>
      </c>
      <c r="B294" s="1" t="s">
        <v>9</v>
      </c>
      <c r="C294" s="1">
        <v>45.54</v>
      </c>
      <c r="D294" s="1">
        <v>2</v>
      </c>
      <c r="E294" s="1" t="s">
        <v>7</v>
      </c>
      <c r="F294" s="1" t="s">
        <v>11</v>
      </c>
      <c r="G294" s="1">
        <v>42112.2356</v>
      </c>
      <c r="H294" s="1" t="str">
        <f>LEFT(medical_cost[[#This Row],[region.1.1.1.1]],5)</f>
        <v>south</v>
      </c>
      <c r="I294" s="1" t="s">
        <v>18</v>
      </c>
    </row>
    <row r="295" spans="1:9" x14ac:dyDescent="0.25">
      <c r="A295" s="1">
        <v>22</v>
      </c>
      <c r="B295" s="1" t="s">
        <v>6</v>
      </c>
      <c r="C295" s="1">
        <v>28.82</v>
      </c>
      <c r="D295" s="1">
        <v>0</v>
      </c>
      <c r="E295" s="1" t="s">
        <v>10</v>
      </c>
      <c r="F295" s="1" t="s">
        <v>11</v>
      </c>
      <c r="G295" s="1">
        <v>2156.7518</v>
      </c>
      <c r="H295" s="1" t="str">
        <f>LEFT(medical_cost[[#This Row],[region.1.1.1.1]],5)</f>
        <v>south</v>
      </c>
      <c r="I295" s="1" t="s">
        <v>18</v>
      </c>
    </row>
    <row r="296" spans="1:9" x14ac:dyDescent="0.25">
      <c r="A296" s="1">
        <v>25</v>
      </c>
      <c r="B296" s="1" t="s">
        <v>9</v>
      </c>
      <c r="C296" s="1">
        <v>26.8</v>
      </c>
      <c r="D296" s="1">
        <v>3</v>
      </c>
      <c r="E296" s="1" t="s">
        <v>10</v>
      </c>
      <c r="F296" s="1" t="s">
        <v>8</v>
      </c>
      <c r="G296" s="1">
        <v>3906.127</v>
      </c>
      <c r="H296" s="1" t="str">
        <f>LEFT(medical_cost[[#This Row],[region.1.1.1.1]],5)</f>
        <v>south</v>
      </c>
      <c r="I296" s="1" t="s">
        <v>17</v>
      </c>
    </row>
    <row r="297" spans="1:9" x14ac:dyDescent="0.25">
      <c r="A297" s="1">
        <v>18</v>
      </c>
      <c r="B297" s="1" t="s">
        <v>9</v>
      </c>
      <c r="C297" s="1">
        <v>22.99</v>
      </c>
      <c r="D297" s="1">
        <v>0</v>
      </c>
      <c r="E297" s="1" t="s">
        <v>10</v>
      </c>
      <c r="F297" s="1" t="s">
        <v>13</v>
      </c>
      <c r="G297" s="1">
        <v>1704.5681</v>
      </c>
      <c r="H297" s="1" t="str">
        <f>LEFT(medical_cost[[#This Row],[region.1.1.1.1]],5)</f>
        <v>north</v>
      </c>
      <c r="I297" s="1" t="s">
        <v>18</v>
      </c>
    </row>
    <row r="298" spans="1:9" x14ac:dyDescent="0.25">
      <c r="A298" s="1">
        <v>19</v>
      </c>
      <c r="B298" s="1" t="s">
        <v>9</v>
      </c>
      <c r="C298" s="1">
        <v>27.7</v>
      </c>
      <c r="D298" s="1">
        <v>0</v>
      </c>
      <c r="E298" s="1" t="s">
        <v>7</v>
      </c>
      <c r="F298" s="1" t="s">
        <v>8</v>
      </c>
      <c r="G298" s="1">
        <v>16297.846</v>
      </c>
      <c r="H298" s="1" t="str">
        <f>LEFT(medical_cost[[#This Row],[region.1.1.1.1]],5)</f>
        <v>south</v>
      </c>
      <c r="I298" s="1" t="s">
        <v>17</v>
      </c>
    </row>
    <row r="299" spans="1:9" x14ac:dyDescent="0.25">
      <c r="A299" s="1">
        <v>47</v>
      </c>
      <c r="B299" s="1" t="s">
        <v>9</v>
      </c>
      <c r="C299" s="1">
        <v>25.41</v>
      </c>
      <c r="D299" s="1">
        <v>1</v>
      </c>
      <c r="E299" s="1" t="s">
        <v>7</v>
      </c>
      <c r="F299" s="1" t="s">
        <v>11</v>
      </c>
      <c r="G299" s="1">
        <v>21978.676899999999</v>
      </c>
      <c r="H299" s="1" t="str">
        <f>LEFT(medical_cost[[#This Row],[region.1.1.1.1]],5)</f>
        <v>south</v>
      </c>
      <c r="I299" s="1" t="s">
        <v>18</v>
      </c>
    </row>
    <row r="300" spans="1:9" x14ac:dyDescent="0.25">
      <c r="A300" s="1">
        <v>31</v>
      </c>
      <c r="B300" s="1" t="s">
        <v>9</v>
      </c>
      <c r="C300" s="1">
        <v>34.39</v>
      </c>
      <c r="D300" s="1">
        <v>3</v>
      </c>
      <c r="E300" s="1" t="s">
        <v>7</v>
      </c>
      <c r="F300" s="1" t="s">
        <v>12</v>
      </c>
      <c r="G300" s="1">
        <v>38746.355100000001</v>
      </c>
      <c r="H300" s="1" t="str">
        <f>LEFT(medical_cost[[#This Row],[region.1.1.1.1]],5)</f>
        <v>north</v>
      </c>
      <c r="I300" s="1" t="s">
        <v>17</v>
      </c>
    </row>
    <row r="301" spans="1:9" x14ac:dyDescent="0.25">
      <c r="A301" s="1">
        <v>48</v>
      </c>
      <c r="B301" s="1" t="s">
        <v>6</v>
      </c>
      <c r="C301" s="1">
        <v>28.88</v>
      </c>
      <c r="D301" s="1">
        <v>1</v>
      </c>
      <c r="E301" s="1" t="s">
        <v>10</v>
      </c>
      <c r="F301" s="1" t="s">
        <v>12</v>
      </c>
      <c r="G301" s="1">
        <v>9249.4951999999994</v>
      </c>
      <c r="H301" s="1" t="str">
        <f>LEFT(medical_cost[[#This Row],[region.1.1.1.1]],5)</f>
        <v>north</v>
      </c>
      <c r="I301" s="1" t="s">
        <v>17</v>
      </c>
    </row>
    <row r="302" spans="1:9" x14ac:dyDescent="0.25">
      <c r="A302" s="1">
        <v>36</v>
      </c>
      <c r="B302" s="1" t="s">
        <v>9</v>
      </c>
      <c r="C302" s="1">
        <v>27.55</v>
      </c>
      <c r="D302" s="1">
        <v>3</v>
      </c>
      <c r="E302" s="1" t="s">
        <v>10</v>
      </c>
      <c r="F302" s="1" t="s">
        <v>13</v>
      </c>
      <c r="G302" s="1">
        <v>6746.7425000000003</v>
      </c>
      <c r="H302" s="1" t="str">
        <f>LEFT(medical_cost[[#This Row],[region.1.1.1.1]],5)</f>
        <v>north</v>
      </c>
      <c r="I302" s="1" t="s">
        <v>18</v>
      </c>
    </row>
    <row r="303" spans="1:9" x14ac:dyDescent="0.25">
      <c r="A303" s="1">
        <v>53</v>
      </c>
      <c r="B303" s="1" t="s">
        <v>6</v>
      </c>
      <c r="C303" s="1">
        <v>22.61</v>
      </c>
      <c r="D303" s="1">
        <v>3</v>
      </c>
      <c r="E303" s="1" t="s">
        <v>7</v>
      </c>
      <c r="F303" s="1" t="s">
        <v>13</v>
      </c>
      <c r="G303" s="1">
        <v>24873.384900000001</v>
      </c>
      <c r="H303" s="1" t="str">
        <f>LEFT(medical_cost[[#This Row],[region.1.1.1.1]],5)</f>
        <v>north</v>
      </c>
      <c r="I303" s="1" t="s">
        <v>18</v>
      </c>
    </row>
    <row r="304" spans="1:9" x14ac:dyDescent="0.25">
      <c r="A304" s="1">
        <v>56</v>
      </c>
      <c r="B304" s="1" t="s">
        <v>6</v>
      </c>
      <c r="C304" s="1">
        <v>37.51</v>
      </c>
      <c r="D304" s="1">
        <v>2</v>
      </c>
      <c r="E304" s="1" t="s">
        <v>10</v>
      </c>
      <c r="F304" s="1" t="s">
        <v>11</v>
      </c>
      <c r="G304" s="1">
        <v>12265.5069</v>
      </c>
      <c r="H304" s="1" t="str">
        <f>LEFT(medical_cost[[#This Row],[region.1.1.1.1]],5)</f>
        <v>south</v>
      </c>
      <c r="I304" s="1" t="s">
        <v>18</v>
      </c>
    </row>
    <row r="305" spans="1:9" x14ac:dyDescent="0.25">
      <c r="A305" s="1">
        <v>28</v>
      </c>
      <c r="B305" s="1" t="s">
        <v>6</v>
      </c>
      <c r="C305" s="1">
        <v>33</v>
      </c>
      <c r="D305" s="1">
        <v>2</v>
      </c>
      <c r="E305" s="1" t="s">
        <v>10</v>
      </c>
      <c r="F305" s="1" t="s">
        <v>11</v>
      </c>
      <c r="G305" s="1">
        <v>4349.4620000000004</v>
      </c>
      <c r="H305" s="1" t="str">
        <f>LEFT(medical_cost[[#This Row],[region.1.1.1.1]],5)</f>
        <v>south</v>
      </c>
      <c r="I305" s="1" t="s">
        <v>18</v>
      </c>
    </row>
    <row r="306" spans="1:9" x14ac:dyDescent="0.25">
      <c r="A306" s="1">
        <v>57</v>
      </c>
      <c r="B306" s="1" t="s">
        <v>6</v>
      </c>
      <c r="C306" s="1">
        <v>38</v>
      </c>
      <c r="D306" s="1">
        <v>2</v>
      </c>
      <c r="E306" s="1" t="s">
        <v>10</v>
      </c>
      <c r="F306" s="1" t="s">
        <v>8</v>
      </c>
      <c r="G306" s="1">
        <v>12646.207</v>
      </c>
      <c r="H306" s="1" t="str">
        <f>LEFT(medical_cost[[#This Row],[region.1.1.1.1]],5)</f>
        <v>south</v>
      </c>
      <c r="I306" s="1" t="s">
        <v>17</v>
      </c>
    </row>
    <row r="307" spans="1:9" x14ac:dyDescent="0.25">
      <c r="A307" s="1">
        <v>29</v>
      </c>
      <c r="B307" s="1" t="s">
        <v>9</v>
      </c>
      <c r="C307" s="1">
        <v>33.344999999999999</v>
      </c>
      <c r="D307" s="1">
        <v>2</v>
      </c>
      <c r="E307" s="1" t="s">
        <v>10</v>
      </c>
      <c r="F307" s="1" t="s">
        <v>12</v>
      </c>
      <c r="G307" s="1">
        <v>19442.353500000001</v>
      </c>
      <c r="H307" s="1" t="str">
        <f>LEFT(medical_cost[[#This Row],[region.1.1.1.1]],5)</f>
        <v>north</v>
      </c>
      <c r="I307" s="1" t="s">
        <v>17</v>
      </c>
    </row>
    <row r="308" spans="1:9" x14ac:dyDescent="0.25">
      <c r="A308" s="1">
        <v>28</v>
      </c>
      <c r="B308" s="1" t="s">
        <v>6</v>
      </c>
      <c r="C308" s="1">
        <v>27.5</v>
      </c>
      <c r="D308" s="1">
        <v>2</v>
      </c>
      <c r="E308" s="1" t="s">
        <v>10</v>
      </c>
      <c r="F308" s="1" t="s">
        <v>8</v>
      </c>
      <c r="G308" s="1">
        <v>20177.671129999999</v>
      </c>
      <c r="H308" s="1" t="str">
        <f>LEFT(medical_cost[[#This Row],[region.1.1.1.1]],5)</f>
        <v>south</v>
      </c>
      <c r="I308" s="1" t="s">
        <v>17</v>
      </c>
    </row>
    <row r="309" spans="1:9" x14ac:dyDescent="0.25">
      <c r="A309" s="1">
        <v>30</v>
      </c>
      <c r="B309" s="1" t="s">
        <v>6</v>
      </c>
      <c r="C309" s="1">
        <v>33.33</v>
      </c>
      <c r="D309" s="1">
        <v>1</v>
      </c>
      <c r="E309" s="1" t="s">
        <v>10</v>
      </c>
      <c r="F309" s="1" t="s">
        <v>11</v>
      </c>
      <c r="G309" s="1">
        <v>4151.0286999999998</v>
      </c>
      <c r="H309" s="1" t="str">
        <f>LEFT(medical_cost[[#This Row],[region.1.1.1.1]],5)</f>
        <v>south</v>
      </c>
      <c r="I309" s="1" t="s">
        <v>18</v>
      </c>
    </row>
    <row r="310" spans="1:9" x14ac:dyDescent="0.25">
      <c r="A310" s="1">
        <v>58</v>
      </c>
      <c r="B310" s="1" t="s">
        <v>9</v>
      </c>
      <c r="C310" s="1">
        <v>34.865000000000002</v>
      </c>
      <c r="D310" s="1">
        <v>0</v>
      </c>
      <c r="E310" s="1" t="s">
        <v>10</v>
      </c>
      <c r="F310" s="1" t="s">
        <v>13</v>
      </c>
      <c r="G310" s="1">
        <v>11944.594349999999</v>
      </c>
      <c r="H310" s="1" t="str">
        <f>LEFT(medical_cost[[#This Row],[region.1.1.1.1]],5)</f>
        <v>north</v>
      </c>
      <c r="I310" s="1" t="s">
        <v>18</v>
      </c>
    </row>
    <row r="311" spans="1:9" x14ac:dyDescent="0.25">
      <c r="A311" s="1">
        <v>41</v>
      </c>
      <c r="B311" s="1" t="s">
        <v>6</v>
      </c>
      <c r="C311" s="1">
        <v>33.06</v>
      </c>
      <c r="D311" s="1">
        <v>2</v>
      </c>
      <c r="E311" s="1" t="s">
        <v>10</v>
      </c>
      <c r="F311" s="1" t="s">
        <v>12</v>
      </c>
      <c r="G311" s="1">
        <v>7749.1563999999998</v>
      </c>
      <c r="H311" s="1" t="str">
        <f>LEFT(medical_cost[[#This Row],[region.1.1.1.1]],5)</f>
        <v>north</v>
      </c>
      <c r="I311" s="1" t="s">
        <v>17</v>
      </c>
    </row>
    <row r="312" spans="1:9" x14ac:dyDescent="0.25">
      <c r="A312" s="1">
        <v>50</v>
      </c>
      <c r="B312" s="1" t="s">
        <v>9</v>
      </c>
      <c r="C312" s="1">
        <v>26.6</v>
      </c>
      <c r="D312" s="1">
        <v>0</v>
      </c>
      <c r="E312" s="1" t="s">
        <v>10</v>
      </c>
      <c r="F312" s="1" t="s">
        <v>8</v>
      </c>
      <c r="G312" s="1">
        <v>8444.4740000000002</v>
      </c>
      <c r="H312" s="1" t="str">
        <f>LEFT(medical_cost[[#This Row],[region.1.1.1.1]],5)</f>
        <v>south</v>
      </c>
      <c r="I312" s="1" t="s">
        <v>17</v>
      </c>
    </row>
    <row r="313" spans="1:9" x14ac:dyDescent="0.25">
      <c r="A313" s="1">
        <v>19</v>
      </c>
      <c r="B313" s="1" t="s">
        <v>6</v>
      </c>
      <c r="C313" s="1">
        <v>24.7</v>
      </c>
      <c r="D313" s="1">
        <v>0</v>
      </c>
      <c r="E313" s="1" t="s">
        <v>10</v>
      </c>
      <c r="F313" s="1" t="s">
        <v>8</v>
      </c>
      <c r="G313" s="1">
        <v>1737.376</v>
      </c>
      <c r="H313" s="1" t="str">
        <f>LEFT(medical_cost[[#This Row],[region.1.1.1.1]],5)</f>
        <v>south</v>
      </c>
      <c r="I313" s="1" t="s">
        <v>17</v>
      </c>
    </row>
    <row r="314" spans="1:9" x14ac:dyDescent="0.25">
      <c r="A314" s="1">
        <v>43</v>
      </c>
      <c r="B314" s="1" t="s">
        <v>9</v>
      </c>
      <c r="C314" s="1">
        <v>35.97</v>
      </c>
      <c r="D314" s="1">
        <v>3</v>
      </c>
      <c r="E314" s="1" t="s">
        <v>7</v>
      </c>
      <c r="F314" s="1" t="s">
        <v>11</v>
      </c>
      <c r="G314" s="1">
        <v>42124.515299999999</v>
      </c>
      <c r="H314" s="1" t="str">
        <f>LEFT(medical_cost[[#This Row],[region.1.1.1.1]],5)</f>
        <v>south</v>
      </c>
      <c r="I314" s="1" t="s">
        <v>18</v>
      </c>
    </row>
    <row r="315" spans="1:9" x14ac:dyDescent="0.25">
      <c r="A315" s="1">
        <v>49</v>
      </c>
      <c r="B315" s="1" t="s">
        <v>9</v>
      </c>
      <c r="C315" s="1">
        <v>35.86</v>
      </c>
      <c r="D315" s="1">
        <v>0</v>
      </c>
      <c r="E315" s="1" t="s">
        <v>10</v>
      </c>
      <c r="F315" s="1" t="s">
        <v>11</v>
      </c>
      <c r="G315" s="1">
        <v>8124.4084000000003</v>
      </c>
      <c r="H315" s="1" t="str">
        <f>LEFT(medical_cost[[#This Row],[region.1.1.1.1]],5)</f>
        <v>south</v>
      </c>
      <c r="I315" s="1" t="s">
        <v>18</v>
      </c>
    </row>
    <row r="316" spans="1:9" x14ac:dyDescent="0.25">
      <c r="A316" s="1">
        <v>27</v>
      </c>
      <c r="B316" s="1" t="s">
        <v>6</v>
      </c>
      <c r="C316" s="1">
        <v>31.4</v>
      </c>
      <c r="D316" s="1">
        <v>0</v>
      </c>
      <c r="E316" s="1" t="s">
        <v>7</v>
      </c>
      <c r="F316" s="1" t="s">
        <v>8</v>
      </c>
      <c r="G316" s="1">
        <v>34838.873</v>
      </c>
      <c r="H316" s="1" t="str">
        <f>LEFT(medical_cost[[#This Row],[region.1.1.1.1]],5)</f>
        <v>south</v>
      </c>
      <c r="I316" s="1" t="s">
        <v>17</v>
      </c>
    </row>
    <row r="317" spans="1:9" x14ac:dyDescent="0.25">
      <c r="A317" s="1">
        <v>52</v>
      </c>
      <c r="B317" s="1" t="s">
        <v>9</v>
      </c>
      <c r="C317" s="1">
        <v>33.25</v>
      </c>
      <c r="D317" s="1">
        <v>0</v>
      </c>
      <c r="E317" s="1" t="s">
        <v>10</v>
      </c>
      <c r="F317" s="1" t="s">
        <v>13</v>
      </c>
      <c r="G317" s="1">
        <v>9722.7695000000003</v>
      </c>
      <c r="H317" s="1" t="str">
        <f>LEFT(medical_cost[[#This Row],[region.1.1.1.1]],5)</f>
        <v>north</v>
      </c>
      <c r="I317" s="1" t="s">
        <v>18</v>
      </c>
    </row>
    <row r="318" spans="1:9" x14ac:dyDescent="0.25">
      <c r="A318" s="1">
        <v>50</v>
      </c>
      <c r="B318" s="1" t="s">
        <v>9</v>
      </c>
      <c r="C318" s="1">
        <v>32.204999999999998</v>
      </c>
      <c r="D318" s="1">
        <v>0</v>
      </c>
      <c r="E318" s="1" t="s">
        <v>10</v>
      </c>
      <c r="F318" s="1" t="s">
        <v>12</v>
      </c>
      <c r="G318" s="1">
        <v>8835.2649500000007</v>
      </c>
      <c r="H318" s="1" t="str">
        <f>LEFT(medical_cost[[#This Row],[region.1.1.1.1]],5)</f>
        <v>north</v>
      </c>
      <c r="I318" s="1" t="s">
        <v>17</v>
      </c>
    </row>
    <row r="319" spans="1:9" x14ac:dyDescent="0.25">
      <c r="A319" s="1">
        <v>54</v>
      </c>
      <c r="B319" s="1" t="s">
        <v>9</v>
      </c>
      <c r="C319" s="1">
        <v>32.774999999999999</v>
      </c>
      <c r="D319" s="1">
        <v>0</v>
      </c>
      <c r="E319" s="1" t="s">
        <v>10</v>
      </c>
      <c r="F319" s="1" t="s">
        <v>13</v>
      </c>
      <c r="G319" s="1">
        <v>10435.06525</v>
      </c>
      <c r="H319" s="1" t="str">
        <f>LEFT(medical_cost[[#This Row],[region.1.1.1.1]],5)</f>
        <v>north</v>
      </c>
      <c r="I319" s="1" t="s">
        <v>18</v>
      </c>
    </row>
    <row r="320" spans="1:9" x14ac:dyDescent="0.25">
      <c r="A320" s="1">
        <v>44</v>
      </c>
      <c r="B320" s="1" t="s">
        <v>6</v>
      </c>
      <c r="C320" s="1">
        <v>27.645</v>
      </c>
      <c r="D320" s="1">
        <v>0</v>
      </c>
      <c r="E320" s="1" t="s">
        <v>10</v>
      </c>
      <c r="F320" s="1" t="s">
        <v>12</v>
      </c>
      <c r="G320" s="1">
        <v>7421.1945500000002</v>
      </c>
      <c r="H320" s="1" t="str">
        <f>LEFT(medical_cost[[#This Row],[region.1.1.1.1]],5)</f>
        <v>north</v>
      </c>
      <c r="I320" s="1" t="s">
        <v>17</v>
      </c>
    </row>
    <row r="321" spans="1:9" x14ac:dyDescent="0.25">
      <c r="A321" s="1">
        <v>32</v>
      </c>
      <c r="B321" s="1" t="s">
        <v>9</v>
      </c>
      <c r="C321" s="1">
        <v>37.335000000000001</v>
      </c>
      <c r="D321" s="1">
        <v>1</v>
      </c>
      <c r="E321" s="1" t="s">
        <v>10</v>
      </c>
      <c r="F321" s="1" t="s">
        <v>13</v>
      </c>
      <c r="G321" s="1">
        <v>4667.6076499999999</v>
      </c>
      <c r="H321" s="1" t="str">
        <f>LEFT(medical_cost[[#This Row],[region.1.1.1.1]],5)</f>
        <v>north</v>
      </c>
      <c r="I321" s="1" t="s">
        <v>18</v>
      </c>
    </row>
    <row r="322" spans="1:9" x14ac:dyDescent="0.25">
      <c r="A322" s="1">
        <v>34</v>
      </c>
      <c r="B322" s="1" t="s">
        <v>9</v>
      </c>
      <c r="C322" s="1">
        <v>25.27</v>
      </c>
      <c r="D322" s="1">
        <v>1</v>
      </c>
      <c r="E322" s="1" t="s">
        <v>10</v>
      </c>
      <c r="F322" s="1" t="s">
        <v>12</v>
      </c>
      <c r="G322" s="1">
        <v>4894.7533000000003</v>
      </c>
      <c r="H322" s="1" t="str">
        <f>LEFT(medical_cost[[#This Row],[region.1.1.1.1]],5)</f>
        <v>north</v>
      </c>
      <c r="I322" s="1" t="s">
        <v>17</v>
      </c>
    </row>
    <row r="323" spans="1:9" x14ac:dyDescent="0.25">
      <c r="A323" s="1">
        <v>26</v>
      </c>
      <c r="B323" s="1" t="s">
        <v>6</v>
      </c>
      <c r="C323" s="1">
        <v>29.64</v>
      </c>
      <c r="D323" s="1">
        <v>4</v>
      </c>
      <c r="E323" s="1" t="s">
        <v>10</v>
      </c>
      <c r="F323" s="1" t="s">
        <v>13</v>
      </c>
      <c r="G323" s="1">
        <v>24671.663339999999</v>
      </c>
      <c r="H323" s="1" t="str">
        <f>LEFT(medical_cost[[#This Row],[region.1.1.1.1]],5)</f>
        <v>north</v>
      </c>
      <c r="I323" s="1" t="s">
        <v>18</v>
      </c>
    </row>
    <row r="324" spans="1:9" x14ac:dyDescent="0.25">
      <c r="A324" s="1">
        <v>34</v>
      </c>
      <c r="B324" s="1" t="s">
        <v>9</v>
      </c>
      <c r="C324" s="1">
        <v>30.8</v>
      </c>
      <c r="D324" s="1">
        <v>0</v>
      </c>
      <c r="E324" s="1" t="s">
        <v>7</v>
      </c>
      <c r="F324" s="1" t="s">
        <v>8</v>
      </c>
      <c r="G324" s="1">
        <v>35491.64</v>
      </c>
      <c r="H324" s="1" t="str">
        <f>LEFT(medical_cost[[#This Row],[region.1.1.1.1]],5)</f>
        <v>south</v>
      </c>
      <c r="I324" s="1" t="s">
        <v>17</v>
      </c>
    </row>
    <row r="325" spans="1:9" x14ac:dyDescent="0.25">
      <c r="A325" s="1">
        <v>57</v>
      </c>
      <c r="B325" s="1" t="s">
        <v>9</v>
      </c>
      <c r="C325" s="1">
        <v>40.945</v>
      </c>
      <c r="D325" s="1">
        <v>0</v>
      </c>
      <c r="E325" s="1" t="s">
        <v>10</v>
      </c>
      <c r="F325" s="1" t="s">
        <v>13</v>
      </c>
      <c r="G325" s="1">
        <v>11566.30055</v>
      </c>
      <c r="H325" s="1" t="str">
        <f>LEFT(medical_cost[[#This Row],[region.1.1.1.1]],5)</f>
        <v>north</v>
      </c>
      <c r="I325" s="1" t="s">
        <v>18</v>
      </c>
    </row>
    <row r="326" spans="1:9" x14ac:dyDescent="0.25">
      <c r="A326" s="1">
        <v>29</v>
      </c>
      <c r="B326" s="1" t="s">
        <v>9</v>
      </c>
      <c r="C326" s="1">
        <v>27.2</v>
      </c>
      <c r="D326" s="1">
        <v>0</v>
      </c>
      <c r="E326" s="1" t="s">
        <v>10</v>
      </c>
      <c r="F326" s="1" t="s">
        <v>8</v>
      </c>
      <c r="G326" s="1">
        <v>2866.0909999999999</v>
      </c>
      <c r="H326" s="1" t="str">
        <f>LEFT(medical_cost[[#This Row],[region.1.1.1.1]],5)</f>
        <v>south</v>
      </c>
      <c r="I326" s="1" t="s">
        <v>17</v>
      </c>
    </row>
    <row r="327" spans="1:9" x14ac:dyDescent="0.25">
      <c r="A327" s="1">
        <v>40</v>
      </c>
      <c r="B327" s="1" t="s">
        <v>9</v>
      </c>
      <c r="C327" s="1">
        <v>34.104999999999997</v>
      </c>
      <c r="D327" s="1">
        <v>1</v>
      </c>
      <c r="E327" s="1" t="s">
        <v>10</v>
      </c>
      <c r="F327" s="1" t="s">
        <v>13</v>
      </c>
      <c r="G327" s="1">
        <v>6600.2059499999996</v>
      </c>
      <c r="H327" s="1" t="str">
        <f>LEFT(medical_cost[[#This Row],[region.1.1.1.1]],5)</f>
        <v>north</v>
      </c>
      <c r="I327" s="1" t="s">
        <v>18</v>
      </c>
    </row>
    <row r="328" spans="1:9" x14ac:dyDescent="0.25">
      <c r="A328" s="1">
        <v>27</v>
      </c>
      <c r="B328" s="1" t="s">
        <v>6</v>
      </c>
      <c r="C328" s="1">
        <v>23.21</v>
      </c>
      <c r="D328" s="1">
        <v>1</v>
      </c>
      <c r="E328" s="1" t="s">
        <v>10</v>
      </c>
      <c r="F328" s="1" t="s">
        <v>11</v>
      </c>
      <c r="G328" s="1">
        <v>3561.8888999999999</v>
      </c>
      <c r="H328" s="1" t="str">
        <f>LEFT(medical_cost[[#This Row],[region.1.1.1.1]],5)</f>
        <v>south</v>
      </c>
      <c r="I328" s="1" t="s">
        <v>18</v>
      </c>
    </row>
    <row r="329" spans="1:9" x14ac:dyDescent="0.25">
      <c r="A329" s="1">
        <v>45</v>
      </c>
      <c r="B329" s="1" t="s">
        <v>9</v>
      </c>
      <c r="C329" s="1">
        <v>36.479999999999997</v>
      </c>
      <c r="D329" s="1">
        <v>2</v>
      </c>
      <c r="E329" s="1" t="s">
        <v>7</v>
      </c>
      <c r="F329" s="1" t="s">
        <v>12</v>
      </c>
      <c r="G329" s="1">
        <v>42760.502200000003</v>
      </c>
      <c r="H329" s="1" t="str">
        <f>LEFT(medical_cost[[#This Row],[region.1.1.1.1]],5)</f>
        <v>north</v>
      </c>
      <c r="I329" s="1" t="s">
        <v>17</v>
      </c>
    </row>
    <row r="330" spans="1:9" x14ac:dyDescent="0.25">
      <c r="A330" s="1">
        <v>64</v>
      </c>
      <c r="B330" s="1" t="s">
        <v>6</v>
      </c>
      <c r="C330" s="1">
        <v>33.799999999999997</v>
      </c>
      <c r="D330" s="1">
        <v>1</v>
      </c>
      <c r="E330" s="1" t="s">
        <v>7</v>
      </c>
      <c r="F330" s="1" t="s">
        <v>8</v>
      </c>
      <c r="G330" s="1">
        <v>47928.03</v>
      </c>
      <c r="H330" s="1" t="str">
        <f>LEFT(medical_cost[[#This Row],[region.1.1.1.1]],5)</f>
        <v>south</v>
      </c>
      <c r="I330" s="1" t="s">
        <v>17</v>
      </c>
    </row>
    <row r="331" spans="1:9" x14ac:dyDescent="0.25">
      <c r="A331" s="1">
        <v>52</v>
      </c>
      <c r="B331" s="1" t="s">
        <v>9</v>
      </c>
      <c r="C331" s="1">
        <v>36.700000000000003</v>
      </c>
      <c r="D331" s="1">
        <v>0</v>
      </c>
      <c r="E331" s="1" t="s">
        <v>10</v>
      </c>
      <c r="F331" s="1" t="s">
        <v>8</v>
      </c>
      <c r="G331" s="1">
        <v>9144.5650000000005</v>
      </c>
      <c r="H331" s="1" t="str">
        <f>LEFT(medical_cost[[#This Row],[region.1.1.1.1]],5)</f>
        <v>south</v>
      </c>
      <c r="I331" s="1" t="s">
        <v>17</v>
      </c>
    </row>
    <row r="332" spans="1:9" x14ac:dyDescent="0.25">
      <c r="A332" s="1">
        <v>61</v>
      </c>
      <c r="B332" s="1" t="s">
        <v>6</v>
      </c>
      <c r="C332" s="1">
        <v>36.384999999999998</v>
      </c>
      <c r="D332" s="1">
        <v>1</v>
      </c>
      <c r="E332" s="1" t="s">
        <v>7</v>
      </c>
      <c r="F332" s="1" t="s">
        <v>13</v>
      </c>
      <c r="G332" s="1">
        <v>48517.563150000002</v>
      </c>
      <c r="H332" s="1" t="str">
        <f>LEFT(medical_cost[[#This Row],[region.1.1.1.1]],5)</f>
        <v>north</v>
      </c>
      <c r="I332" s="1" t="s">
        <v>18</v>
      </c>
    </row>
    <row r="333" spans="1:9" x14ac:dyDescent="0.25">
      <c r="A333" s="1">
        <v>52</v>
      </c>
      <c r="B333" s="1" t="s">
        <v>9</v>
      </c>
      <c r="C333" s="1">
        <v>27.36</v>
      </c>
      <c r="D333" s="1">
        <v>0</v>
      </c>
      <c r="E333" s="1" t="s">
        <v>7</v>
      </c>
      <c r="F333" s="1" t="s">
        <v>12</v>
      </c>
      <c r="G333" s="1">
        <v>24393.6224</v>
      </c>
      <c r="H333" s="1" t="str">
        <f>LEFT(medical_cost[[#This Row],[region.1.1.1.1]],5)</f>
        <v>north</v>
      </c>
      <c r="I333" s="1" t="s">
        <v>17</v>
      </c>
    </row>
    <row r="334" spans="1:9" x14ac:dyDescent="0.25">
      <c r="A334" s="1">
        <v>61</v>
      </c>
      <c r="B334" s="1" t="s">
        <v>6</v>
      </c>
      <c r="C334" s="1">
        <v>31.16</v>
      </c>
      <c r="D334" s="1">
        <v>0</v>
      </c>
      <c r="E334" s="1" t="s">
        <v>10</v>
      </c>
      <c r="F334" s="1" t="s">
        <v>12</v>
      </c>
      <c r="G334" s="1">
        <v>13429.035400000001</v>
      </c>
      <c r="H334" s="1" t="str">
        <f>LEFT(medical_cost[[#This Row],[region.1.1.1.1]],5)</f>
        <v>north</v>
      </c>
      <c r="I334" s="1" t="s">
        <v>17</v>
      </c>
    </row>
    <row r="335" spans="1:9" x14ac:dyDescent="0.25">
      <c r="A335" s="1">
        <v>56</v>
      </c>
      <c r="B335" s="1" t="s">
        <v>6</v>
      </c>
      <c r="C335" s="1">
        <v>28.785</v>
      </c>
      <c r="D335" s="1">
        <v>0</v>
      </c>
      <c r="E335" s="1" t="s">
        <v>10</v>
      </c>
      <c r="F335" s="1" t="s">
        <v>13</v>
      </c>
      <c r="G335" s="1">
        <v>11658.379150000001</v>
      </c>
      <c r="H335" s="1" t="str">
        <f>LEFT(medical_cost[[#This Row],[region.1.1.1.1]],5)</f>
        <v>north</v>
      </c>
      <c r="I335" s="1" t="s">
        <v>18</v>
      </c>
    </row>
    <row r="336" spans="1:9" x14ac:dyDescent="0.25">
      <c r="A336" s="1">
        <v>43</v>
      </c>
      <c r="B336" s="1" t="s">
        <v>6</v>
      </c>
      <c r="C336" s="1">
        <v>35.72</v>
      </c>
      <c r="D336" s="1">
        <v>2</v>
      </c>
      <c r="E336" s="1" t="s">
        <v>10</v>
      </c>
      <c r="F336" s="1" t="s">
        <v>13</v>
      </c>
      <c r="G336" s="1">
        <v>19144.576519999999</v>
      </c>
      <c r="H336" s="1" t="str">
        <f>LEFT(medical_cost[[#This Row],[region.1.1.1.1]],5)</f>
        <v>north</v>
      </c>
      <c r="I336" s="1" t="s">
        <v>18</v>
      </c>
    </row>
    <row r="337" spans="1:9" x14ac:dyDescent="0.25">
      <c r="A337" s="1">
        <v>64</v>
      </c>
      <c r="B337" s="1" t="s">
        <v>9</v>
      </c>
      <c r="C337" s="1">
        <v>34.5</v>
      </c>
      <c r="D337" s="1">
        <v>0</v>
      </c>
      <c r="E337" s="1" t="s">
        <v>10</v>
      </c>
      <c r="F337" s="1" t="s">
        <v>8</v>
      </c>
      <c r="G337" s="1">
        <v>13822.803</v>
      </c>
      <c r="H337" s="1" t="str">
        <f>LEFT(medical_cost[[#This Row],[region.1.1.1.1]],5)</f>
        <v>south</v>
      </c>
      <c r="I337" s="1" t="s">
        <v>17</v>
      </c>
    </row>
    <row r="338" spans="1:9" x14ac:dyDescent="0.25">
      <c r="A338" s="1">
        <v>60</v>
      </c>
      <c r="B338" s="1" t="s">
        <v>9</v>
      </c>
      <c r="C338" s="1">
        <v>25.74</v>
      </c>
      <c r="D338" s="1">
        <v>0</v>
      </c>
      <c r="E338" s="1" t="s">
        <v>10</v>
      </c>
      <c r="F338" s="1" t="s">
        <v>11</v>
      </c>
      <c r="G338" s="1">
        <v>12142.578600000001</v>
      </c>
      <c r="H338" s="1" t="str">
        <f>LEFT(medical_cost[[#This Row],[region.1.1.1.1]],5)</f>
        <v>south</v>
      </c>
      <c r="I338" s="1" t="s">
        <v>18</v>
      </c>
    </row>
    <row r="339" spans="1:9" x14ac:dyDescent="0.25">
      <c r="A339" s="1">
        <v>62</v>
      </c>
      <c r="B339" s="1" t="s">
        <v>9</v>
      </c>
      <c r="C339" s="1">
        <v>27.55</v>
      </c>
      <c r="D339" s="1">
        <v>1</v>
      </c>
      <c r="E339" s="1" t="s">
        <v>10</v>
      </c>
      <c r="F339" s="1" t="s">
        <v>12</v>
      </c>
      <c r="G339" s="1">
        <v>13937.666499999999</v>
      </c>
      <c r="H339" s="1" t="str">
        <f>LEFT(medical_cost[[#This Row],[region.1.1.1.1]],5)</f>
        <v>north</v>
      </c>
      <c r="I339" s="1" t="s">
        <v>17</v>
      </c>
    </row>
    <row r="340" spans="1:9" x14ac:dyDescent="0.25">
      <c r="A340" s="1">
        <v>50</v>
      </c>
      <c r="B340" s="1" t="s">
        <v>9</v>
      </c>
      <c r="C340" s="1">
        <v>32.299999999999997</v>
      </c>
      <c r="D340" s="1">
        <v>1</v>
      </c>
      <c r="E340" s="1" t="s">
        <v>7</v>
      </c>
      <c r="F340" s="1" t="s">
        <v>13</v>
      </c>
      <c r="G340" s="1">
        <v>41919.097000000002</v>
      </c>
      <c r="H340" s="1" t="str">
        <f>LEFT(medical_cost[[#This Row],[region.1.1.1.1]],5)</f>
        <v>north</v>
      </c>
      <c r="I340" s="1" t="s">
        <v>18</v>
      </c>
    </row>
    <row r="341" spans="1:9" x14ac:dyDescent="0.25">
      <c r="A341" s="1">
        <v>46</v>
      </c>
      <c r="B341" s="1" t="s">
        <v>6</v>
      </c>
      <c r="C341" s="1">
        <v>27.72</v>
      </c>
      <c r="D341" s="1">
        <v>1</v>
      </c>
      <c r="E341" s="1" t="s">
        <v>10</v>
      </c>
      <c r="F341" s="1" t="s">
        <v>11</v>
      </c>
      <c r="G341" s="1">
        <v>8232.6388000000006</v>
      </c>
      <c r="H341" s="1" t="str">
        <f>LEFT(medical_cost[[#This Row],[region.1.1.1.1]],5)</f>
        <v>south</v>
      </c>
      <c r="I341" s="1" t="s">
        <v>18</v>
      </c>
    </row>
    <row r="342" spans="1:9" x14ac:dyDescent="0.25">
      <c r="A342" s="1">
        <v>24</v>
      </c>
      <c r="B342" s="1" t="s">
        <v>6</v>
      </c>
      <c r="C342" s="1">
        <v>27.6</v>
      </c>
      <c r="D342" s="1">
        <v>0</v>
      </c>
      <c r="E342" s="1" t="s">
        <v>10</v>
      </c>
      <c r="F342" s="1" t="s">
        <v>8</v>
      </c>
      <c r="G342" s="1">
        <v>18955.220170000001</v>
      </c>
      <c r="H342" s="1" t="str">
        <f>LEFT(medical_cost[[#This Row],[region.1.1.1.1]],5)</f>
        <v>south</v>
      </c>
      <c r="I342" s="1" t="s">
        <v>17</v>
      </c>
    </row>
    <row r="343" spans="1:9" x14ac:dyDescent="0.25">
      <c r="A343" s="1">
        <v>62</v>
      </c>
      <c r="B343" s="1" t="s">
        <v>9</v>
      </c>
      <c r="C343" s="1">
        <v>30.02</v>
      </c>
      <c r="D343" s="1">
        <v>0</v>
      </c>
      <c r="E343" s="1" t="s">
        <v>10</v>
      </c>
      <c r="F343" s="1" t="s">
        <v>12</v>
      </c>
      <c r="G343" s="1">
        <v>13352.0998</v>
      </c>
      <c r="H343" s="1" t="str">
        <f>LEFT(medical_cost[[#This Row],[region.1.1.1.1]],5)</f>
        <v>north</v>
      </c>
      <c r="I343" s="1" t="s">
        <v>17</v>
      </c>
    </row>
    <row r="344" spans="1:9" x14ac:dyDescent="0.25">
      <c r="A344" s="1">
        <v>60</v>
      </c>
      <c r="B344" s="1" t="s">
        <v>6</v>
      </c>
      <c r="C344" s="1">
        <v>27.55</v>
      </c>
      <c r="D344" s="1">
        <v>0</v>
      </c>
      <c r="E344" s="1" t="s">
        <v>10</v>
      </c>
      <c r="F344" s="1" t="s">
        <v>13</v>
      </c>
      <c r="G344" s="1">
        <v>13217.094499999999</v>
      </c>
      <c r="H344" s="1" t="str">
        <f>LEFT(medical_cost[[#This Row],[region.1.1.1.1]],5)</f>
        <v>north</v>
      </c>
      <c r="I344" s="1" t="s">
        <v>18</v>
      </c>
    </row>
    <row r="345" spans="1:9" x14ac:dyDescent="0.25">
      <c r="A345" s="1">
        <v>63</v>
      </c>
      <c r="B345" s="1" t="s">
        <v>9</v>
      </c>
      <c r="C345" s="1">
        <v>36.765000000000001</v>
      </c>
      <c r="D345" s="1">
        <v>0</v>
      </c>
      <c r="E345" s="1" t="s">
        <v>10</v>
      </c>
      <c r="F345" s="1" t="s">
        <v>13</v>
      </c>
      <c r="G345" s="1">
        <v>13981.850350000001</v>
      </c>
      <c r="H345" s="1" t="str">
        <f>LEFT(medical_cost[[#This Row],[region.1.1.1.1]],5)</f>
        <v>north</v>
      </c>
      <c r="I345" s="1" t="s">
        <v>18</v>
      </c>
    </row>
    <row r="346" spans="1:9" x14ac:dyDescent="0.25">
      <c r="A346" s="1">
        <v>49</v>
      </c>
      <c r="B346" s="1" t="s">
        <v>6</v>
      </c>
      <c r="C346" s="1">
        <v>41.47</v>
      </c>
      <c r="D346" s="1">
        <v>4</v>
      </c>
      <c r="E346" s="1" t="s">
        <v>10</v>
      </c>
      <c r="F346" s="1" t="s">
        <v>11</v>
      </c>
      <c r="G346" s="1">
        <v>10977.2063</v>
      </c>
      <c r="H346" s="1" t="str">
        <f>LEFT(medical_cost[[#This Row],[region.1.1.1.1]],5)</f>
        <v>south</v>
      </c>
      <c r="I346" s="1" t="s">
        <v>18</v>
      </c>
    </row>
    <row r="347" spans="1:9" x14ac:dyDescent="0.25">
      <c r="A347" s="1">
        <v>34</v>
      </c>
      <c r="B347" s="1" t="s">
        <v>6</v>
      </c>
      <c r="C347" s="1">
        <v>29.26</v>
      </c>
      <c r="D347" s="1">
        <v>3</v>
      </c>
      <c r="E347" s="1" t="s">
        <v>10</v>
      </c>
      <c r="F347" s="1" t="s">
        <v>11</v>
      </c>
      <c r="G347" s="1">
        <v>6184.2993999999999</v>
      </c>
      <c r="H347" s="1" t="str">
        <f>LEFT(medical_cost[[#This Row],[region.1.1.1.1]],5)</f>
        <v>south</v>
      </c>
      <c r="I347" s="1" t="s">
        <v>18</v>
      </c>
    </row>
    <row r="348" spans="1:9" x14ac:dyDescent="0.25">
      <c r="A348" s="1">
        <v>33</v>
      </c>
      <c r="B348" s="1" t="s">
        <v>9</v>
      </c>
      <c r="C348" s="1">
        <v>35.75</v>
      </c>
      <c r="D348" s="1">
        <v>2</v>
      </c>
      <c r="E348" s="1" t="s">
        <v>10</v>
      </c>
      <c r="F348" s="1" t="s">
        <v>11</v>
      </c>
      <c r="G348" s="1">
        <v>4889.9994999999999</v>
      </c>
      <c r="H348" s="1" t="str">
        <f>LEFT(medical_cost[[#This Row],[region.1.1.1.1]],5)</f>
        <v>south</v>
      </c>
      <c r="I348" s="1" t="s">
        <v>18</v>
      </c>
    </row>
    <row r="349" spans="1:9" x14ac:dyDescent="0.25">
      <c r="A349" s="1">
        <v>46</v>
      </c>
      <c r="B349" s="1" t="s">
        <v>9</v>
      </c>
      <c r="C349" s="1">
        <v>33.344999999999999</v>
      </c>
      <c r="D349" s="1">
        <v>1</v>
      </c>
      <c r="E349" s="1" t="s">
        <v>10</v>
      </c>
      <c r="F349" s="1" t="s">
        <v>13</v>
      </c>
      <c r="G349" s="1">
        <v>8334.4575499999992</v>
      </c>
      <c r="H349" s="1" t="str">
        <f>LEFT(medical_cost[[#This Row],[region.1.1.1.1]],5)</f>
        <v>north</v>
      </c>
      <c r="I349" s="1" t="s">
        <v>18</v>
      </c>
    </row>
    <row r="350" spans="1:9" x14ac:dyDescent="0.25">
      <c r="A350" s="1">
        <v>36</v>
      </c>
      <c r="B350" s="1" t="s">
        <v>6</v>
      </c>
      <c r="C350" s="1">
        <v>29.92</v>
      </c>
      <c r="D350" s="1">
        <v>1</v>
      </c>
      <c r="E350" s="1" t="s">
        <v>10</v>
      </c>
      <c r="F350" s="1" t="s">
        <v>11</v>
      </c>
      <c r="G350" s="1">
        <v>5478.0367999999999</v>
      </c>
      <c r="H350" s="1" t="str">
        <f>LEFT(medical_cost[[#This Row],[region.1.1.1.1]],5)</f>
        <v>south</v>
      </c>
      <c r="I350" s="1" t="s">
        <v>18</v>
      </c>
    </row>
    <row r="351" spans="1:9" x14ac:dyDescent="0.25">
      <c r="A351" s="1">
        <v>19</v>
      </c>
      <c r="B351" s="1" t="s">
        <v>9</v>
      </c>
      <c r="C351" s="1">
        <v>27.835000000000001</v>
      </c>
      <c r="D351" s="1">
        <v>0</v>
      </c>
      <c r="E351" s="1" t="s">
        <v>10</v>
      </c>
      <c r="F351" s="1" t="s">
        <v>12</v>
      </c>
      <c r="G351" s="1">
        <v>1635.7336499999999</v>
      </c>
      <c r="H351" s="1" t="str">
        <f>LEFT(medical_cost[[#This Row],[region.1.1.1.1]],5)</f>
        <v>north</v>
      </c>
      <c r="I351" s="1" t="s">
        <v>17</v>
      </c>
    </row>
    <row r="352" spans="1:9" x14ac:dyDescent="0.25">
      <c r="A352" s="1">
        <v>57</v>
      </c>
      <c r="B352" s="1" t="s">
        <v>6</v>
      </c>
      <c r="C352" s="1">
        <v>23.18</v>
      </c>
      <c r="D352" s="1">
        <v>0</v>
      </c>
      <c r="E352" s="1" t="s">
        <v>10</v>
      </c>
      <c r="F352" s="1" t="s">
        <v>12</v>
      </c>
      <c r="G352" s="1">
        <v>11830.6072</v>
      </c>
      <c r="H352" s="1" t="str">
        <f>LEFT(medical_cost[[#This Row],[region.1.1.1.1]],5)</f>
        <v>north</v>
      </c>
      <c r="I352" s="1" t="s">
        <v>17</v>
      </c>
    </row>
    <row r="353" spans="1:9" x14ac:dyDescent="0.25">
      <c r="A353" s="1">
        <v>50</v>
      </c>
      <c r="B353" s="1" t="s">
        <v>6</v>
      </c>
      <c r="C353" s="1">
        <v>25.6</v>
      </c>
      <c r="D353" s="1">
        <v>0</v>
      </c>
      <c r="E353" s="1" t="s">
        <v>10</v>
      </c>
      <c r="F353" s="1" t="s">
        <v>8</v>
      </c>
      <c r="G353" s="1">
        <v>8932.0840000000007</v>
      </c>
      <c r="H353" s="1" t="str">
        <f>LEFT(medical_cost[[#This Row],[region.1.1.1.1]],5)</f>
        <v>south</v>
      </c>
      <c r="I353" s="1" t="s">
        <v>17</v>
      </c>
    </row>
    <row r="354" spans="1:9" x14ac:dyDescent="0.25">
      <c r="A354" s="1">
        <v>30</v>
      </c>
      <c r="B354" s="1" t="s">
        <v>6</v>
      </c>
      <c r="C354" s="1">
        <v>27.7</v>
      </c>
      <c r="D354" s="1">
        <v>0</v>
      </c>
      <c r="E354" s="1" t="s">
        <v>10</v>
      </c>
      <c r="F354" s="1" t="s">
        <v>8</v>
      </c>
      <c r="G354" s="1">
        <v>3554.203</v>
      </c>
      <c r="H354" s="1" t="str">
        <f>LEFT(medical_cost[[#This Row],[region.1.1.1.1]],5)</f>
        <v>south</v>
      </c>
      <c r="I354" s="1" t="s">
        <v>17</v>
      </c>
    </row>
    <row r="355" spans="1:9" x14ac:dyDescent="0.25">
      <c r="A355" s="1">
        <v>33</v>
      </c>
      <c r="B355" s="1" t="s">
        <v>9</v>
      </c>
      <c r="C355" s="1">
        <v>35.244999999999997</v>
      </c>
      <c r="D355" s="1">
        <v>0</v>
      </c>
      <c r="E355" s="1" t="s">
        <v>10</v>
      </c>
      <c r="F355" s="1" t="s">
        <v>13</v>
      </c>
      <c r="G355" s="1">
        <v>12404.8791</v>
      </c>
      <c r="H355" s="1" t="str">
        <f>LEFT(medical_cost[[#This Row],[region.1.1.1.1]],5)</f>
        <v>north</v>
      </c>
      <c r="I355" s="1" t="s">
        <v>18</v>
      </c>
    </row>
    <row r="356" spans="1:9" x14ac:dyDescent="0.25">
      <c r="A356" s="1">
        <v>18</v>
      </c>
      <c r="B356" s="1" t="s">
        <v>6</v>
      </c>
      <c r="C356" s="1">
        <v>38.28</v>
      </c>
      <c r="D356" s="1">
        <v>0</v>
      </c>
      <c r="E356" s="1" t="s">
        <v>10</v>
      </c>
      <c r="F356" s="1" t="s">
        <v>11</v>
      </c>
      <c r="G356" s="1">
        <v>14133.03775</v>
      </c>
      <c r="H356" s="1" t="str">
        <f>LEFT(medical_cost[[#This Row],[region.1.1.1.1]],5)</f>
        <v>south</v>
      </c>
      <c r="I356" s="1" t="s">
        <v>18</v>
      </c>
    </row>
    <row r="357" spans="1:9" x14ac:dyDescent="0.25">
      <c r="A357" s="1">
        <v>46</v>
      </c>
      <c r="B357" s="1" t="s">
        <v>9</v>
      </c>
      <c r="C357" s="1">
        <v>27.6</v>
      </c>
      <c r="D357" s="1">
        <v>0</v>
      </c>
      <c r="E357" s="1" t="s">
        <v>10</v>
      </c>
      <c r="F357" s="1" t="s">
        <v>8</v>
      </c>
      <c r="G357" s="1">
        <v>24603.04837</v>
      </c>
      <c r="H357" s="1" t="str">
        <f>LEFT(medical_cost[[#This Row],[region.1.1.1.1]],5)</f>
        <v>south</v>
      </c>
      <c r="I357" s="1" t="s">
        <v>17</v>
      </c>
    </row>
    <row r="358" spans="1:9" x14ac:dyDescent="0.25">
      <c r="A358" s="1">
        <v>46</v>
      </c>
      <c r="B358" s="1" t="s">
        <v>9</v>
      </c>
      <c r="C358" s="1">
        <v>43.89</v>
      </c>
      <c r="D358" s="1">
        <v>3</v>
      </c>
      <c r="E358" s="1" t="s">
        <v>10</v>
      </c>
      <c r="F358" s="1" t="s">
        <v>11</v>
      </c>
      <c r="G358" s="1">
        <v>8944.1151000000009</v>
      </c>
      <c r="H358" s="1" t="str">
        <f>LEFT(medical_cost[[#This Row],[region.1.1.1.1]],5)</f>
        <v>south</v>
      </c>
      <c r="I358" s="1" t="s">
        <v>18</v>
      </c>
    </row>
    <row r="359" spans="1:9" x14ac:dyDescent="0.25">
      <c r="A359" s="1">
        <v>47</v>
      </c>
      <c r="B359" s="1" t="s">
        <v>9</v>
      </c>
      <c r="C359" s="1">
        <v>29.83</v>
      </c>
      <c r="D359" s="1">
        <v>3</v>
      </c>
      <c r="E359" s="1" t="s">
        <v>10</v>
      </c>
      <c r="F359" s="1" t="s">
        <v>12</v>
      </c>
      <c r="G359" s="1">
        <v>9620.3307000000004</v>
      </c>
      <c r="H359" s="1" t="str">
        <f>LEFT(medical_cost[[#This Row],[region.1.1.1.1]],5)</f>
        <v>north</v>
      </c>
      <c r="I359" s="1" t="s">
        <v>17</v>
      </c>
    </row>
    <row r="360" spans="1:9" x14ac:dyDescent="0.25">
      <c r="A360" s="1">
        <v>23</v>
      </c>
      <c r="B360" s="1" t="s">
        <v>9</v>
      </c>
      <c r="C360" s="1">
        <v>41.91</v>
      </c>
      <c r="D360" s="1">
        <v>0</v>
      </c>
      <c r="E360" s="1" t="s">
        <v>10</v>
      </c>
      <c r="F360" s="1" t="s">
        <v>11</v>
      </c>
      <c r="G360" s="1">
        <v>1837.2819</v>
      </c>
      <c r="H360" s="1" t="str">
        <f>LEFT(medical_cost[[#This Row],[region.1.1.1.1]],5)</f>
        <v>south</v>
      </c>
      <c r="I360" s="1" t="s">
        <v>18</v>
      </c>
    </row>
    <row r="361" spans="1:9" x14ac:dyDescent="0.25">
      <c r="A361" s="1">
        <v>18</v>
      </c>
      <c r="B361" s="1" t="s">
        <v>6</v>
      </c>
      <c r="C361" s="1">
        <v>20.79</v>
      </c>
      <c r="D361" s="1">
        <v>0</v>
      </c>
      <c r="E361" s="1" t="s">
        <v>10</v>
      </c>
      <c r="F361" s="1" t="s">
        <v>11</v>
      </c>
      <c r="G361" s="1">
        <v>1607.5101</v>
      </c>
      <c r="H361" s="1" t="str">
        <f>LEFT(medical_cost[[#This Row],[region.1.1.1.1]],5)</f>
        <v>south</v>
      </c>
      <c r="I361" s="1" t="s">
        <v>18</v>
      </c>
    </row>
    <row r="362" spans="1:9" x14ac:dyDescent="0.25">
      <c r="A362" s="1">
        <v>48</v>
      </c>
      <c r="B362" s="1" t="s">
        <v>6</v>
      </c>
      <c r="C362" s="1">
        <v>32.299999999999997</v>
      </c>
      <c r="D362" s="1">
        <v>2</v>
      </c>
      <c r="E362" s="1" t="s">
        <v>10</v>
      </c>
      <c r="F362" s="1" t="s">
        <v>13</v>
      </c>
      <c r="G362" s="1">
        <v>10043.249</v>
      </c>
      <c r="H362" s="1" t="str">
        <f>LEFT(medical_cost[[#This Row],[region.1.1.1.1]],5)</f>
        <v>north</v>
      </c>
      <c r="I362" s="1" t="s">
        <v>18</v>
      </c>
    </row>
    <row r="363" spans="1:9" x14ac:dyDescent="0.25">
      <c r="A363" s="1">
        <v>35</v>
      </c>
      <c r="B363" s="1" t="s">
        <v>9</v>
      </c>
      <c r="C363" s="1">
        <v>30.5</v>
      </c>
      <c r="D363" s="1">
        <v>1</v>
      </c>
      <c r="E363" s="1" t="s">
        <v>10</v>
      </c>
      <c r="F363" s="1" t="s">
        <v>8</v>
      </c>
      <c r="G363" s="1">
        <v>4751.07</v>
      </c>
      <c r="H363" s="1" t="str">
        <f>LEFT(medical_cost[[#This Row],[region.1.1.1.1]],5)</f>
        <v>south</v>
      </c>
      <c r="I363" s="1" t="s">
        <v>17</v>
      </c>
    </row>
    <row r="364" spans="1:9" x14ac:dyDescent="0.25">
      <c r="A364" s="1">
        <v>19</v>
      </c>
      <c r="B364" s="1" t="s">
        <v>6</v>
      </c>
      <c r="C364" s="1">
        <v>21.7</v>
      </c>
      <c r="D364" s="1">
        <v>0</v>
      </c>
      <c r="E364" s="1" t="s">
        <v>7</v>
      </c>
      <c r="F364" s="1" t="s">
        <v>8</v>
      </c>
      <c r="G364" s="1">
        <v>13844.505999999999</v>
      </c>
      <c r="H364" s="1" t="str">
        <f>LEFT(medical_cost[[#This Row],[region.1.1.1.1]],5)</f>
        <v>south</v>
      </c>
      <c r="I364" s="1" t="s">
        <v>17</v>
      </c>
    </row>
    <row r="365" spans="1:9" x14ac:dyDescent="0.25">
      <c r="A365" s="1">
        <v>21</v>
      </c>
      <c r="B365" s="1" t="s">
        <v>6</v>
      </c>
      <c r="C365" s="1">
        <v>26.4</v>
      </c>
      <c r="D365" s="1">
        <v>1</v>
      </c>
      <c r="E365" s="1" t="s">
        <v>10</v>
      </c>
      <c r="F365" s="1" t="s">
        <v>8</v>
      </c>
      <c r="G365" s="1">
        <v>2597.779</v>
      </c>
      <c r="H365" s="1" t="str">
        <f>LEFT(medical_cost[[#This Row],[region.1.1.1.1]],5)</f>
        <v>south</v>
      </c>
      <c r="I365" s="1" t="s">
        <v>17</v>
      </c>
    </row>
    <row r="366" spans="1:9" x14ac:dyDescent="0.25">
      <c r="A366" s="1">
        <v>21</v>
      </c>
      <c r="B366" s="1" t="s">
        <v>6</v>
      </c>
      <c r="C366" s="1">
        <v>21.89</v>
      </c>
      <c r="D366" s="1">
        <v>2</v>
      </c>
      <c r="E366" s="1" t="s">
        <v>10</v>
      </c>
      <c r="F366" s="1" t="s">
        <v>11</v>
      </c>
      <c r="G366" s="1">
        <v>3180.5101</v>
      </c>
      <c r="H366" s="1" t="str">
        <f>LEFT(medical_cost[[#This Row],[region.1.1.1.1]],5)</f>
        <v>south</v>
      </c>
      <c r="I366" s="1" t="s">
        <v>18</v>
      </c>
    </row>
    <row r="367" spans="1:9" x14ac:dyDescent="0.25">
      <c r="A367" s="1">
        <v>49</v>
      </c>
      <c r="B367" s="1" t="s">
        <v>6</v>
      </c>
      <c r="C367" s="1">
        <v>30.78</v>
      </c>
      <c r="D367" s="1">
        <v>1</v>
      </c>
      <c r="E367" s="1" t="s">
        <v>10</v>
      </c>
      <c r="F367" s="1" t="s">
        <v>13</v>
      </c>
      <c r="G367" s="1">
        <v>9778.3472000000002</v>
      </c>
      <c r="H367" s="1" t="str">
        <f>LEFT(medical_cost[[#This Row],[region.1.1.1.1]],5)</f>
        <v>north</v>
      </c>
      <c r="I367" s="1" t="s">
        <v>18</v>
      </c>
    </row>
    <row r="368" spans="1:9" x14ac:dyDescent="0.25">
      <c r="A368" s="1">
        <v>56</v>
      </c>
      <c r="B368" s="1" t="s">
        <v>6</v>
      </c>
      <c r="C368" s="1">
        <v>32.299999999999997</v>
      </c>
      <c r="D368" s="1">
        <v>3</v>
      </c>
      <c r="E368" s="1" t="s">
        <v>10</v>
      </c>
      <c r="F368" s="1" t="s">
        <v>13</v>
      </c>
      <c r="G368" s="1">
        <v>13430.264999999999</v>
      </c>
      <c r="H368" s="1" t="str">
        <f>LEFT(medical_cost[[#This Row],[region.1.1.1.1]],5)</f>
        <v>north</v>
      </c>
      <c r="I368" s="1" t="s">
        <v>18</v>
      </c>
    </row>
    <row r="369" spans="1:9" x14ac:dyDescent="0.25">
      <c r="A369" s="1">
        <v>42</v>
      </c>
      <c r="B369" s="1" t="s">
        <v>6</v>
      </c>
      <c r="C369" s="1">
        <v>24.984999999999999</v>
      </c>
      <c r="D369" s="1">
        <v>2</v>
      </c>
      <c r="E369" s="1" t="s">
        <v>10</v>
      </c>
      <c r="F369" s="1" t="s">
        <v>12</v>
      </c>
      <c r="G369" s="1">
        <v>8017.0611500000005</v>
      </c>
      <c r="H369" s="1" t="str">
        <f>LEFT(medical_cost[[#This Row],[region.1.1.1.1]],5)</f>
        <v>north</v>
      </c>
      <c r="I369" s="1" t="s">
        <v>17</v>
      </c>
    </row>
    <row r="370" spans="1:9" x14ac:dyDescent="0.25">
      <c r="A370" s="1">
        <v>44</v>
      </c>
      <c r="B370" s="1" t="s">
        <v>9</v>
      </c>
      <c r="C370" s="1">
        <v>32.015000000000001</v>
      </c>
      <c r="D370" s="1">
        <v>2</v>
      </c>
      <c r="E370" s="1" t="s">
        <v>10</v>
      </c>
      <c r="F370" s="1" t="s">
        <v>12</v>
      </c>
      <c r="G370" s="1">
        <v>8116.2688500000004</v>
      </c>
      <c r="H370" s="1" t="str">
        <f>LEFT(medical_cost[[#This Row],[region.1.1.1.1]],5)</f>
        <v>north</v>
      </c>
      <c r="I370" s="1" t="s">
        <v>17</v>
      </c>
    </row>
    <row r="371" spans="1:9" x14ac:dyDescent="0.25">
      <c r="A371" s="1">
        <v>18</v>
      </c>
      <c r="B371" s="1" t="s">
        <v>9</v>
      </c>
      <c r="C371" s="1">
        <v>30.4</v>
      </c>
      <c r="D371" s="1">
        <v>3</v>
      </c>
      <c r="E371" s="1" t="s">
        <v>10</v>
      </c>
      <c r="F371" s="1" t="s">
        <v>13</v>
      </c>
      <c r="G371" s="1">
        <v>3481.8679999999999</v>
      </c>
      <c r="H371" s="1" t="str">
        <f>LEFT(medical_cost[[#This Row],[region.1.1.1.1]],5)</f>
        <v>north</v>
      </c>
      <c r="I371" s="1" t="s">
        <v>18</v>
      </c>
    </row>
    <row r="372" spans="1:9" x14ac:dyDescent="0.25">
      <c r="A372" s="1">
        <v>61</v>
      </c>
      <c r="B372" s="1" t="s">
        <v>6</v>
      </c>
      <c r="C372" s="1">
        <v>21.09</v>
      </c>
      <c r="D372" s="1">
        <v>0</v>
      </c>
      <c r="E372" s="1" t="s">
        <v>10</v>
      </c>
      <c r="F372" s="1" t="s">
        <v>12</v>
      </c>
      <c r="G372" s="1">
        <v>13415.0381</v>
      </c>
      <c r="H372" s="1" t="str">
        <f>LEFT(medical_cost[[#This Row],[region.1.1.1.1]],5)</f>
        <v>north</v>
      </c>
      <c r="I372" s="1" t="s">
        <v>17</v>
      </c>
    </row>
    <row r="373" spans="1:9" x14ac:dyDescent="0.25">
      <c r="A373" s="1">
        <v>57</v>
      </c>
      <c r="B373" s="1" t="s">
        <v>6</v>
      </c>
      <c r="C373" s="1">
        <v>22.23</v>
      </c>
      <c r="D373" s="1">
        <v>0</v>
      </c>
      <c r="E373" s="1" t="s">
        <v>10</v>
      </c>
      <c r="F373" s="1" t="s">
        <v>13</v>
      </c>
      <c r="G373" s="1">
        <v>12029.286700000001</v>
      </c>
      <c r="H373" s="1" t="str">
        <f>LEFT(medical_cost[[#This Row],[region.1.1.1.1]],5)</f>
        <v>north</v>
      </c>
      <c r="I373" s="1" t="s">
        <v>18</v>
      </c>
    </row>
    <row r="374" spans="1:9" x14ac:dyDescent="0.25">
      <c r="A374" s="1">
        <v>42</v>
      </c>
      <c r="B374" s="1" t="s">
        <v>6</v>
      </c>
      <c r="C374" s="1">
        <v>33.155000000000001</v>
      </c>
      <c r="D374" s="1">
        <v>1</v>
      </c>
      <c r="E374" s="1" t="s">
        <v>10</v>
      </c>
      <c r="F374" s="1" t="s">
        <v>13</v>
      </c>
      <c r="G374" s="1">
        <v>7639.4174499999999</v>
      </c>
      <c r="H374" s="1" t="str">
        <f>LEFT(medical_cost[[#This Row],[region.1.1.1.1]],5)</f>
        <v>north</v>
      </c>
      <c r="I374" s="1" t="s">
        <v>18</v>
      </c>
    </row>
    <row r="375" spans="1:9" x14ac:dyDescent="0.25">
      <c r="A375" s="1">
        <v>26</v>
      </c>
      <c r="B375" s="1" t="s">
        <v>9</v>
      </c>
      <c r="C375" s="1">
        <v>32.9</v>
      </c>
      <c r="D375" s="1">
        <v>2</v>
      </c>
      <c r="E375" s="1" t="s">
        <v>7</v>
      </c>
      <c r="F375" s="1" t="s">
        <v>8</v>
      </c>
      <c r="G375" s="1">
        <v>36085.218999999997</v>
      </c>
      <c r="H375" s="1" t="str">
        <f>LEFT(medical_cost[[#This Row],[region.1.1.1.1]],5)</f>
        <v>south</v>
      </c>
      <c r="I375" s="1" t="s">
        <v>17</v>
      </c>
    </row>
    <row r="376" spans="1:9" x14ac:dyDescent="0.25">
      <c r="A376" s="1">
        <v>20</v>
      </c>
      <c r="B376" s="1" t="s">
        <v>9</v>
      </c>
      <c r="C376" s="1">
        <v>33.33</v>
      </c>
      <c r="D376" s="1">
        <v>0</v>
      </c>
      <c r="E376" s="1" t="s">
        <v>10</v>
      </c>
      <c r="F376" s="1" t="s">
        <v>11</v>
      </c>
      <c r="G376" s="1">
        <v>1391.5287000000001</v>
      </c>
      <c r="H376" s="1" t="str">
        <f>LEFT(medical_cost[[#This Row],[region.1.1.1.1]],5)</f>
        <v>south</v>
      </c>
      <c r="I376" s="1" t="s">
        <v>18</v>
      </c>
    </row>
    <row r="377" spans="1:9" x14ac:dyDescent="0.25">
      <c r="A377" s="1">
        <v>23</v>
      </c>
      <c r="B377" s="1" t="s">
        <v>6</v>
      </c>
      <c r="C377" s="1">
        <v>28.31</v>
      </c>
      <c r="D377" s="1">
        <v>0</v>
      </c>
      <c r="E377" s="1" t="s">
        <v>7</v>
      </c>
      <c r="F377" s="1" t="s">
        <v>12</v>
      </c>
      <c r="G377" s="1">
        <v>18033.9679</v>
      </c>
      <c r="H377" s="1" t="str">
        <f>LEFT(medical_cost[[#This Row],[region.1.1.1.1]],5)</f>
        <v>north</v>
      </c>
      <c r="I377" s="1" t="s">
        <v>17</v>
      </c>
    </row>
    <row r="378" spans="1:9" x14ac:dyDescent="0.25">
      <c r="A378" s="1">
        <v>39</v>
      </c>
      <c r="B378" s="1" t="s">
        <v>6</v>
      </c>
      <c r="C378" s="1">
        <v>24.89</v>
      </c>
      <c r="D378" s="1">
        <v>3</v>
      </c>
      <c r="E378" s="1" t="s">
        <v>7</v>
      </c>
      <c r="F378" s="1" t="s">
        <v>13</v>
      </c>
      <c r="G378" s="1">
        <v>21659.930100000001</v>
      </c>
      <c r="H378" s="1" t="str">
        <f>LEFT(medical_cost[[#This Row],[region.1.1.1.1]],5)</f>
        <v>north</v>
      </c>
      <c r="I378" s="1" t="s">
        <v>18</v>
      </c>
    </row>
    <row r="379" spans="1:9" x14ac:dyDescent="0.25">
      <c r="A379" s="1">
        <v>24</v>
      </c>
      <c r="B379" s="1" t="s">
        <v>9</v>
      </c>
      <c r="C379" s="1">
        <v>40.15</v>
      </c>
      <c r="D379" s="1">
        <v>0</v>
      </c>
      <c r="E379" s="1" t="s">
        <v>7</v>
      </c>
      <c r="F379" s="1" t="s">
        <v>11</v>
      </c>
      <c r="G379" s="1">
        <v>38126.246500000001</v>
      </c>
      <c r="H379" s="1" t="str">
        <f>LEFT(medical_cost[[#This Row],[region.1.1.1.1]],5)</f>
        <v>south</v>
      </c>
      <c r="I379" s="1" t="s">
        <v>18</v>
      </c>
    </row>
    <row r="380" spans="1:9" x14ac:dyDescent="0.25">
      <c r="A380" s="1">
        <v>64</v>
      </c>
      <c r="B380" s="1" t="s">
        <v>6</v>
      </c>
      <c r="C380" s="1">
        <v>30.114999999999998</v>
      </c>
      <c r="D380" s="1">
        <v>3</v>
      </c>
      <c r="E380" s="1" t="s">
        <v>10</v>
      </c>
      <c r="F380" s="1" t="s">
        <v>12</v>
      </c>
      <c r="G380" s="1">
        <v>16455.707849999999</v>
      </c>
      <c r="H380" s="1" t="str">
        <f>LEFT(medical_cost[[#This Row],[region.1.1.1.1]],5)</f>
        <v>north</v>
      </c>
      <c r="I380" s="1" t="s">
        <v>17</v>
      </c>
    </row>
    <row r="381" spans="1:9" x14ac:dyDescent="0.25">
      <c r="A381" s="1">
        <v>62</v>
      </c>
      <c r="B381" s="1" t="s">
        <v>9</v>
      </c>
      <c r="C381" s="1">
        <v>31.46</v>
      </c>
      <c r="D381" s="1">
        <v>1</v>
      </c>
      <c r="E381" s="1" t="s">
        <v>10</v>
      </c>
      <c r="F381" s="1" t="s">
        <v>11</v>
      </c>
      <c r="G381" s="1">
        <v>27000.98473</v>
      </c>
      <c r="H381" s="1" t="str">
        <f>LEFT(medical_cost[[#This Row],[region.1.1.1.1]],5)</f>
        <v>south</v>
      </c>
      <c r="I381" s="1" t="s">
        <v>18</v>
      </c>
    </row>
    <row r="382" spans="1:9" x14ac:dyDescent="0.25">
      <c r="A382" s="1">
        <v>27</v>
      </c>
      <c r="B382" s="1" t="s">
        <v>6</v>
      </c>
      <c r="C382" s="1">
        <v>17.954999999999998</v>
      </c>
      <c r="D382" s="1">
        <v>2</v>
      </c>
      <c r="E382" s="1" t="s">
        <v>7</v>
      </c>
      <c r="F382" s="1" t="s">
        <v>13</v>
      </c>
      <c r="G382" s="1">
        <v>15006.579449999999</v>
      </c>
      <c r="H382" s="1" t="str">
        <f>LEFT(medical_cost[[#This Row],[region.1.1.1.1]],5)</f>
        <v>north</v>
      </c>
      <c r="I382" s="1" t="s">
        <v>18</v>
      </c>
    </row>
    <row r="383" spans="1:9" x14ac:dyDescent="0.25">
      <c r="A383" s="1">
        <v>55</v>
      </c>
      <c r="B383" s="1" t="s">
        <v>9</v>
      </c>
      <c r="C383" s="1">
        <v>30.684999999999999</v>
      </c>
      <c r="D383" s="1">
        <v>0</v>
      </c>
      <c r="E383" s="1" t="s">
        <v>7</v>
      </c>
      <c r="F383" s="1" t="s">
        <v>13</v>
      </c>
      <c r="G383" s="1">
        <v>42303.692150000003</v>
      </c>
      <c r="H383" s="1" t="str">
        <f>LEFT(medical_cost[[#This Row],[region.1.1.1.1]],5)</f>
        <v>north</v>
      </c>
      <c r="I383" s="1" t="s">
        <v>18</v>
      </c>
    </row>
    <row r="384" spans="1:9" x14ac:dyDescent="0.25">
      <c r="A384" s="1">
        <v>55</v>
      </c>
      <c r="B384" s="1" t="s">
        <v>9</v>
      </c>
      <c r="C384" s="1">
        <v>33</v>
      </c>
      <c r="D384" s="1">
        <v>0</v>
      </c>
      <c r="E384" s="1" t="s">
        <v>10</v>
      </c>
      <c r="F384" s="1" t="s">
        <v>11</v>
      </c>
      <c r="G384" s="1">
        <v>20781.48892</v>
      </c>
      <c r="H384" s="1" t="str">
        <f>LEFT(medical_cost[[#This Row],[region.1.1.1.1]],5)</f>
        <v>south</v>
      </c>
      <c r="I384" s="1" t="s">
        <v>18</v>
      </c>
    </row>
    <row r="385" spans="1:9" x14ac:dyDescent="0.25">
      <c r="A385" s="1">
        <v>35</v>
      </c>
      <c r="B385" s="1" t="s">
        <v>6</v>
      </c>
      <c r="C385" s="1">
        <v>43.34</v>
      </c>
      <c r="D385" s="1">
        <v>2</v>
      </c>
      <c r="E385" s="1" t="s">
        <v>10</v>
      </c>
      <c r="F385" s="1" t="s">
        <v>11</v>
      </c>
      <c r="G385" s="1">
        <v>5846.9175999999998</v>
      </c>
      <c r="H385" s="1" t="str">
        <f>LEFT(medical_cost[[#This Row],[region.1.1.1.1]],5)</f>
        <v>south</v>
      </c>
      <c r="I385" s="1" t="s">
        <v>18</v>
      </c>
    </row>
    <row r="386" spans="1:9" x14ac:dyDescent="0.25">
      <c r="A386" s="1">
        <v>44</v>
      </c>
      <c r="B386" s="1" t="s">
        <v>9</v>
      </c>
      <c r="C386" s="1">
        <v>22.135000000000002</v>
      </c>
      <c r="D386" s="1">
        <v>2</v>
      </c>
      <c r="E386" s="1" t="s">
        <v>10</v>
      </c>
      <c r="F386" s="1" t="s">
        <v>13</v>
      </c>
      <c r="G386" s="1">
        <v>8302.5356499999998</v>
      </c>
      <c r="H386" s="1" t="str">
        <f>LEFT(medical_cost[[#This Row],[region.1.1.1.1]],5)</f>
        <v>north</v>
      </c>
      <c r="I386" s="1" t="s">
        <v>18</v>
      </c>
    </row>
    <row r="387" spans="1:9" x14ac:dyDescent="0.25">
      <c r="A387" s="1">
        <v>19</v>
      </c>
      <c r="B387" s="1" t="s">
        <v>9</v>
      </c>
      <c r="C387" s="1">
        <v>34.4</v>
      </c>
      <c r="D387" s="1">
        <v>0</v>
      </c>
      <c r="E387" s="1" t="s">
        <v>10</v>
      </c>
      <c r="F387" s="1" t="s">
        <v>8</v>
      </c>
      <c r="G387" s="1">
        <v>1261.8589999999999</v>
      </c>
      <c r="H387" s="1" t="str">
        <f>LEFT(medical_cost[[#This Row],[region.1.1.1.1]],5)</f>
        <v>south</v>
      </c>
      <c r="I387" s="1" t="s">
        <v>17</v>
      </c>
    </row>
    <row r="388" spans="1:9" x14ac:dyDescent="0.25">
      <c r="A388" s="1">
        <v>58</v>
      </c>
      <c r="B388" s="1" t="s">
        <v>6</v>
      </c>
      <c r="C388" s="1">
        <v>39.049999999999997</v>
      </c>
      <c r="D388" s="1">
        <v>0</v>
      </c>
      <c r="E388" s="1" t="s">
        <v>10</v>
      </c>
      <c r="F388" s="1" t="s">
        <v>11</v>
      </c>
      <c r="G388" s="1">
        <v>11856.4115</v>
      </c>
      <c r="H388" s="1" t="str">
        <f>LEFT(medical_cost[[#This Row],[region.1.1.1.1]],5)</f>
        <v>south</v>
      </c>
      <c r="I388" s="1" t="s">
        <v>18</v>
      </c>
    </row>
    <row r="389" spans="1:9" x14ac:dyDescent="0.25">
      <c r="A389" s="1">
        <v>50</v>
      </c>
      <c r="B389" s="1" t="s">
        <v>9</v>
      </c>
      <c r="C389" s="1">
        <v>25.364999999999998</v>
      </c>
      <c r="D389" s="1">
        <v>2</v>
      </c>
      <c r="E389" s="1" t="s">
        <v>10</v>
      </c>
      <c r="F389" s="1" t="s">
        <v>12</v>
      </c>
      <c r="G389" s="1">
        <v>30284.642940000002</v>
      </c>
      <c r="H389" s="1" t="str">
        <f>LEFT(medical_cost[[#This Row],[region.1.1.1.1]],5)</f>
        <v>north</v>
      </c>
      <c r="I389" s="1" t="s">
        <v>17</v>
      </c>
    </row>
    <row r="390" spans="1:9" x14ac:dyDescent="0.25">
      <c r="A390" s="1">
        <v>26</v>
      </c>
      <c r="B390" s="1" t="s">
        <v>6</v>
      </c>
      <c r="C390" s="1">
        <v>22.61</v>
      </c>
      <c r="D390" s="1">
        <v>0</v>
      </c>
      <c r="E390" s="1" t="s">
        <v>10</v>
      </c>
      <c r="F390" s="1" t="s">
        <v>12</v>
      </c>
      <c r="G390" s="1">
        <v>3176.8159000000001</v>
      </c>
      <c r="H390" s="1" t="str">
        <f>LEFT(medical_cost[[#This Row],[region.1.1.1.1]],5)</f>
        <v>north</v>
      </c>
      <c r="I390" s="1" t="s">
        <v>17</v>
      </c>
    </row>
    <row r="391" spans="1:9" x14ac:dyDescent="0.25">
      <c r="A391" s="1">
        <v>24</v>
      </c>
      <c r="B391" s="1" t="s">
        <v>6</v>
      </c>
      <c r="C391" s="1">
        <v>30.21</v>
      </c>
      <c r="D391" s="1">
        <v>3</v>
      </c>
      <c r="E391" s="1" t="s">
        <v>10</v>
      </c>
      <c r="F391" s="1" t="s">
        <v>12</v>
      </c>
      <c r="G391" s="1">
        <v>4618.0798999999997</v>
      </c>
      <c r="H391" s="1" t="str">
        <f>LEFT(medical_cost[[#This Row],[region.1.1.1.1]],5)</f>
        <v>north</v>
      </c>
      <c r="I391" s="1" t="s">
        <v>17</v>
      </c>
    </row>
    <row r="392" spans="1:9" x14ac:dyDescent="0.25">
      <c r="A392" s="1">
        <v>48</v>
      </c>
      <c r="B392" s="1" t="s">
        <v>9</v>
      </c>
      <c r="C392" s="1">
        <v>35.625</v>
      </c>
      <c r="D392" s="1">
        <v>4</v>
      </c>
      <c r="E392" s="1" t="s">
        <v>10</v>
      </c>
      <c r="F392" s="1" t="s">
        <v>13</v>
      </c>
      <c r="G392" s="1">
        <v>10736.87075</v>
      </c>
      <c r="H392" s="1" t="str">
        <f>LEFT(medical_cost[[#This Row],[region.1.1.1.1]],5)</f>
        <v>north</v>
      </c>
      <c r="I392" s="1" t="s">
        <v>18</v>
      </c>
    </row>
    <row r="393" spans="1:9" x14ac:dyDescent="0.25">
      <c r="A393" s="1">
        <v>19</v>
      </c>
      <c r="B393" s="1" t="s">
        <v>6</v>
      </c>
      <c r="C393" s="1">
        <v>37.43</v>
      </c>
      <c r="D393" s="1">
        <v>0</v>
      </c>
      <c r="E393" s="1" t="s">
        <v>10</v>
      </c>
      <c r="F393" s="1" t="s">
        <v>12</v>
      </c>
      <c r="G393" s="1">
        <v>2138.0707000000002</v>
      </c>
      <c r="H393" s="1" t="str">
        <f>LEFT(medical_cost[[#This Row],[region.1.1.1.1]],5)</f>
        <v>north</v>
      </c>
      <c r="I393" s="1" t="s">
        <v>17</v>
      </c>
    </row>
    <row r="394" spans="1:9" x14ac:dyDescent="0.25">
      <c r="A394" s="1">
        <v>48</v>
      </c>
      <c r="B394" s="1" t="s">
        <v>9</v>
      </c>
      <c r="C394" s="1">
        <v>31.445</v>
      </c>
      <c r="D394" s="1">
        <v>1</v>
      </c>
      <c r="E394" s="1" t="s">
        <v>10</v>
      </c>
      <c r="F394" s="1" t="s">
        <v>13</v>
      </c>
      <c r="G394" s="1">
        <v>8964.0605500000001</v>
      </c>
      <c r="H394" s="1" t="str">
        <f>LEFT(medical_cost[[#This Row],[region.1.1.1.1]],5)</f>
        <v>north</v>
      </c>
      <c r="I394" s="1" t="s">
        <v>18</v>
      </c>
    </row>
    <row r="395" spans="1:9" x14ac:dyDescent="0.25">
      <c r="A395" s="1">
        <v>49</v>
      </c>
      <c r="B395" s="1" t="s">
        <v>9</v>
      </c>
      <c r="C395" s="1">
        <v>31.35</v>
      </c>
      <c r="D395" s="1">
        <v>1</v>
      </c>
      <c r="E395" s="1" t="s">
        <v>10</v>
      </c>
      <c r="F395" s="1" t="s">
        <v>13</v>
      </c>
      <c r="G395" s="1">
        <v>9290.1394999999993</v>
      </c>
      <c r="H395" s="1" t="str">
        <f>LEFT(medical_cost[[#This Row],[region.1.1.1.1]],5)</f>
        <v>north</v>
      </c>
      <c r="I395" s="1" t="s">
        <v>18</v>
      </c>
    </row>
    <row r="396" spans="1:9" x14ac:dyDescent="0.25">
      <c r="A396" s="1">
        <v>46</v>
      </c>
      <c r="B396" s="1" t="s">
        <v>6</v>
      </c>
      <c r="C396" s="1">
        <v>32.299999999999997</v>
      </c>
      <c r="D396" s="1">
        <v>2</v>
      </c>
      <c r="E396" s="1" t="s">
        <v>10</v>
      </c>
      <c r="F396" s="1" t="s">
        <v>13</v>
      </c>
      <c r="G396" s="1">
        <v>9411.0049999999992</v>
      </c>
      <c r="H396" s="1" t="str">
        <f>LEFT(medical_cost[[#This Row],[region.1.1.1.1]],5)</f>
        <v>north</v>
      </c>
      <c r="I396" s="1" t="s">
        <v>18</v>
      </c>
    </row>
    <row r="397" spans="1:9" x14ac:dyDescent="0.25">
      <c r="A397" s="1">
        <v>46</v>
      </c>
      <c r="B397" s="1" t="s">
        <v>9</v>
      </c>
      <c r="C397" s="1">
        <v>19.855</v>
      </c>
      <c r="D397" s="1">
        <v>0</v>
      </c>
      <c r="E397" s="1" t="s">
        <v>10</v>
      </c>
      <c r="F397" s="1" t="s">
        <v>12</v>
      </c>
      <c r="G397" s="1">
        <v>7526.7064499999997</v>
      </c>
      <c r="H397" s="1" t="str">
        <f>LEFT(medical_cost[[#This Row],[region.1.1.1.1]],5)</f>
        <v>north</v>
      </c>
      <c r="I397" s="1" t="s">
        <v>17</v>
      </c>
    </row>
    <row r="398" spans="1:9" x14ac:dyDescent="0.25">
      <c r="A398" s="1">
        <v>43</v>
      </c>
      <c r="B398" s="1" t="s">
        <v>6</v>
      </c>
      <c r="C398" s="1">
        <v>34.4</v>
      </c>
      <c r="D398" s="1">
        <v>3</v>
      </c>
      <c r="E398" s="1" t="s">
        <v>10</v>
      </c>
      <c r="F398" s="1" t="s">
        <v>8</v>
      </c>
      <c r="G398" s="1">
        <v>8522.0030000000006</v>
      </c>
      <c r="H398" s="1" t="str">
        <f>LEFT(medical_cost[[#This Row],[region.1.1.1.1]],5)</f>
        <v>south</v>
      </c>
      <c r="I398" s="1" t="s">
        <v>17</v>
      </c>
    </row>
    <row r="399" spans="1:9" x14ac:dyDescent="0.25">
      <c r="A399" s="1">
        <v>21</v>
      </c>
      <c r="B399" s="1" t="s">
        <v>9</v>
      </c>
      <c r="C399" s="1">
        <v>31.02</v>
      </c>
      <c r="D399" s="1">
        <v>0</v>
      </c>
      <c r="E399" s="1" t="s">
        <v>10</v>
      </c>
      <c r="F399" s="1" t="s">
        <v>11</v>
      </c>
      <c r="G399" s="1">
        <v>16586.49771</v>
      </c>
      <c r="H399" s="1" t="str">
        <f>LEFT(medical_cost[[#This Row],[region.1.1.1.1]],5)</f>
        <v>south</v>
      </c>
      <c r="I399" s="1" t="s">
        <v>18</v>
      </c>
    </row>
    <row r="400" spans="1:9" x14ac:dyDescent="0.25">
      <c r="A400" s="1">
        <v>64</v>
      </c>
      <c r="B400" s="1" t="s">
        <v>9</v>
      </c>
      <c r="C400" s="1">
        <v>25.6</v>
      </c>
      <c r="D400" s="1">
        <v>2</v>
      </c>
      <c r="E400" s="1" t="s">
        <v>10</v>
      </c>
      <c r="F400" s="1" t="s">
        <v>8</v>
      </c>
      <c r="G400" s="1">
        <v>14988.432000000001</v>
      </c>
      <c r="H400" s="1" t="str">
        <f>LEFT(medical_cost[[#This Row],[region.1.1.1.1]],5)</f>
        <v>south</v>
      </c>
      <c r="I400" s="1" t="s">
        <v>17</v>
      </c>
    </row>
    <row r="401" spans="1:9" x14ac:dyDescent="0.25">
      <c r="A401" s="1">
        <v>18</v>
      </c>
      <c r="B401" s="1" t="s">
        <v>6</v>
      </c>
      <c r="C401" s="1">
        <v>38.17</v>
      </c>
      <c r="D401" s="1">
        <v>0</v>
      </c>
      <c r="E401" s="1" t="s">
        <v>10</v>
      </c>
      <c r="F401" s="1" t="s">
        <v>11</v>
      </c>
      <c r="G401" s="1">
        <v>1631.6683</v>
      </c>
      <c r="H401" s="1" t="str">
        <f>LEFT(medical_cost[[#This Row],[region.1.1.1.1]],5)</f>
        <v>south</v>
      </c>
      <c r="I401" s="1" t="s">
        <v>18</v>
      </c>
    </row>
    <row r="402" spans="1:9" x14ac:dyDescent="0.25">
      <c r="A402" s="1">
        <v>51</v>
      </c>
      <c r="B402" s="1" t="s">
        <v>6</v>
      </c>
      <c r="C402" s="1">
        <v>20.6</v>
      </c>
      <c r="D402" s="1">
        <v>0</v>
      </c>
      <c r="E402" s="1" t="s">
        <v>10</v>
      </c>
      <c r="F402" s="1" t="s">
        <v>8</v>
      </c>
      <c r="G402" s="1">
        <v>9264.7970000000005</v>
      </c>
      <c r="H402" s="1" t="str">
        <f>LEFT(medical_cost[[#This Row],[region.1.1.1.1]],5)</f>
        <v>south</v>
      </c>
      <c r="I402" s="1" t="s">
        <v>17</v>
      </c>
    </row>
    <row r="403" spans="1:9" x14ac:dyDescent="0.25">
      <c r="A403" s="1">
        <v>47</v>
      </c>
      <c r="B403" s="1" t="s">
        <v>9</v>
      </c>
      <c r="C403" s="1">
        <v>47.52</v>
      </c>
      <c r="D403" s="1">
        <v>1</v>
      </c>
      <c r="E403" s="1" t="s">
        <v>10</v>
      </c>
      <c r="F403" s="1" t="s">
        <v>11</v>
      </c>
      <c r="G403" s="1">
        <v>8083.9197999999997</v>
      </c>
      <c r="H403" s="1" t="str">
        <f>LEFT(medical_cost[[#This Row],[region.1.1.1.1]],5)</f>
        <v>south</v>
      </c>
      <c r="I403" s="1" t="s">
        <v>18</v>
      </c>
    </row>
    <row r="404" spans="1:9" x14ac:dyDescent="0.25">
      <c r="A404" s="1">
        <v>64</v>
      </c>
      <c r="B404" s="1" t="s">
        <v>6</v>
      </c>
      <c r="C404" s="1">
        <v>32.965000000000003</v>
      </c>
      <c r="D404" s="1">
        <v>0</v>
      </c>
      <c r="E404" s="1" t="s">
        <v>10</v>
      </c>
      <c r="F404" s="1" t="s">
        <v>12</v>
      </c>
      <c r="G404" s="1">
        <v>14692.66935</v>
      </c>
      <c r="H404" s="1" t="str">
        <f>LEFT(medical_cost[[#This Row],[region.1.1.1.1]],5)</f>
        <v>north</v>
      </c>
      <c r="I404" s="1" t="s">
        <v>17</v>
      </c>
    </row>
    <row r="405" spans="1:9" x14ac:dyDescent="0.25">
      <c r="A405" s="1">
        <v>49</v>
      </c>
      <c r="B405" s="1" t="s">
        <v>9</v>
      </c>
      <c r="C405" s="1">
        <v>32.299999999999997</v>
      </c>
      <c r="D405" s="1">
        <v>3</v>
      </c>
      <c r="E405" s="1" t="s">
        <v>10</v>
      </c>
      <c r="F405" s="1" t="s">
        <v>12</v>
      </c>
      <c r="G405" s="1">
        <v>10269.459999999999</v>
      </c>
      <c r="H405" s="1" t="str">
        <f>LEFT(medical_cost[[#This Row],[region.1.1.1.1]],5)</f>
        <v>north</v>
      </c>
      <c r="I405" s="1" t="s">
        <v>17</v>
      </c>
    </row>
    <row r="406" spans="1:9" x14ac:dyDescent="0.25">
      <c r="A406" s="1">
        <v>31</v>
      </c>
      <c r="B406" s="1" t="s">
        <v>9</v>
      </c>
      <c r="C406" s="1">
        <v>20.399999999999999</v>
      </c>
      <c r="D406" s="1">
        <v>0</v>
      </c>
      <c r="E406" s="1" t="s">
        <v>10</v>
      </c>
      <c r="F406" s="1" t="s">
        <v>8</v>
      </c>
      <c r="G406" s="1">
        <v>3260.1990000000001</v>
      </c>
      <c r="H406" s="1" t="str">
        <f>LEFT(medical_cost[[#This Row],[region.1.1.1.1]],5)</f>
        <v>south</v>
      </c>
      <c r="I406" s="1" t="s">
        <v>17</v>
      </c>
    </row>
    <row r="407" spans="1:9" x14ac:dyDescent="0.25">
      <c r="A407" s="1">
        <v>52</v>
      </c>
      <c r="B407" s="1" t="s">
        <v>6</v>
      </c>
      <c r="C407" s="1">
        <v>38.380000000000003</v>
      </c>
      <c r="D407" s="1">
        <v>2</v>
      </c>
      <c r="E407" s="1" t="s">
        <v>10</v>
      </c>
      <c r="F407" s="1" t="s">
        <v>13</v>
      </c>
      <c r="G407" s="1">
        <v>11396.9002</v>
      </c>
      <c r="H407" s="1" t="str">
        <f>LEFT(medical_cost[[#This Row],[region.1.1.1.1]],5)</f>
        <v>north</v>
      </c>
      <c r="I407" s="1" t="s">
        <v>18</v>
      </c>
    </row>
    <row r="408" spans="1:9" x14ac:dyDescent="0.25">
      <c r="A408" s="1">
        <v>33</v>
      </c>
      <c r="B408" s="1" t="s">
        <v>6</v>
      </c>
      <c r="C408" s="1">
        <v>24.31</v>
      </c>
      <c r="D408" s="1">
        <v>0</v>
      </c>
      <c r="E408" s="1" t="s">
        <v>10</v>
      </c>
      <c r="F408" s="1" t="s">
        <v>11</v>
      </c>
      <c r="G408" s="1">
        <v>4185.0978999999998</v>
      </c>
      <c r="H408" s="1" t="str">
        <f>LEFT(medical_cost[[#This Row],[region.1.1.1.1]],5)</f>
        <v>south</v>
      </c>
      <c r="I408" s="1" t="s">
        <v>18</v>
      </c>
    </row>
    <row r="409" spans="1:9" x14ac:dyDescent="0.25">
      <c r="A409" s="1">
        <v>47</v>
      </c>
      <c r="B409" s="1" t="s">
        <v>6</v>
      </c>
      <c r="C409" s="1">
        <v>23.6</v>
      </c>
      <c r="D409" s="1">
        <v>1</v>
      </c>
      <c r="E409" s="1" t="s">
        <v>10</v>
      </c>
      <c r="F409" s="1" t="s">
        <v>8</v>
      </c>
      <c r="G409" s="1">
        <v>8539.6710000000003</v>
      </c>
      <c r="H409" s="1" t="str">
        <f>LEFT(medical_cost[[#This Row],[region.1.1.1.1]],5)</f>
        <v>south</v>
      </c>
      <c r="I409" s="1" t="s">
        <v>17</v>
      </c>
    </row>
    <row r="410" spans="1:9" x14ac:dyDescent="0.25">
      <c r="A410" s="1">
        <v>38</v>
      </c>
      <c r="B410" s="1" t="s">
        <v>9</v>
      </c>
      <c r="C410" s="1">
        <v>21.12</v>
      </c>
      <c r="D410" s="1">
        <v>3</v>
      </c>
      <c r="E410" s="1" t="s">
        <v>10</v>
      </c>
      <c r="F410" s="1" t="s">
        <v>11</v>
      </c>
      <c r="G410" s="1">
        <v>6652.5288</v>
      </c>
      <c r="H410" s="1" t="str">
        <f>LEFT(medical_cost[[#This Row],[region.1.1.1.1]],5)</f>
        <v>south</v>
      </c>
      <c r="I410" s="1" t="s">
        <v>18</v>
      </c>
    </row>
    <row r="411" spans="1:9" x14ac:dyDescent="0.25">
      <c r="A411" s="1">
        <v>32</v>
      </c>
      <c r="B411" s="1" t="s">
        <v>9</v>
      </c>
      <c r="C411" s="1">
        <v>30.03</v>
      </c>
      <c r="D411" s="1">
        <v>1</v>
      </c>
      <c r="E411" s="1" t="s">
        <v>10</v>
      </c>
      <c r="F411" s="1" t="s">
        <v>11</v>
      </c>
      <c r="G411" s="1">
        <v>4074.4537</v>
      </c>
      <c r="H411" s="1" t="str">
        <f>LEFT(medical_cost[[#This Row],[region.1.1.1.1]],5)</f>
        <v>south</v>
      </c>
      <c r="I411" s="1" t="s">
        <v>18</v>
      </c>
    </row>
    <row r="412" spans="1:9" x14ac:dyDescent="0.25">
      <c r="A412" s="1">
        <v>19</v>
      </c>
      <c r="B412" s="1" t="s">
        <v>9</v>
      </c>
      <c r="C412" s="1">
        <v>17.48</v>
      </c>
      <c r="D412" s="1">
        <v>0</v>
      </c>
      <c r="E412" s="1" t="s">
        <v>10</v>
      </c>
      <c r="F412" s="1" t="s">
        <v>12</v>
      </c>
      <c r="G412" s="1">
        <v>1621.3402000000001</v>
      </c>
      <c r="H412" s="1" t="str">
        <f>LEFT(medical_cost[[#This Row],[region.1.1.1.1]],5)</f>
        <v>north</v>
      </c>
      <c r="I412" s="1" t="s">
        <v>17</v>
      </c>
    </row>
    <row r="413" spans="1:9" x14ac:dyDescent="0.25">
      <c r="A413" s="1">
        <v>44</v>
      </c>
      <c r="B413" s="1" t="s">
        <v>6</v>
      </c>
      <c r="C413" s="1">
        <v>20.234999999999999</v>
      </c>
      <c r="D413" s="1">
        <v>1</v>
      </c>
      <c r="E413" s="1" t="s">
        <v>7</v>
      </c>
      <c r="F413" s="1" t="s">
        <v>13</v>
      </c>
      <c r="G413" s="1">
        <v>19594.809649999999</v>
      </c>
      <c r="H413" s="1" t="str">
        <f>LEFT(medical_cost[[#This Row],[region.1.1.1.1]],5)</f>
        <v>north</v>
      </c>
      <c r="I413" s="1" t="s">
        <v>18</v>
      </c>
    </row>
    <row r="414" spans="1:9" x14ac:dyDescent="0.25">
      <c r="A414" s="1">
        <v>26</v>
      </c>
      <c r="B414" s="1" t="s">
        <v>6</v>
      </c>
      <c r="C414" s="1">
        <v>17.195</v>
      </c>
      <c r="D414" s="1">
        <v>2</v>
      </c>
      <c r="E414" s="1" t="s">
        <v>7</v>
      </c>
      <c r="F414" s="1" t="s">
        <v>13</v>
      </c>
      <c r="G414" s="1">
        <v>14455.644050000001</v>
      </c>
      <c r="H414" s="1" t="str">
        <f>LEFT(medical_cost[[#This Row],[region.1.1.1.1]],5)</f>
        <v>north</v>
      </c>
      <c r="I414" s="1" t="s">
        <v>18</v>
      </c>
    </row>
    <row r="415" spans="1:9" x14ac:dyDescent="0.25">
      <c r="A415" s="1">
        <v>25</v>
      </c>
      <c r="B415" s="1" t="s">
        <v>9</v>
      </c>
      <c r="C415" s="1">
        <v>23.9</v>
      </c>
      <c r="D415" s="1">
        <v>5</v>
      </c>
      <c r="E415" s="1" t="s">
        <v>10</v>
      </c>
      <c r="F415" s="1" t="s">
        <v>8</v>
      </c>
      <c r="G415" s="1">
        <v>5080.0959999999995</v>
      </c>
      <c r="H415" s="1" t="str">
        <f>LEFT(medical_cost[[#This Row],[region.1.1.1.1]],5)</f>
        <v>south</v>
      </c>
      <c r="I415" s="1" t="s">
        <v>17</v>
      </c>
    </row>
    <row r="416" spans="1:9" x14ac:dyDescent="0.25">
      <c r="A416" s="1">
        <v>19</v>
      </c>
      <c r="B416" s="1" t="s">
        <v>6</v>
      </c>
      <c r="C416" s="1">
        <v>35.15</v>
      </c>
      <c r="D416" s="1">
        <v>0</v>
      </c>
      <c r="E416" s="1" t="s">
        <v>10</v>
      </c>
      <c r="F416" s="1" t="s">
        <v>12</v>
      </c>
      <c r="G416" s="1">
        <v>2134.9014999999999</v>
      </c>
      <c r="H416" s="1" t="str">
        <f>LEFT(medical_cost[[#This Row],[region.1.1.1.1]],5)</f>
        <v>north</v>
      </c>
      <c r="I416" s="1" t="s">
        <v>17</v>
      </c>
    </row>
    <row r="417" spans="1:9" x14ac:dyDescent="0.25">
      <c r="A417" s="1">
        <v>43</v>
      </c>
      <c r="B417" s="1" t="s">
        <v>6</v>
      </c>
      <c r="C417" s="1">
        <v>35.64</v>
      </c>
      <c r="D417" s="1">
        <v>1</v>
      </c>
      <c r="E417" s="1" t="s">
        <v>10</v>
      </c>
      <c r="F417" s="1" t="s">
        <v>11</v>
      </c>
      <c r="G417" s="1">
        <v>7345.7266</v>
      </c>
      <c r="H417" s="1" t="str">
        <f>LEFT(medical_cost[[#This Row],[region.1.1.1.1]],5)</f>
        <v>south</v>
      </c>
      <c r="I417" s="1" t="s">
        <v>18</v>
      </c>
    </row>
    <row r="418" spans="1:9" x14ac:dyDescent="0.25">
      <c r="A418" s="1">
        <v>52</v>
      </c>
      <c r="B418" s="1" t="s">
        <v>9</v>
      </c>
      <c r="C418" s="1">
        <v>34.1</v>
      </c>
      <c r="D418" s="1">
        <v>0</v>
      </c>
      <c r="E418" s="1" t="s">
        <v>10</v>
      </c>
      <c r="F418" s="1" t="s">
        <v>11</v>
      </c>
      <c r="G418" s="1">
        <v>9140.9509999999991</v>
      </c>
      <c r="H418" s="1" t="str">
        <f>LEFT(medical_cost[[#This Row],[region.1.1.1.1]],5)</f>
        <v>south</v>
      </c>
      <c r="I418" s="1" t="s">
        <v>18</v>
      </c>
    </row>
    <row r="419" spans="1:9" x14ac:dyDescent="0.25">
      <c r="A419" s="1">
        <v>36</v>
      </c>
      <c r="B419" s="1" t="s">
        <v>6</v>
      </c>
      <c r="C419" s="1">
        <v>22.6</v>
      </c>
      <c r="D419" s="1">
        <v>2</v>
      </c>
      <c r="E419" s="1" t="s">
        <v>7</v>
      </c>
      <c r="F419" s="1" t="s">
        <v>8</v>
      </c>
      <c r="G419" s="1">
        <v>18608.261999999999</v>
      </c>
      <c r="H419" s="1" t="str">
        <f>LEFT(medical_cost[[#This Row],[region.1.1.1.1]],5)</f>
        <v>south</v>
      </c>
      <c r="I419" s="1" t="s">
        <v>17</v>
      </c>
    </row>
    <row r="420" spans="1:9" x14ac:dyDescent="0.25">
      <c r="A420" s="1">
        <v>64</v>
      </c>
      <c r="B420" s="1" t="s">
        <v>9</v>
      </c>
      <c r="C420" s="1">
        <v>39.159999999999997</v>
      </c>
      <c r="D420" s="1">
        <v>1</v>
      </c>
      <c r="E420" s="1" t="s">
        <v>10</v>
      </c>
      <c r="F420" s="1" t="s">
        <v>11</v>
      </c>
      <c r="G420" s="1">
        <v>14418.2804</v>
      </c>
      <c r="H420" s="1" t="str">
        <f>LEFT(medical_cost[[#This Row],[region.1.1.1.1]],5)</f>
        <v>south</v>
      </c>
      <c r="I420" s="1" t="s">
        <v>18</v>
      </c>
    </row>
    <row r="421" spans="1:9" x14ac:dyDescent="0.25">
      <c r="A421" s="1">
        <v>63</v>
      </c>
      <c r="B421" s="1" t="s">
        <v>6</v>
      </c>
      <c r="C421" s="1">
        <v>26.98</v>
      </c>
      <c r="D421" s="1">
        <v>0</v>
      </c>
      <c r="E421" s="1" t="s">
        <v>7</v>
      </c>
      <c r="F421" s="1" t="s">
        <v>12</v>
      </c>
      <c r="G421" s="1">
        <v>28950.4692</v>
      </c>
      <c r="H421" s="1" t="str">
        <f>LEFT(medical_cost[[#This Row],[region.1.1.1.1]],5)</f>
        <v>north</v>
      </c>
      <c r="I421" s="1" t="s">
        <v>17</v>
      </c>
    </row>
    <row r="422" spans="1:9" x14ac:dyDescent="0.25">
      <c r="A422" s="1">
        <v>64</v>
      </c>
      <c r="B422" s="1" t="s">
        <v>9</v>
      </c>
      <c r="C422" s="1">
        <v>33.880000000000003</v>
      </c>
      <c r="D422" s="1">
        <v>0</v>
      </c>
      <c r="E422" s="1" t="s">
        <v>7</v>
      </c>
      <c r="F422" s="1" t="s">
        <v>11</v>
      </c>
      <c r="G422" s="1">
        <v>46889.261200000001</v>
      </c>
      <c r="H422" s="1" t="str">
        <f>LEFT(medical_cost[[#This Row],[region.1.1.1.1]],5)</f>
        <v>south</v>
      </c>
      <c r="I422" s="1" t="s">
        <v>18</v>
      </c>
    </row>
    <row r="423" spans="1:9" x14ac:dyDescent="0.25">
      <c r="A423" s="1">
        <v>61</v>
      </c>
      <c r="B423" s="1" t="s">
        <v>9</v>
      </c>
      <c r="C423" s="1">
        <v>35.86</v>
      </c>
      <c r="D423" s="1">
        <v>0</v>
      </c>
      <c r="E423" s="1" t="s">
        <v>7</v>
      </c>
      <c r="F423" s="1" t="s">
        <v>11</v>
      </c>
      <c r="G423" s="1">
        <v>46599.108399999997</v>
      </c>
      <c r="H423" s="1" t="str">
        <f>LEFT(medical_cost[[#This Row],[region.1.1.1.1]],5)</f>
        <v>south</v>
      </c>
      <c r="I423" s="1" t="s">
        <v>18</v>
      </c>
    </row>
    <row r="424" spans="1:9" x14ac:dyDescent="0.25">
      <c r="A424" s="1">
        <v>40</v>
      </c>
      <c r="B424" s="1" t="s">
        <v>9</v>
      </c>
      <c r="C424" s="1">
        <v>32.774999999999999</v>
      </c>
      <c r="D424" s="1">
        <v>1</v>
      </c>
      <c r="E424" s="1" t="s">
        <v>7</v>
      </c>
      <c r="F424" s="1" t="s">
        <v>13</v>
      </c>
      <c r="G424" s="1">
        <v>39125.332249999999</v>
      </c>
      <c r="H424" s="1" t="str">
        <f>LEFT(medical_cost[[#This Row],[region.1.1.1.1]],5)</f>
        <v>north</v>
      </c>
      <c r="I424" s="1" t="s">
        <v>18</v>
      </c>
    </row>
    <row r="425" spans="1:9" x14ac:dyDescent="0.25">
      <c r="A425" s="1">
        <v>25</v>
      </c>
      <c r="B425" s="1" t="s">
        <v>9</v>
      </c>
      <c r="C425" s="1">
        <v>30.59</v>
      </c>
      <c r="D425" s="1">
        <v>0</v>
      </c>
      <c r="E425" s="1" t="s">
        <v>10</v>
      </c>
      <c r="F425" s="1" t="s">
        <v>13</v>
      </c>
      <c r="G425" s="1">
        <v>2727.3951000000002</v>
      </c>
      <c r="H425" s="1" t="str">
        <f>LEFT(medical_cost[[#This Row],[region.1.1.1.1]],5)</f>
        <v>north</v>
      </c>
      <c r="I425" s="1" t="s">
        <v>18</v>
      </c>
    </row>
    <row r="426" spans="1:9" x14ac:dyDescent="0.25">
      <c r="A426" s="1">
        <v>48</v>
      </c>
      <c r="B426" s="1" t="s">
        <v>9</v>
      </c>
      <c r="C426" s="1">
        <v>30.2</v>
      </c>
      <c r="D426" s="1">
        <v>2</v>
      </c>
      <c r="E426" s="1" t="s">
        <v>10</v>
      </c>
      <c r="F426" s="1" t="s">
        <v>8</v>
      </c>
      <c r="G426" s="1">
        <v>8968.33</v>
      </c>
      <c r="H426" s="1" t="str">
        <f>LEFT(medical_cost[[#This Row],[region.1.1.1.1]],5)</f>
        <v>south</v>
      </c>
      <c r="I426" s="1" t="s">
        <v>17</v>
      </c>
    </row>
    <row r="427" spans="1:9" x14ac:dyDescent="0.25">
      <c r="A427" s="1">
        <v>45</v>
      </c>
      <c r="B427" s="1" t="s">
        <v>9</v>
      </c>
      <c r="C427" s="1">
        <v>24.31</v>
      </c>
      <c r="D427" s="1">
        <v>5</v>
      </c>
      <c r="E427" s="1" t="s">
        <v>10</v>
      </c>
      <c r="F427" s="1" t="s">
        <v>11</v>
      </c>
      <c r="G427" s="1">
        <v>9788.8659000000007</v>
      </c>
      <c r="H427" s="1" t="str">
        <f>LEFT(medical_cost[[#This Row],[region.1.1.1.1]],5)</f>
        <v>south</v>
      </c>
      <c r="I427" s="1" t="s">
        <v>18</v>
      </c>
    </row>
    <row r="428" spans="1:9" x14ac:dyDescent="0.25">
      <c r="A428" s="1">
        <v>38</v>
      </c>
      <c r="B428" s="1" t="s">
        <v>6</v>
      </c>
      <c r="C428" s="1">
        <v>27.265000000000001</v>
      </c>
      <c r="D428" s="1">
        <v>1</v>
      </c>
      <c r="E428" s="1" t="s">
        <v>10</v>
      </c>
      <c r="F428" s="1" t="s">
        <v>13</v>
      </c>
      <c r="G428" s="1">
        <v>6555.07035</v>
      </c>
      <c r="H428" s="1" t="str">
        <f>LEFT(medical_cost[[#This Row],[region.1.1.1.1]],5)</f>
        <v>north</v>
      </c>
      <c r="I428" s="1" t="s">
        <v>18</v>
      </c>
    </row>
    <row r="429" spans="1:9" x14ac:dyDescent="0.25">
      <c r="A429" s="1">
        <v>18</v>
      </c>
      <c r="B429" s="1" t="s">
        <v>6</v>
      </c>
      <c r="C429" s="1">
        <v>29.164999999999999</v>
      </c>
      <c r="D429" s="1">
        <v>0</v>
      </c>
      <c r="E429" s="1" t="s">
        <v>10</v>
      </c>
      <c r="F429" s="1" t="s">
        <v>13</v>
      </c>
      <c r="G429" s="1">
        <v>7323.7348190000002</v>
      </c>
      <c r="H429" s="1" t="str">
        <f>LEFT(medical_cost[[#This Row],[region.1.1.1.1]],5)</f>
        <v>north</v>
      </c>
      <c r="I429" s="1" t="s">
        <v>18</v>
      </c>
    </row>
    <row r="430" spans="1:9" x14ac:dyDescent="0.25">
      <c r="A430" s="1">
        <v>21</v>
      </c>
      <c r="B430" s="1" t="s">
        <v>6</v>
      </c>
      <c r="C430" s="1">
        <v>16.815000000000001</v>
      </c>
      <c r="D430" s="1">
        <v>1</v>
      </c>
      <c r="E430" s="1" t="s">
        <v>10</v>
      </c>
      <c r="F430" s="1" t="s">
        <v>13</v>
      </c>
      <c r="G430" s="1">
        <v>3167.4558499999998</v>
      </c>
      <c r="H430" s="1" t="str">
        <f>LEFT(medical_cost[[#This Row],[region.1.1.1.1]],5)</f>
        <v>north</v>
      </c>
      <c r="I430" s="1" t="s">
        <v>18</v>
      </c>
    </row>
    <row r="431" spans="1:9" x14ac:dyDescent="0.25">
      <c r="A431" s="1">
        <v>27</v>
      </c>
      <c r="B431" s="1" t="s">
        <v>6</v>
      </c>
      <c r="C431" s="1">
        <v>30.4</v>
      </c>
      <c r="D431" s="1">
        <v>3</v>
      </c>
      <c r="E431" s="1" t="s">
        <v>10</v>
      </c>
      <c r="F431" s="1" t="s">
        <v>12</v>
      </c>
      <c r="G431" s="1">
        <v>18804.752400000001</v>
      </c>
      <c r="H431" s="1" t="str">
        <f>LEFT(medical_cost[[#This Row],[region.1.1.1.1]],5)</f>
        <v>north</v>
      </c>
      <c r="I431" s="1" t="s">
        <v>17</v>
      </c>
    </row>
    <row r="432" spans="1:9" x14ac:dyDescent="0.25">
      <c r="A432" s="1">
        <v>19</v>
      </c>
      <c r="B432" s="1" t="s">
        <v>9</v>
      </c>
      <c r="C432" s="1">
        <v>33.1</v>
      </c>
      <c r="D432" s="1">
        <v>0</v>
      </c>
      <c r="E432" s="1" t="s">
        <v>10</v>
      </c>
      <c r="F432" s="1" t="s">
        <v>8</v>
      </c>
      <c r="G432" s="1">
        <v>23082.955330000001</v>
      </c>
      <c r="H432" s="1" t="str">
        <f>LEFT(medical_cost[[#This Row],[region.1.1.1.1]],5)</f>
        <v>south</v>
      </c>
      <c r="I432" s="1" t="s">
        <v>17</v>
      </c>
    </row>
    <row r="433" spans="1:9" x14ac:dyDescent="0.25">
      <c r="A433" s="1">
        <v>29</v>
      </c>
      <c r="B433" s="1" t="s">
        <v>6</v>
      </c>
      <c r="C433" s="1">
        <v>20.234999999999999</v>
      </c>
      <c r="D433" s="1">
        <v>2</v>
      </c>
      <c r="E433" s="1" t="s">
        <v>10</v>
      </c>
      <c r="F433" s="1" t="s">
        <v>12</v>
      </c>
      <c r="G433" s="1">
        <v>4906.4096499999996</v>
      </c>
      <c r="H433" s="1" t="str">
        <f>LEFT(medical_cost[[#This Row],[region.1.1.1.1]],5)</f>
        <v>north</v>
      </c>
      <c r="I433" s="1" t="s">
        <v>17</v>
      </c>
    </row>
    <row r="434" spans="1:9" x14ac:dyDescent="0.25">
      <c r="A434" s="1">
        <v>42</v>
      </c>
      <c r="B434" s="1" t="s">
        <v>9</v>
      </c>
      <c r="C434" s="1">
        <v>26.9</v>
      </c>
      <c r="D434" s="1">
        <v>0</v>
      </c>
      <c r="E434" s="1" t="s">
        <v>10</v>
      </c>
      <c r="F434" s="1" t="s">
        <v>8</v>
      </c>
      <c r="G434" s="1">
        <v>5969.723</v>
      </c>
      <c r="H434" s="1" t="str">
        <f>LEFT(medical_cost[[#This Row],[region.1.1.1.1]],5)</f>
        <v>south</v>
      </c>
      <c r="I434" s="1" t="s">
        <v>17</v>
      </c>
    </row>
    <row r="435" spans="1:9" x14ac:dyDescent="0.25">
      <c r="A435" s="1">
        <v>60</v>
      </c>
      <c r="B435" s="1" t="s">
        <v>6</v>
      </c>
      <c r="C435" s="1">
        <v>30.5</v>
      </c>
      <c r="D435" s="1">
        <v>0</v>
      </c>
      <c r="E435" s="1" t="s">
        <v>10</v>
      </c>
      <c r="F435" s="1" t="s">
        <v>8</v>
      </c>
      <c r="G435" s="1">
        <v>12638.195</v>
      </c>
      <c r="H435" s="1" t="str">
        <f>LEFT(medical_cost[[#This Row],[region.1.1.1.1]],5)</f>
        <v>south</v>
      </c>
      <c r="I435" s="1" t="s">
        <v>17</v>
      </c>
    </row>
    <row r="436" spans="1:9" x14ac:dyDescent="0.25">
      <c r="A436" s="1">
        <v>31</v>
      </c>
      <c r="B436" s="1" t="s">
        <v>9</v>
      </c>
      <c r="C436" s="1">
        <v>28.594999999999999</v>
      </c>
      <c r="D436" s="1">
        <v>1</v>
      </c>
      <c r="E436" s="1" t="s">
        <v>10</v>
      </c>
      <c r="F436" s="1" t="s">
        <v>12</v>
      </c>
      <c r="G436" s="1">
        <v>4243.5900499999998</v>
      </c>
      <c r="H436" s="1" t="str">
        <f>LEFT(medical_cost[[#This Row],[region.1.1.1.1]],5)</f>
        <v>north</v>
      </c>
      <c r="I436" s="1" t="s">
        <v>17</v>
      </c>
    </row>
    <row r="437" spans="1:9" x14ac:dyDescent="0.25">
      <c r="A437" s="1">
        <v>60</v>
      </c>
      <c r="B437" s="1" t="s">
        <v>9</v>
      </c>
      <c r="C437" s="1">
        <v>33.11</v>
      </c>
      <c r="D437" s="1">
        <v>3</v>
      </c>
      <c r="E437" s="1" t="s">
        <v>10</v>
      </c>
      <c r="F437" s="1" t="s">
        <v>11</v>
      </c>
      <c r="G437" s="1">
        <v>13919.822899999999</v>
      </c>
      <c r="H437" s="1" t="str">
        <f>LEFT(medical_cost[[#This Row],[region.1.1.1.1]],5)</f>
        <v>south</v>
      </c>
      <c r="I437" s="1" t="s">
        <v>18</v>
      </c>
    </row>
    <row r="438" spans="1:9" x14ac:dyDescent="0.25">
      <c r="A438" s="1">
        <v>22</v>
      </c>
      <c r="B438" s="1" t="s">
        <v>9</v>
      </c>
      <c r="C438" s="1">
        <v>31.73</v>
      </c>
      <c r="D438" s="1">
        <v>0</v>
      </c>
      <c r="E438" s="1" t="s">
        <v>10</v>
      </c>
      <c r="F438" s="1" t="s">
        <v>13</v>
      </c>
      <c r="G438" s="1">
        <v>2254.7966999999999</v>
      </c>
      <c r="H438" s="1" t="str">
        <f>LEFT(medical_cost[[#This Row],[region.1.1.1.1]],5)</f>
        <v>north</v>
      </c>
      <c r="I438" s="1" t="s">
        <v>18</v>
      </c>
    </row>
    <row r="439" spans="1:9" x14ac:dyDescent="0.25">
      <c r="A439" s="1">
        <v>35</v>
      </c>
      <c r="B439" s="1" t="s">
        <v>9</v>
      </c>
      <c r="C439" s="1">
        <v>28.9</v>
      </c>
      <c r="D439" s="1">
        <v>3</v>
      </c>
      <c r="E439" s="1" t="s">
        <v>10</v>
      </c>
      <c r="F439" s="1" t="s">
        <v>8</v>
      </c>
      <c r="G439" s="1">
        <v>5926.8459999999995</v>
      </c>
      <c r="H439" s="1" t="str">
        <f>LEFT(medical_cost[[#This Row],[region.1.1.1.1]],5)</f>
        <v>south</v>
      </c>
      <c r="I439" s="1" t="s">
        <v>17</v>
      </c>
    </row>
    <row r="440" spans="1:9" x14ac:dyDescent="0.25">
      <c r="A440" s="1">
        <v>52</v>
      </c>
      <c r="B440" s="1" t="s">
        <v>6</v>
      </c>
      <c r="C440" s="1">
        <v>46.75</v>
      </c>
      <c r="D440" s="1">
        <v>5</v>
      </c>
      <c r="E440" s="1" t="s">
        <v>10</v>
      </c>
      <c r="F440" s="1" t="s">
        <v>11</v>
      </c>
      <c r="G440" s="1">
        <v>12592.5345</v>
      </c>
      <c r="H440" s="1" t="str">
        <f>LEFT(medical_cost[[#This Row],[region.1.1.1.1]],5)</f>
        <v>south</v>
      </c>
      <c r="I440" s="1" t="s">
        <v>18</v>
      </c>
    </row>
    <row r="441" spans="1:9" x14ac:dyDescent="0.25">
      <c r="A441" s="1">
        <v>26</v>
      </c>
      <c r="B441" s="1" t="s">
        <v>9</v>
      </c>
      <c r="C441" s="1">
        <v>29.45</v>
      </c>
      <c r="D441" s="1">
        <v>0</v>
      </c>
      <c r="E441" s="1" t="s">
        <v>10</v>
      </c>
      <c r="F441" s="1" t="s">
        <v>13</v>
      </c>
      <c r="G441" s="1">
        <v>2897.3235</v>
      </c>
      <c r="H441" s="1" t="str">
        <f>LEFT(medical_cost[[#This Row],[region.1.1.1.1]],5)</f>
        <v>north</v>
      </c>
      <c r="I441" s="1" t="s">
        <v>18</v>
      </c>
    </row>
    <row r="442" spans="1:9" x14ac:dyDescent="0.25">
      <c r="A442" s="1">
        <v>31</v>
      </c>
      <c r="B442" s="1" t="s">
        <v>6</v>
      </c>
      <c r="C442" s="1">
        <v>32.68</v>
      </c>
      <c r="D442" s="1">
        <v>1</v>
      </c>
      <c r="E442" s="1" t="s">
        <v>10</v>
      </c>
      <c r="F442" s="1" t="s">
        <v>12</v>
      </c>
      <c r="G442" s="1">
        <v>4738.2682000000004</v>
      </c>
      <c r="H442" s="1" t="str">
        <f>LEFT(medical_cost[[#This Row],[region.1.1.1.1]],5)</f>
        <v>north</v>
      </c>
      <c r="I442" s="1" t="s">
        <v>17</v>
      </c>
    </row>
    <row r="443" spans="1:9" x14ac:dyDescent="0.25">
      <c r="A443" s="1">
        <v>33</v>
      </c>
      <c r="B443" s="1" t="s">
        <v>6</v>
      </c>
      <c r="C443" s="1">
        <v>33.5</v>
      </c>
      <c r="D443" s="1">
        <v>0</v>
      </c>
      <c r="E443" s="1" t="s">
        <v>7</v>
      </c>
      <c r="F443" s="1" t="s">
        <v>8</v>
      </c>
      <c r="G443" s="1">
        <v>37079.372000000003</v>
      </c>
      <c r="H443" s="1" t="str">
        <f>LEFT(medical_cost[[#This Row],[region.1.1.1.1]],5)</f>
        <v>south</v>
      </c>
      <c r="I443" s="1" t="s">
        <v>17</v>
      </c>
    </row>
    <row r="444" spans="1:9" x14ac:dyDescent="0.25">
      <c r="A444" s="1">
        <v>18</v>
      </c>
      <c r="B444" s="1" t="s">
        <v>9</v>
      </c>
      <c r="C444" s="1">
        <v>43.01</v>
      </c>
      <c r="D444" s="1">
        <v>0</v>
      </c>
      <c r="E444" s="1" t="s">
        <v>10</v>
      </c>
      <c r="F444" s="1" t="s">
        <v>11</v>
      </c>
      <c r="G444" s="1">
        <v>1149.3959</v>
      </c>
      <c r="H444" s="1" t="str">
        <f>LEFT(medical_cost[[#This Row],[region.1.1.1.1]],5)</f>
        <v>south</v>
      </c>
      <c r="I444" s="1" t="s">
        <v>18</v>
      </c>
    </row>
    <row r="445" spans="1:9" x14ac:dyDescent="0.25">
      <c r="A445" s="1">
        <v>59</v>
      </c>
      <c r="B445" s="1" t="s">
        <v>6</v>
      </c>
      <c r="C445" s="1">
        <v>36.520000000000003</v>
      </c>
      <c r="D445" s="1">
        <v>1</v>
      </c>
      <c r="E445" s="1" t="s">
        <v>10</v>
      </c>
      <c r="F445" s="1" t="s">
        <v>11</v>
      </c>
      <c r="G445" s="1">
        <v>28287.897659999999</v>
      </c>
      <c r="H445" s="1" t="str">
        <f>LEFT(medical_cost[[#This Row],[region.1.1.1.1]],5)</f>
        <v>south</v>
      </c>
      <c r="I445" s="1" t="s">
        <v>18</v>
      </c>
    </row>
    <row r="446" spans="1:9" x14ac:dyDescent="0.25">
      <c r="A446" s="1">
        <v>56</v>
      </c>
      <c r="B446" s="1" t="s">
        <v>9</v>
      </c>
      <c r="C446" s="1">
        <v>26.695</v>
      </c>
      <c r="D446" s="1">
        <v>1</v>
      </c>
      <c r="E446" s="1" t="s">
        <v>7</v>
      </c>
      <c r="F446" s="1" t="s">
        <v>12</v>
      </c>
      <c r="G446" s="1">
        <v>26109.32905</v>
      </c>
      <c r="H446" s="1" t="str">
        <f>LEFT(medical_cost[[#This Row],[region.1.1.1.1]],5)</f>
        <v>north</v>
      </c>
      <c r="I446" s="1" t="s">
        <v>17</v>
      </c>
    </row>
    <row r="447" spans="1:9" x14ac:dyDescent="0.25">
      <c r="A447" s="1">
        <v>45</v>
      </c>
      <c r="B447" s="1" t="s">
        <v>6</v>
      </c>
      <c r="C447" s="1">
        <v>33.1</v>
      </c>
      <c r="D447" s="1">
        <v>0</v>
      </c>
      <c r="E447" s="1" t="s">
        <v>10</v>
      </c>
      <c r="F447" s="1" t="s">
        <v>8</v>
      </c>
      <c r="G447" s="1">
        <v>7345.0839999999998</v>
      </c>
      <c r="H447" s="1" t="str">
        <f>LEFT(medical_cost[[#This Row],[region.1.1.1.1]],5)</f>
        <v>south</v>
      </c>
      <c r="I447" s="1" t="s">
        <v>17</v>
      </c>
    </row>
    <row r="448" spans="1:9" x14ac:dyDescent="0.25">
      <c r="A448" s="1">
        <v>60</v>
      </c>
      <c r="B448" s="1" t="s">
        <v>9</v>
      </c>
      <c r="C448" s="1">
        <v>29.64</v>
      </c>
      <c r="D448" s="1">
        <v>0</v>
      </c>
      <c r="E448" s="1" t="s">
        <v>10</v>
      </c>
      <c r="F448" s="1" t="s">
        <v>13</v>
      </c>
      <c r="G448" s="1">
        <v>12730.999599999999</v>
      </c>
      <c r="H448" s="1" t="str">
        <f>LEFT(medical_cost[[#This Row],[region.1.1.1.1]],5)</f>
        <v>north</v>
      </c>
      <c r="I448" s="1" t="s">
        <v>18</v>
      </c>
    </row>
    <row r="449" spans="1:9" x14ac:dyDescent="0.25">
      <c r="A449" s="1">
        <v>56</v>
      </c>
      <c r="B449" s="1" t="s">
        <v>6</v>
      </c>
      <c r="C449" s="1">
        <v>25.65</v>
      </c>
      <c r="D449" s="1">
        <v>0</v>
      </c>
      <c r="E449" s="1" t="s">
        <v>10</v>
      </c>
      <c r="F449" s="1" t="s">
        <v>12</v>
      </c>
      <c r="G449" s="1">
        <v>11454.021500000001</v>
      </c>
      <c r="H449" s="1" t="str">
        <f>LEFT(medical_cost[[#This Row],[region.1.1.1.1]],5)</f>
        <v>north</v>
      </c>
      <c r="I449" s="1" t="s">
        <v>17</v>
      </c>
    </row>
    <row r="450" spans="1:9" x14ac:dyDescent="0.25">
      <c r="A450" s="1">
        <v>40</v>
      </c>
      <c r="B450" s="1" t="s">
        <v>6</v>
      </c>
      <c r="C450" s="1">
        <v>29.6</v>
      </c>
      <c r="D450" s="1">
        <v>0</v>
      </c>
      <c r="E450" s="1" t="s">
        <v>10</v>
      </c>
      <c r="F450" s="1" t="s">
        <v>8</v>
      </c>
      <c r="G450" s="1">
        <v>5910.9440000000004</v>
      </c>
      <c r="H450" s="1" t="str">
        <f>LEFT(medical_cost[[#This Row],[region.1.1.1.1]],5)</f>
        <v>south</v>
      </c>
      <c r="I450" s="1" t="s">
        <v>17</v>
      </c>
    </row>
    <row r="451" spans="1:9" x14ac:dyDescent="0.25">
      <c r="A451" s="1">
        <v>35</v>
      </c>
      <c r="B451" s="1" t="s">
        <v>9</v>
      </c>
      <c r="C451" s="1">
        <v>38.6</v>
      </c>
      <c r="D451" s="1">
        <v>1</v>
      </c>
      <c r="E451" s="1" t="s">
        <v>10</v>
      </c>
      <c r="F451" s="1" t="s">
        <v>8</v>
      </c>
      <c r="G451" s="1">
        <v>4762.3289999999997</v>
      </c>
      <c r="H451" s="1" t="str">
        <f>LEFT(medical_cost[[#This Row],[region.1.1.1.1]],5)</f>
        <v>south</v>
      </c>
      <c r="I451" s="1" t="s">
        <v>17</v>
      </c>
    </row>
    <row r="452" spans="1:9" x14ac:dyDescent="0.25">
      <c r="A452" s="1">
        <v>39</v>
      </c>
      <c r="B452" s="1" t="s">
        <v>9</v>
      </c>
      <c r="C452" s="1">
        <v>29.6</v>
      </c>
      <c r="D452" s="1">
        <v>4</v>
      </c>
      <c r="E452" s="1" t="s">
        <v>10</v>
      </c>
      <c r="F452" s="1" t="s">
        <v>8</v>
      </c>
      <c r="G452" s="1">
        <v>7512.2669999999998</v>
      </c>
      <c r="H452" s="1" t="str">
        <f>LEFT(medical_cost[[#This Row],[region.1.1.1.1]],5)</f>
        <v>south</v>
      </c>
      <c r="I452" s="1" t="s">
        <v>17</v>
      </c>
    </row>
    <row r="453" spans="1:9" x14ac:dyDescent="0.25">
      <c r="A453" s="1">
        <v>30</v>
      </c>
      <c r="B453" s="1" t="s">
        <v>9</v>
      </c>
      <c r="C453" s="1">
        <v>24.13</v>
      </c>
      <c r="D453" s="1">
        <v>1</v>
      </c>
      <c r="E453" s="1" t="s">
        <v>10</v>
      </c>
      <c r="F453" s="1" t="s">
        <v>12</v>
      </c>
      <c r="G453" s="1">
        <v>4032.2406999999998</v>
      </c>
      <c r="H453" s="1" t="str">
        <f>LEFT(medical_cost[[#This Row],[region.1.1.1.1]],5)</f>
        <v>north</v>
      </c>
      <c r="I453" s="1" t="s">
        <v>17</v>
      </c>
    </row>
    <row r="454" spans="1:9" x14ac:dyDescent="0.25">
      <c r="A454" s="1">
        <v>24</v>
      </c>
      <c r="B454" s="1" t="s">
        <v>9</v>
      </c>
      <c r="C454" s="1">
        <v>23.4</v>
      </c>
      <c r="D454" s="1">
        <v>0</v>
      </c>
      <c r="E454" s="1" t="s">
        <v>10</v>
      </c>
      <c r="F454" s="1" t="s">
        <v>8</v>
      </c>
      <c r="G454" s="1">
        <v>1969.614</v>
      </c>
      <c r="H454" s="1" t="str">
        <f>LEFT(medical_cost[[#This Row],[region.1.1.1.1]],5)</f>
        <v>south</v>
      </c>
      <c r="I454" s="1" t="s">
        <v>17</v>
      </c>
    </row>
    <row r="455" spans="1:9" x14ac:dyDescent="0.25">
      <c r="A455" s="1">
        <v>20</v>
      </c>
      <c r="B455" s="1" t="s">
        <v>9</v>
      </c>
      <c r="C455" s="1">
        <v>29.734999999999999</v>
      </c>
      <c r="D455" s="1">
        <v>0</v>
      </c>
      <c r="E455" s="1" t="s">
        <v>10</v>
      </c>
      <c r="F455" s="1" t="s">
        <v>12</v>
      </c>
      <c r="G455" s="1">
        <v>1769.5316499999999</v>
      </c>
      <c r="H455" s="1" t="str">
        <f>LEFT(medical_cost[[#This Row],[region.1.1.1.1]],5)</f>
        <v>north</v>
      </c>
      <c r="I455" s="1" t="s">
        <v>17</v>
      </c>
    </row>
    <row r="456" spans="1:9" x14ac:dyDescent="0.25">
      <c r="A456" s="1">
        <v>32</v>
      </c>
      <c r="B456" s="1" t="s">
        <v>9</v>
      </c>
      <c r="C456" s="1">
        <v>46.53</v>
      </c>
      <c r="D456" s="1">
        <v>2</v>
      </c>
      <c r="E456" s="1" t="s">
        <v>10</v>
      </c>
      <c r="F456" s="1" t="s">
        <v>11</v>
      </c>
      <c r="G456" s="1">
        <v>4686.3887000000004</v>
      </c>
      <c r="H456" s="1" t="str">
        <f>LEFT(medical_cost[[#This Row],[region.1.1.1.1]],5)</f>
        <v>south</v>
      </c>
      <c r="I456" s="1" t="s">
        <v>18</v>
      </c>
    </row>
    <row r="457" spans="1:9" x14ac:dyDescent="0.25">
      <c r="A457" s="1">
        <v>59</v>
      </c>
      <c r="B457" s="1" t="s">
        <v>9</v>
      </c>
      <c r="C457" s="1">
        <v>37.4</v>
      </c>
      <c r="D457" s="1">
        <v>0</v>
      </c>
      <c r="E457" s="1" t="s">
        <v>10</v>
      </c>
      <c r="F457" s="1" t="s">
        <v>8</v>
      </c>
      <c r="G457" s="1">
        <v>21797.000400000001</v>
      </c>
      <c r="H457" s="1" t="str">
        <f>LEFT(medical_cost[[#This Row],[region.1.1.1.1]],5)</f>
        <v>south</v>
      </c>
      <c r="I457" s="1" t="s">
        <v>17</v>
      </c>
    </row>
    <row r="458" spans="1:9" x14ac:dyDescent="0.25">
      <c r="A458" s="1">
        <v>55</v>
      </c>
      <c r="B458" s="1" t="s">
        <v>6</v>
      </c>
      <c r="C458" s="1">
        <v>30.14</v>
      </c>
      <c r="D458" s="1">
        <v>2</v>
      </c>
      <c r="E458" s="1" t="s">
        <v>10</v>
      </c>
      <c r="F458" s="1" t="s">
        <v>11</v>
      </c>
      <c r="G458" s="1">
        <v>11881.9696</v>
      </c>
      <c r="H458" s="1" t="str">
        <f>LEFT(medical_cost[[#This Row],[region.1.1.1.1]],5)</f>
        <v>south</v>
      </c>
      <c r="I458" s="1" t="s">
        <v>18</v>
      </c>
    </row>
    <row r="459" spans="1:9" x14ac:dyDescent="0.25">
      <c r="A459" s="1">
        <v>57</v>
      </c>
      <c r="B459" s="1" t="s">
        <v>6</v>
      </c>
      <c r="C459" s="1">
        <v>30.495000000000001</v>
      </c>
      <c r="D459" s="1">
        <v>0</v>
      </c>
      <c r="E459" s="1" t="s">
        <v>10</v>
      </c>
      <c r="F459" s="1" t="s">
        <v>12</v>
      </c>
      <c r="G459" s="1">
        <v>11840.77505</v>
      </c>
      <c r="H459" s="1" t="str">
        <f>LEFT(medical_cost[[#This Row],[region.1.1.1.1]],5)</f>
        <v>north</v>
      </c>
      <c r="I459" s="1" t="s">
        <v>17</v>
      </c>
    </row>
    <row r="460" spans="1:9" x14ac:dyDescent="0.25">
      <c r="A460" s="1">
        <v>56</v>
      </c>
      <c r="B460" s="1" t="s">
        <v>9</v>
      </c>
      <c r="C460" s="1">
        <v>39.6</v>
      </c>
      <c r="D460" s="1">
        <v>0</v>
      </c>
      <c r="E460" s="1" t="s">
        <v>10</v>
      </c>
      <c r="F460" s="1" t="s">
        <v>8</v>
      </c>
      <c r="G460" s="1">
        <v>10601.412</v>
      </c>
      <c r="H460" s="1" t="str">
        <f>LEFT(medical_cost[[#This Row],[region.1.1.1.1]],5)</f>
        <v>south</v>
      </c>
      <c r="I460" s="1" t="s">
        <v>17</v>
      </c>
    </row>
    <row r="461" spans="1:9" x14ac:dyDescent="0.25">
      <c r="A461" s="1">
        <v>40</v>
      </c>
      <c r="B461" s="1" t="s">
        <v>6</v>
      </c>
      <c r="C461" s="1">
        <v>33</v>
      </c>
      <c r="D461" s="1">
        <v>3</v>
      </c>
      <c r="E461" s="1" t="s">
        <v>10</v>
      </c>
      <c r="F461" s="1" t="s">
        <v>11</v>
      </c>
      <c r="G461" s="1">
        <v>7682.67</v>
      </c>
      <c r="H461" s="1" t="str">
        <f>LEFT(medical_cost[[#This Row],[region.1.1.1.1]],5)</f>
        <v>south</v>
      </c>
      <c r="I461" s="1" t="s">
        <v>18</v>
      </c>
    </row>
    <row r="462" spans="1:9" x14ac:dyDescent="0.25">
      <c r="A462" s="1">
        <v>49</v>
      </c>
      <c r="B462" s="1" t="s">
        <v>6</v>
      </c>
      <c r="C462" s="1">
        <v>36.630000000000003</v>
      </c>
      <c r="D462" s="1">
        <v>3</v>
      </c>
      <c r="E462" s="1" t="s">
        <v>10</v>
      </c>
      <c r="F462" s="1" t="s">
        <v>11</v>
      </c>
      <c r="G462" s="1">
        <v>10381.4787</v>
      </c>
      <c r="H462" s="1" t="str">
        <f>LEFT(medical_cost[[#This Row],[region.1.1.1.1]],5)</f>
        <v>south</v>
      </c>
      <c r="I462" s="1" t="s">
        <v>18</v>
      </c>
    </row>
    <row r="463" spans="1:9" x14ac:dyDescent="0.25">
      <c r="A463" s="1">
        <v>42</v>
      </c>
      <c r="B463" s="1" t="s">
        <v>9</v>
      </c>
      <c r="C463" s="1">
        <v>30</v>
      </c>
      <c r="D463" s="1">
        <v>0</v>
      </c>
      <c r="E463" s="1" t="s">
        <v>7</v>
      </c>
      <c r="F463" s="1" t="s">
        <v>8</v>
      </c>
      <c r="G463" s="1">
        <v>22144.031999999999</v>
      </c>
      <c r="H463" s="1" t="str">
        <f>LEFT(medical_cost[[#This Row],[region.1.1.1.1]],5)</f>
        <v>south</v>
      </c>
      <c r="I463" s="1" t="s">
        <v>17</v>
      </c>
    </row>
    <row r="464" spans="1:9" x14ac:dyDescent="0.25">
      <c r="A464" s="1">
        <v>62</v>
      </c>
      <c r="B464" s="1" t="s">
        <v>6</v>
      </c>
      <c r="C464" s="1">
        <v>38.094999999999999</v>
      </c>
      <c r="D464" s="1">
        <v>2</v>
      </c>
      <c r="E464" s="1" t="s">
        <v>10</v>
      </c>
      <c r="F464" s="1" t="s">
        <v>13</v>
      </c>
      <c r="G464" s="1">
        <v>15230.324049999999</v>
      </c>
      <c r="H464" s="1" t="str">
        <f>LEFT(medical_cost[[#This Row],[region.1.1.1.1]],5)</f>
        <v>north</v>
      </c>
      <c r="I464" s="1" t="s">
        <v>18</v>
      </c>
    </row>
    <row r="465" spans="1:9" x14ac:dyDescent="0.25">
      <c r="A465" s="1">
        <v>56</v>
      </c>
      <c r="B465" s="1" t="s">
        <v>9</v>
      </c>
      <c r="C465" s="1">
        <v>25.934999999999999</v>
      </c>
      <c r="D465" s="1">
        <v>0</v>
      </c>
      <c r="E465" s="1" t="s">
        <v>10</v>
      </c>
      <c r="F465" s="1" t="s">
        <v>13</v>
      </c>
      <c r="G465" s="1">
        <v>11165.417649999999</v>
      </c>
      <c r="H465" s="1" t="str">
        <f>LEFT(medical_cost[[#This Row],[region.1.1.1.1]],5)</f>
        <v>north</v>
      </c>
      <c r="I465" s="1" t="s">
        <v>18</v>
      </c>
    </row>
    <row r="466" spans="1:9" x14ac:dyDescent="0.25">
      <c r="A466" s="1">
        <v>19</v>
      </c>
      <c r="B466" s="1" t="s">
        <v>9</v>
      </c>
      <c r="C466" s="1">
        <v>25.175000000000001</v>
      </c>
      <c r="D466" s="1">
        <v>0</v>
      </c>
      <c r="E466" s="1" t="s">
        <v>10</v>
      </c>
      <c r="F466" s="1" t="s">
        <v>12</v>
      </c>
      <c r="G466" s="1">
        <v>1632.0362500000001</v>
      </c>
      <c r="H466" s="1" t="str">
        <f>LEFT(medical_cost[[#This Row],[region.1.1.1.1]],5)</f>
        <v>north</v>
      </c>
      <c r="I466" s="1" t="s">
        <v>17</v>
      </c>
    </row>
    <row r="467" spans="1:9" x14ac:dyDescent="0.25">
      <c r="A467" s="1">
        <v>30</v>
      </c>
      <c r="B467" s="1" t="s">
        <v>6</v>
      </c>
      <c r="C467" s="1">
        <v>28.38</v>
      </c>
      <c r="D467" s="1">
        <v>1</v>
      </c>
      <c r="E467" s="1" t="s">
        <v>7</v>
      </c>
      <c r="F467" s="1" t="s">
        <v>11</v>
      </c>
      <c r="G467" s="1">
        <v>19521.968199999999</v>
      </c>
      <c r="H467" s="1" t="str">
        <f>LEFT(medical_cost[[#This Row],[region.1.1.1.1]],5)</f>
        <v>south</v>
      </c>
      <c r="I467" s="1" t="s">
        <v>18</v>
      </c>
    </row>
    <row r="468" spans="1:9" x14ac:dyDescent="0.25">
      <c r="A468" s="1">
        <v>60</v>
      </c>
      <c r="B468" s="1" t="s">
        <v>6</v>
      </c>
      <c r="C468" s="1">
        <v>28.7</v>
      </c>
      <c r="D468" s="1">
        <v>1</v>
      </c>
      <c r="E468" s="1" t="s">
        <v>10</v>
      </c>
      <c r="F468" s="1" t="s">
        <v>8</v>
      </c>
      <c r="G468" s="1">
        <v>13224.692999999999</v>
      </c>
      <c r="H468" s="1" t="str">
        <f>LEFT(medical_cost[[#This Row],[region.1.1.1.1]],5)</f>
        <v>south</v>
      </c>
      <c r="I468" s="1" t="s">
        <v>17</v>
      </c>
    </row>
    <row r="469" spans="1:9" x14ac:dyDescent="0.25">
      <c r="A469" s="1">
        <v>56</v>
      </c>
      <c r="B469" s="1" t="s">
        <v>6</v>
      </c>
      <c r="C469" s="1">
        <v>33.82</v>
      </c>
      <c r="D469" s="1">
        <v>2</v>
      </c>
      <c r="E469" s="1" t="s">
        <v>10</v>
      </c>
      <c r="F469" s="1" t="s">
        <v>12</v>
      </c>
      <c r="G469" s="1">
        <v>12643.3778</v>
      </c>
      <c r="H469" s="1" t="str">
        <f>LEFT(medical_cost[[#This Row],[region.1.1.1.1]],5)</f>
        <v>north</v>
      </c>
      <c r="I469" s="1" t="s">
        <v>17</v>
      </c>
    </row>
    <row r="470" spans="1:9" x14ac:dyDescent="0.25">
      <c r="A470" s="1">
        <v>28</v>
      </c>
      <c r="B470" s="1" t="s">
        <v>6</v>
      </c>
      <c r="C470" s="1">
        <v>24.32</v>
      </c>
      <c r="D470" s="1">
        <v>1</v>
      </c>
      <c r="E470" s="1" t="s">
        <v>10</v>
      </c>
      <c r="F470" s="1" t="s">
        <v>13</v>
      </c>
      <c r="G470" s="1">
        <v>23288.928400000001</v>
      </c>
      <c r="H470" s="1" t="str">
        <f>LEFT(medical_cost[[#This Row],[region.1.1.1.1]],5)</f>
        <v>north</v>
      </c>
      <c r="I470" s="1" t="s">
        <v>18</v>
      </c>
    </row>
    <row r="471" spans="1:9" x14ac:dyDescent="0.25">
      <c r="A471" s="1">
        <v>18</v>
      </c>
      <c r="B471" s="1" t="s">
        <v>6</v>
      </c>
      <c r="C471" s="1">
        <v>24.09</v>
      </c>
      <c r="D471" s="1">
        <v>1</v>
      </c>
      <c r="E471" s="1" t="s">
        <v>10</v>
      </c>
      <c r="F471" s="1" t="s">
        <v>11</v>
      </c>
      <c r="G471" s="1">
        <v>2201.0971</v>
      </c>
      <c r="H471" s="1" t="str">
        <f>LEFT(medical_cost[[#This Row],[region.1.1.1.1]],5)</f>
        <v>south</v>
      </c>
      <c r="I471" s="1" t="s">
        <v>18</v>
      </c>
    </row>
    <row r="472" spans="1:9" x14ac:dyDescent="0.25">
      <c r="A472" s="1">
        <v>27</v>
      </c>
      <c r="B472" s="1" t="s">
        <v>9</v>
      </c>
      <c r="C472" s="1">
        <v>32.67</v>
      </c>
      <c r="D472" s="1">
        <v>0</v>
      </c>
      <c r="E472" s="1" t="s">
        <v>10</v>
      </c>
      <c r="F472" s="1" t="s">
        <v>11</v>
      </c>
      <c r="G472" s="1">
        <v>2497.0383000000002</v>
      </c>
      <c r="H472" s="1" t="str">
        <f>LEFT(medical_cost[[#This Row],[region.1.1.1.1]],5)</f>
        <v>south</v>
      </c>
      <c r="I472" s="1" t="s">
        <v>18</v>
      </c>
    </row>
    <row r="473" spans="1:9" x14ac:dyDescent="0.25">
      <c r="A473" s="1">
        <v>18</v>
      </c>
      <c r="B473" s="1" t="s">
        <v>6</v>
      </c>
      <c r="C473" s="1">
        <v>30.114999999999998</v>
      </c>
      <c r="D473" s="1">
        <v>0</v>
      </c>
      <c r="E473" s="1" t="s">
        <v>10</v>
      </c>
      <c r="F473" s="1" t="s">
        <v>13</v>
      </c>
      <c r="G473" s="1">
        <v>2203.4718499999999</v>
      </c>
      <c r="H473" s="1" t="str">
        <f>LEFT(medical_cost[[#This Row],[region.1.1.1.1]],5)</f>
        <v>north</v>
      </c>
      <c r="I473" s="1" t="s">
        <v>18</v>
      </c>
    </row>
    <row r="474" spans="1:9" x14ac:dyDescent="0.25">
      <c r="A474" s="1">
        <v>19</v>
      </c>
      <c r="B474" s="1" t="s">
        <v>6</v>
      </c>
      <c r="C474" s="1">
        <v>29.8</v>
      </c>
      <c r="D474" s="1">
        <v>0</v>
      </c>
      <c r="E474" s="1" t="s">
        <v>10</v>
      </c>
      <c r="F474" s="1" t="s">
        <v>8</v>
      </c>
      <c r="G474" s="1">
        <v>1744.4649999999999</v>
      </c>
      <c r="H474" s="1" t="str">
        <f>LEFT(medical_cost[[#This Row],[region.1.1.1.1]],5)</f>
        <v>south</v>
      </c>
      <c r="I474" s="1" t="s">
        <v>17</v>
      </c>
    </row>
    <row r="475" spans="1:9" x14ac:dyDescent="0.25">
      <c r="A475" s="1">
        <v>47</v>
      </c>
      <c r="B475" s="1" t="s">
        <v>6</v>
      </c>
      <c r="C475" s="1">
        <v>33.344999999999999</v>
      </c>
      <c r="D475" s="1">
        <v>0</v>
      </c>
      <c r="E475" s="1" t="s">
        <v>10</v>
      </c>
      <c r="F475" s="1" t="s">
        <v>13</v>
      </c>
      <c r="G475" s="1">
        <v>20878.78443</v>
      </c>
      <c r="H475" s="1" t="str">
        <f>LEFT(medical_cost[[#This Row],[region.1.1.1.1]],5)</f>
        <v>north</v>
      </c>
      <c r="I475" s="1" t="s">
        <v>18</v>
      </c>
    </row>
    <row r="476" spans="1:9" x14ac:dyDescent="0.25">
      <c r="A476" s="1">
        <v>54</v>
      </c>
      <c r="B476" s="1" t="s">
        <v>9</v>
      </c>
      <c r="C476" s="1">
        <v>25.1</v>
      </c>
      <c r="D476" s="1">
        <v>3</v>
      </c>
      <c r="E476" s="1" t="s">
        <v>7</v>
      </c>
      <c r="F476" s="1" t="s">
        <v>8</v>
      </c>
      <c r="G476" s="1">
        <v>25382.296999999999</v>
      </c>
      <c r="H476" s="1" t="str">
        <f>LEFT(medical_cost[[#This Row],[region.1.1.1.1]],5)</f>
        <v>south</v>
      </c>
      <c r="I476" s="1" t="s">
        <v>17</v>
      </c>
    </row>
    <row r="477" spans="1:9" x14ac:dyDescent="0.25">
      <c r="A477" s="1">
        <v>61</v>
      </c>
      <c r="B477" s="1" t="s">
        <v>9</v>
      </c>
      <c r="C477" s="1">
        <v>28.31</v>
      </c>
      <c r="D477" s="1">
        <v>1</v>
      </c>
      <c r="E477" s="1" t="s">
        <v>7</v>
      </c>
      <c r="F477" s="1" t="s">
        <v>12</v>
      </c>
      <c r="G477" s="1">
        <v>28868.6639</v>
      </c>
      <c r="H477" s="1" t="str">
        <f>LEFT(medical_cost[[#This Row],[region.1.1.1.1]],5)</f>
        <v>north</v>
      </c>
      <c r="I477" s="1" t="s">
        <v>17</v>
      </c>
    </row>
    <row r="478" spans="1:9" x14ac:dyDescent="0.25">
      <c r="A478" s="1">
        <v>24</v>
      </c>
      <c r="B478" s="1" t="s">
        <v>9</v>
      </c>
      <c r="C478" s="1">
        <v>28.5</v>
      </c>
      <c r="D478" s="1">
        <v>0</v>
      </c>
      <c r="E478" s="1" t="s">
        <v>7</v>
      </c>
      <c r="F478" s="1" t="s">
        <v>13</v>
      </c>
      <c r="G478" s="1">
        <v>35147.528480000001</v>
      </c>
      <c r="H478" s="1" t="str">
        <f>LEFT(medical_cost[[#This Row],[region.1.1.1.1]],5)</f>
        <v>north</v>
      </c>
      <c r="I478" s="1" t="s">
        <v>18</v>
      </c>
    </row>
    <row r="479" spans="1:9" x14ac:dyDescent="0.25">
      <c r="A479" s="1">
        <v>25</v>
      </c>
      <c r="B479" s="1" t="s">
        <v>9</v>
      </c>
      <c r="C479" s="1">
        <v>35.625</v>
      </c>
      <c r="D479" s="1">
        <v>0</v>
      </c>
      <c r="E479" s="1" t="s">
        <v>10</v>
      </c>
      <c r="F479" s="1" t="s">
        <v>12</v>
      </c>
      <c r="G479" s="1">
        <v>2534.3937500000002</v>
      </c>
      <c r="H479" s="1" t="str">
        <f>LEFT(medical_cost[[#This Row],[region.1.1.1.1]],5)</f>
        <v>north</v>
      </c>
      <c r="I479" s="1" t="s">
        <v>17</v>
      </c>
    </row>
    <row r="480" spans="1:9" x14ac:dyDescent="0.25">
      <c r="A480" s="1">
        <v>21</v>
      </c>
      <c r="B480" s="1" t="s">
        <v>9</v>
      </c>
      <c r="C480" s="1">
        <v>36.85</v>
      </c>
      <c r="D480" s="1">
        <v>0</v>
      </c>
      <c r="E480" s="1" t="s">
        <v>10</v>
      </c>
      <c r="F480" s="1" t="s">
        <v>11</v>
      </c>
      <c r="G480" s="1">
        <v>1534.3045</v>
      </c>
      <c r="H480" s="1" t="str">
        <f>LEFT(medical_cost[[#This Row],[region.1.1.1.1]],5)</f>
        <v>south</v>
      </c>
      <c r="I480" s="1" t="s">
        <v>18</v>
      </c>
    </row>
    <row r="481" spans="1:9" x14ac:dyDescent="0.25">
      <c r="A481" s="1">
        <v>23</v>
      </c>
      <c r="B481" s="1" t="s">
        <v>9</v>
      </c>
      <c r="C481" s="1">
        <v>32.56</v>
      </c>
      <c r="D481" s="1">
        <v>0</v>
      </c>
      <c r="E481" s="1" t="s">
        <v>10</v>
      </c>
      <c r="F481" s="1" t="s">
        <v>11</v>
      </c>
      <c r="G481" s="1">
        <v>1824.2854</v>
      </c>
      <c r="H481" s="1" t="str">
        <f>LEFT(medical_cost[[#This Row],[region.1.1.1.1]],5)</f>
        <v>south</v>
      </c>
      <c r="I481" s="1" t="s">
        <v>18</v>
      </c>
    </row>
    <row r="482" spans="1:9" x14ac:dyDescent="0.25">
      <c r="A482" s="1">
        <v>63</v>
      </c>
      <c r="B482" s="1" t="s">
        <v>9</v>
      </c>
      <c r="C482" s="1">
        <v>41.325000000000003</v>
      </c>
      <c r="D482" s="1">
        <v>3</v>
      </c>
      <c r="E482" s="1" t="s">
        <v>10</v>
      </c>
      <c r="F482" s="1" t="s">
        <v>12</v>
      </c>
      <c r="G482" s="1">
        <v>15555.188749999999</v>
      </c>
      <c r="H482" s="1" t="str">
        <f>LEFT(medical_cost[[#This Row],[region.1.1.1.1]],5)</f>
        <v>north</v>
      </c>
      <c r="I482" s="1" t="s">
        <v>17</v>
      </c>
    </row>
    <row r="483" spans="1:9" x14ac:dyDescent="0.25">
      <c r="A483" s="1">
        <v>49</v>
      </c>
      <c r="B483" s="1" t="s">
        <v>9</v>
      </c>
      <c r="C483" s="1">
        <v>37.51</v>
      </c>
      <c r="D483" s="1">
        <v>2</v>
      </c>
      <c r="E483" s="1" t="s">
        <v>10</v>
      </c>
      <c r="F483" s="1" t="s">
        <v>11</v>
      </c>
      <c r="G483" s="1">
        <v>9304.7019</v>
      </c>
      <c r="H483" s="1" t="str">
        <f>LEFT(medical_cost[[#This Row],[region.1.1.1.1]],5)</f>
        <v>south</v>
      </c>
      <c r="I483" s="1" t="s">
        <v>18</v>
      </c>
    </row>
    <row r="484" spans="1:9" x14ac:dyDescent="0.25">
      <c r="A484" s="1">
        <v>18</v>
      </c>
      <c r="B484" s="1" t="s">
        <v>6</v>
      </c>
      <c r="C484" s="1">
        <v>31.35</v>
      </c>
      <c r="D484" s="1">
        <v>0</v>
      </c>
      <c r="E484" s="1" t="s">
        <v>10</v>
      </c>
      <c r="F484" s="1" t="s">
        <v>11</v>
      </c>
      <c r="G484" s="1">
        <v>1622.1885</v>
      </c>
      <c r="H484" s="1" t="str">
        <f>LEFT(medical_cost[[#This Row],[region.1.1.1.1]],5)</f>
        <v>south</v>
      </c>
      <c r="I484" s="1" t="s">
        <v>18</v>
      </c>
    </row>
    <row r="485" spans="1:9" x14ac:dyDescent="0.25">
      <c r="A485" s="1">
        <v>51</v>
      </c>
      <c r="B485" s="1" t="s">
        <v>6</v>
      </c>
      <c r="C485" s="1">
        <v>39.5</v>
      </c>
      <c r="D485" s="1">
        <v>1</v>
      </c>
      <c r="E485" s="1" t="s">
        <v>10</v>
      </c>
      <c r="F485" s="1" t="s">
        <v>8</v>
      </c>
      <c r="G485" s="1">
        <v>9880.0679999999993</v>
      </c>
      <c r="H485" s="1" t="str">
        <f>LEFT(medical_cost[[#This Row],[region.1.1.1.1]],5)</f>
        <v>south</v>
      </c>
      <c r="I485" s="1" t="s">
        <v>17</v>
      </c>
    </row>
    <row r="486" spans="1:9" x14ac:dyDescent="0.25">
      <c r="A486" s="1">
        <v>48</v>
      </c>
      <c r="B486" s="1" t="s">
        <v>9</v>
      </c>
      <c r="C486" s="1">
        <v>34.299999999999997</v>
      </c>
      <c r="D486" s="1">
        <v>3</v>
      </c>
      <c r="E486" s="1" t="s">
        <v>10</v>
      </c>
      <c r="F486" s="1" t="s">
        <v>8</v>
      </c>
      <c r="G486" s="1">
        <v>9563.0290000000005</v>
      </c>
      <c r="H486" s="1" t="str">
        <f>LEFT(medical_cost[[#This Row],[region.1.1.1.1]],5)</f>
        <v>south</v>
      </c>
      <c r="I486" s="1" t="s">
        <v>17</v>
      </c>
    </row>
    <row r="487" spans="1:9" x14ac:dyDescent="0.25">
      <c r="A487" s="1">
        <v>31</v>
      </c>
      <c r="B487" s="1" t="s">
        <v>6</v>
      </c>
      <c r="C487" s="1">
        <v>31.065000000000001</v>
      </c>
      <c r="D487" s="1">
        <v>0</v>
      </c>
      <c r="E487" s="1" t="s">
        <v>10</v>
      </c>
      <c r="F487" s="1" t="s">
        <v>13</v>
      </c>
      <c r="G487" s="1">
        <v>4347.0233500000004</v>
      </c>
      <c r="H487" s="1" t="str">
        <f>LEFT(medical_cost[[#This Row],[region.1.1.1.1]],5)</f>
        <v>north</v>
      </c>
      <c r="I487" s="1" t="s">
        <v>18</v>
      </c>
    </row>
    <row r="488" spans="1:9" x14ac:dyDescent="0.25">
      <c r="A488" s="1">
        <v>54</v>
      </c>
      <c r="B488" s="1" t="s">
        <v>6</v>
      </c>
      <c r="C488" s="1">
        <v>21.47</v>
      </c>
      <c r="D488" s="1">
        <v>3</v>
      </c>
      <c r="E488" s="1" t="s">
        <v>10</v>
      </c>
      <c r="F488" s="1" t="s">
        <v>12</v>
      </c>
      <c r="G488" s="1">
        <v>12475.3513</v>
      </c>
      <c r="H488" s="1" t="str">
        <f>LEFT(medical_cost[[#This Row],[region.1.1.1.1]],5)</f>
        <v>north</v>
      </c>
      <c r="I488" s="1" t="s">
        <v>17</v>
      </c>
    </row>
    <row r="489" spans="1:9" x14ac:dyDescent="0.25">
      <c r="A489" s="1">
        <v>19</v>
      </c>
      <c r="B489" s="1" t="s">
        <v>9</v>
      </c>
      <c r="C489" s="1">
        <v>28.7</v>
      </c>
      <c r="D489" s="1">
        <v>0</v>
      </c>
      <c r="E489" s="1" t="s">
        <v>10</v>
      </c>
      <c r="F489" s="1" t="s">
        <v>8</v>
      </c>
      <c r="G489" s="1">
        <v>1253.9359999999999</v>
      </c>
      <c r="H489" s="1" t="str">
        <f>LEFT(medical_cost[[#This Row],[region.1.1.1.1]],5)</f>
        <v>south</v>
      </c>
      <c r="I489" s="1" t="s">
        <v>17</v>
      </c>
    </row>
    <row r="490" spans="1:9" x14ac:dyDescent="0.25">
      <c r="A490" s="1">
        <v>44</v>
      </c>
      <c r="B490" s="1" t="s">
        <v>6</v>
      </c>
      <c r="C490" s="1">
        <v>38.06</v>
      </c>
      <c r="D490" s="1">
        <v>0</v>
      </c>
      <c r="E490" s="1" t="s">
        <v>7</v>
      </c>
      <c r="F490" s="1" t="s">
        <v>11</v>
      </c>
      <c r="G490" s="1">
        <v>48885.135609999998</v>
      </c>
      <c r="H490" s="1" t="str">
        <f>LEFT(medical_cost[[#This Row],[region.1.1.1.1]],5)</f>
        <v>south</v>
      </c>
      <c r="I490" s="1" t="s">
        <v>18</v>
      </c>
    </row>
    <row r="491" spans="1:9" x14ac:dyDescent="0.25">
      <c r="A491" s="1">
        <v>53</v>
      </c>
      <c r="B491" s="1" t="s">
        <v>9</v>
      </c>
      <c r="C491" s="1">
        <v>31.16</v>
      </c>
      <c r="D491" s="1">
        <v>1</v>
      </c>
      <c r="E491" s="1" t="s">
        <v>10</v>
      </c>
      <c r="F491" s="1" t="s">
        <v>12</v>
      </c>
      <c r="G491" s="1">
        <v>10461.9794</v>
      </c>
      <c r="H491" s="1" t="str">
        <f>LEFT(medical_cost[[#This Row],[region.1.1.1.1]],5)</f>
        <v>north</v>
      </c>
      <c r="I491" s="1" t="s">
        <v>17</v>
      </c>
    </row>
    <row r="492" spans="1:9" x14ac:dyDescent="0.25">
      <c r="A492" s="1">
        <v>19</v>
      </c>
      <c r="B492" s="1" t="s">
        <v>6</v>
      </c>
      <c r="C492" s="1">
        <v>32.9</v>
      </c>
      <c r="D492" s="1">
        <v>0</v>
      </c>
      <c r="E492" s="1" t="s">
        <v>10</v>
      </c>
      <c r="F492" s="1" t="s">
        <v>8</v>
      </c>
      <c r="G492" s="1">
        <v>1748.7739999999999</v>
      </c>
      <c r="H492" s="1" t="str">
        <f>LEFT(medical_cost[[#This Row],[region.1.1.1.1]],5)</f>
        <v>south</v>
      </c>
      <c r="I492" s="1" t="s">
        <v>17</v>
      </c>
    </row>
    <row r="493" spans="1:9" x14ac:dyDescent="0.25">
      <c r="A493" s="1">
        <v>61</v>
      </c>
      <c r="B493" s="1" t="s">
        <v>6</v>
      </c>
      <c r="C493" s="1">
        <v>25.08</v>
      </c>
      <c r="D493" s="1">
        <v>0</v>
      </c>
      <c r="E493" s="1" t="s">
        <v>10</v>
      </c>
      <c r="F493" s="1" t="s">
        <v>11</v>
      </c>
      <c r="G493" s="1">
        <v>24513.091260000001</v>
      </c>
      <c r="H493" s="1" t="str">
        <f>LEFT(medical_cost[[#This Row],[region.1.1.1.1]],5)</f>
        <v>south</v>
      </c>
      <c r="I493" s="1" t="s">
        <v>18</v>
      </c>
    </row>
    <row r="494" spans="1:9" x14ac:dyDescent="0.25">
      <c r="A494" s="1">
        <v>18</v>
      </c>
      <c r="B494" s="1" t="s">
        <v>6</v>
      </c>
      <c r="C494" s="1">
        <v>25.08</v>
      </c>
      <c r="D494" s="1">
        <v>0</v>
      </c>
      <c r="E494" s="1" t="s">
        <v>10</v>
      </c>
      <c r="F494" s="1" t="s">
        <v>13</v>
      </c>
      <c r="G494" s="1">
        <v>2196.4731999999999</v>
      </c>
      <c r="H494" s="1" t="str">
        <f>LEFT(medical_cost[[#This Row],[region.1.1.1.1]],5)</f>
        <v>north</v>
      </c>
      <c r="I494" s="1" t="s">
        <v>18</v>
      </c>
    </row>
    <row r="495" spans="1:9" x14ac:dyDescent="0.25">
      <c r="A495" s="1">
        <v>61</v>
      </c>
      <c r="B495" s="1" t="s">
        <v>9</v>
      </c>
      <c r="C495" s="1">
        <v>43.4</v>
      </c>
      <c r="D495" s="1">
        <v>0</v>
      </c>
      <c r="E495" s="1" t="s">
        <v>10</v>
      </c>
      <c r="F495" s="1" t="s">
        <v>8</v>
      </c>
      <c r="G495" s="1">
        <v>12574.049000000001</v>
      </c>
      <c r="H495" s="1" t="str">
        <f>LEFT(medical_cost[[#This Row],[region.1.1.1.1]],5)</f>
        <v>south</v>
      </c>
      <c r="I495" s="1" t="s">
        <v>17</v>
      </c>
    </row>
    <row r="496" spans="1:9" x14ac:dyDescent="0.25">
      <c r="A496" s="1">
        <v>21</v>
      </c>
      <c r="B496" s="1" t="s">
        <v>9</v>
      </c>
      <c r="C496" s="1">
        <v>25.7</v>
      </c>
      <c r="D496" s="1">
        <v>4</v>
      </c>
      <c r="E496" s="1" t="s">
        <v>7</v>
      </c>
      <c r="F496" s="1" t="s">
        <v>8</v>
      </c>
      <c r="G496" s="1">
        <v>17942.106</v>
      </c>
      <c r="H496" s="1" t="str">
        <f>LEFT(medical_cost[[#This Row],[region.1.1.1.1]],5)</f>
        <v>south</v>
      </c>
      <c r="I496" s="1" t="s">
        <v>17</v>
      </c>
    </row>
    <row r="497" spans="1:9" x14ac:dyDescent="0.25">
      <c r="A497" s="1">
        <v>20</v>
      </c>
      <c r="B497" s="1" t="s">
        <v>9</v>
      </c>
      <c r="C497" s="1">
        <v>27.93</v>
      </c>
      <c r="D497" s="1">
        <v>0</v>
      </c>
      <c r="E497" s="1" t="s">
        <v>10</v>
      </c>
      <c r="F497" s="1" t="s">
        <v>13</v>
      </c>
      <c r="G497" s="1">
        <v>1967.0227</v>
      </c>
      <c r="H497" s="1" t="str">
        <f>LEFT(medical_cost[[#This Row],[region.1.1.1.1]],5)</f>
        <v>north</v>
      </c>
      <c r="I497" s="1" t="s">
        <v>18</v>
      </c>
    </row>
    <row r="498" spans="1:9" x14ac:dyDescent="0.25">
      <c r="A498" s="1">
        <v>31</v>
      </c>
      <c r="B498" s="1" t="s">
        <v>6</v>
      </c>
      <c r="C498" s="1">
        <v>23.6</v>
      </c>
      <c r="D498" s="1">
        <v>2</v>
      </c>
      <c r="E498" s="1" t="s">
        <v>10</v>
      </c>
      <c r="F498" s="1" t="s">
        <v>8</v>
      </c>
      <c r="G498" s="1">
        <v>4931.6469999999999</v>
      </c>
      <c r="H498" s="1" t="str">
        <f>LEFT(medical_cost[[#This Row],[region.1.1.1.1]],5)</f>
        <v>south</v>
      </c>
      <c r="I498" s="1" t="s">
        <v>17</v>
      </c>
    </row>
    <row r="499" spans="1:9" x14ac:dyDescent="0.25">
      <c r="A499" s="1">
        <v>45</v>
      </c>
      <c r="B499" s="1" t="s">
        <v>9</v>
      </c>
      <c r="C499" s="1">
        <v>28.7</v>
      </c>
      <c r="D499" s="1">
        <v>2</v>
      </c>
      <c r="E499" s="1" t="s">
        <v>10</v>
      </c>
      <c r="F499" s="1" t="s">
        <v>8</v>
      </c>
      <c r="G499" s="1">
        <v>8027.9679999999998</v>
      </c>
      <c r="H499" s="1" t="str">
        <f>LEFT(medical_cost[[#This Row],[region.1.1.1.1]],5)</f>
        <v>south</v>
      </c>
      <c r="I499" s="1" t="s">
        <v>17</v>
      </c>
    </row>
    <row r="500" spans="1:9" x14ac:dyDescent="0.25">
      <c r="A500" s="1">
        <v>44</v>
      </c>
      <c r="B500" s="1" t="s">
        <v>6</v>
      </c>
      <c r="C500" s="1">
        <v>23.98</v>
      </c>
      <c r="D500" s="1">
        <v>2</v>
      </c>
      <c r="E500" s="1" t="s">
        <v>10</v>
      </c>
      <c r="F500" s="1" t="s">
        <v>11</v>
      </c>
      <c r="G500" s="1">
        <v>8211.1002000000008</v>
      </c>
      <c r="H500" s="1" t="str">
        <f>LEFT(medical_cost[[#This Row],[region.1.1.1.1]],5)</f>
        <v>south</v>
      </c>
      <c r="I500" s="1" t="s">
        <v>18</v>
      </c>
    </row>
    <row r="501" spans="1:9" x14ac:dyDescent="0.25">
      <c r="A501" s="1">
        <v>62</v>
      </c>
      <c r="B501" s="1" t="s">
        <v>6</v>
      </c>
      <c r="C501" s="1">
        <v>39.200000000000003</v>
      </c>
      <c r="D501" s="1">
        <v>0</v>
      </c>
      <c r="E501" s="1" t="s">
        <v>10</v>
      </c>
      <c r="F501" s="1" t="s">
        <v>8</v>
      </c>
      <c r="G501" s="1">
        <v>13470.86</v>
      </c>
      <c r="H501" s="1" t="str">
        <f>LEFT(medical_cost[[#This Row],[region.1.1.1.1]],5)</f>
        <v>south</v>
      </c>
      <c r="I501" s="1" t="s">
        <v>17</v>
      </c>
    </row>
    <row r="502" spans="1:9" x14ac:dyDescent="0.25">
      <c r="A502" s="1">
        <v>29</v>
      </c>
      <c r="B502" s="1" t="s">
        <v>9</v>
      </c>
      <c r="C502" s="1">
        <v>34.4</v>
      </c>
      <c r="D502" s="1">
        <v>0</v>
      </c>
      <c r="E502" s="1" t="s">
        <v>7</v>
      </c>
      <c r="F502" s="1" t="s">
        <v>8</v>
      </c>
      <c r="G502" s="1">
        <v>36197.699000000001</v>
      </c>
      <c r="H502" s="1" t="str">
        <f>LEFT(medical_cost[[#This Row],[region.1.1.1.1]],5)</f>
        <v>south</v>
      </c>
      <c r="I502" s="1" t="s">
        <v>17</v>
      </c>
    </row>
    <row r="503" spans="1:9" x14ac:dyDescent="0.25">
      <c r="A503" s="1">
        <v>43</v>
      </c>
      <c r="B503" s="1" t="s">
        <v>9</v>
      </c>
      <c r="C503" s="1">
        <v>26.03</v>
      </c>
      <c r="D503" s="1">
        <v>0</v>
      </c>
      <c r="E503" s="1" t="s">
        <v>10</v>
      </c>
      <c r="F503" s="1" t="s">
        <v>13</v>
      </c>
      <c r="G503" s="1">
        <v>6837.3687</v>
      </c>
      <c r="H503" s="1" t="str">
        <f>LEFT(medical_cost[[#This Row],[region.1.1.1.1]],5)</f>
        <v>north</v>
      </c>
      <c r="I503" s="1" t="s">
        <v>18</v>
      </c>
    </row>
    <row r="504" spans="1:9" x14ac:dyDescent="0.25">
      <c r="A504" s="1">
        <v>51</v>
      </c>
      <c r="B504" s="1" t="s">
        <v>9</v>
      </c>
      <c r="C504" s="1">
        <v>23.21</v>
      </c>
      <c r="D504" s="1">
        <v>1</v>
      </c>
      <c r="E504" s="1" t="s">
        <v>7</v>
      </c>
      <c r="F504" s="1" t="s">
        <v>11</v>
      </c>
      <c r="G504" s="1">
        <v>22218.1149</v>
      </c>
      <c r="H504" s="1" t="str">
        <f>LEFT(medical_cost[[#This Row],[region.1.1.1.1]],5)</f>
        <v>south</v>
      </c>
      <c r="I504" s="1" t="s">
        <v>18</v>
      </c>
    </row>
    <row r="505" spans="1:9" x14ac:dyDescent="0.25">
      <c r="A505" s="1">
        <v>19</v>
      </c>
      <c r="B505" s="1" t="s">
        <v>9</v>
      </c>
      <c r="C505" s="1">
        <v>30.25</v>
      </c>
      <c r="D505" s="1">
        <v>0</v>
      </c>
      <c r="E505" s="1" t="s">
        <v>7</v>
      </c>
      <c r="F505" s="1" t="s">
        <v>11</v>
      </c>
      <c r="G505" s="1">
        <v>32548.340499999998</v>
      </c>
      <c r="H505" s="1" t="str">
        <f>LEFT(medical_cost[[#This Row],[region.1.1.1.1]],5)</f>
        <v>south</v>
      </c>
      <c r="I505" s="1" t="s">
        <v>18</v>
      </c>
    </row>
    <row r="506" spans="1:9" x14ac:dyDescent="0.25">
      <c r="A506" s="1">
        <v>38</v>
      </c>
      <c r="B506" s="1" t="s">
        <v>6</v>
      </c>
      <c r="C506" s="1">
        <v>28.93</v>
      </c>
      <c r="D506" s="1">
        <v>1</v>
      </c>
      <c r="E506" s="1" t="s">
        <v>10</v>
      </c>
      <c r="F506" s="1" t="s">
        <v>11</v>
      </c>
      <c r="G506" s="1">
        <v>5974.3846999999996</v>
      </c>
      <c r="H506" s="1" t="str">
        <f>LEFT(medical_cost[[#This Row],[region.1.1.1.1]],5)</f>
        <v>south</v>
      </c>
      <c r="I506" s="1" t="s">
        <v>18</v>
      </c>
    </row>
    <row r="507" spans="1:9" x14ac:dyDescent="0.25">
      <c r="A507" s="1">
        <v>37</v>
      </c>
      <c r="B507" s="1" t="s">
        <v>9</v>
      </c>
      <c r="C507" s="1">
        <v>30.875</v>
      </c>
      <c r="D507" s="1">
        <v>3</v>
      </c>
      <c r="E507" s="1" t="s">
        <v>10</v>
      </c>
      <c r="F507" s="1" t="s">
        <v>12</v>
      </c>
      <c r="G507" s="1">
        <v>6796.8632500000003</v>
      </c>
      <c r="H507" s="1" t="str">
        <f>LEFT(medical_cost[[#This Row],[region.1.1.1.1]],5)</f>
        <v>north</v>
      </c>
      <c r="I507" s="1" t="s">
        <v>17</v>
      </c>
    </row>
    <row r="508" spans="1:9" x14ac:dyDescent="0.25">
      <c r="A508" s="1">
        <v>22</v>
      </c>
      <c r="B508" s="1" t="s">
        <v>9</v>
      </c>
      <c r="C508" s="1">
        <v>31.35</v>
      </c>
      <c r="D508" s="1">
        <v>1</v>
      </c>
      <c r="E508" s="1" t="s">
        <v>10</v>
      </c>
      <c r="F508" s="1" t="s">
        <v>12</v>
      </c>
      <c r="G508" s="1">
        <v>2643.2685000000001</v>
      </c>
      <c r="H508" s="1" t="str">
        <f>LEFT(medical_cost[[#This Row],[region.1.1.1.1]],5)</f>
        <v>north</v>
      </c>
      <c r="I508" s="1" t="s">
        <v>17</v>
      </c>
    </row>
    <row r="509" spans="1:9" x14ac:dyDescent="0.25">
      <c r="A509" s="1">
        <v>21</v>
      </c>
      <c r="B509" s="1" t="s">
        <v>9</v>
      </c>
      <c r="C509" s="1">
        <v>23.75</v>
      </c>
      <c r="D509" s="1">
        <v>2</v>
      </c>
      <c r="E509" s="1" t="s">
        <v>10</v>
      </c>
      <c r="F509" s="1" t="s">
        <v>12</v>
      </c>
      <c r="G509" s="1">
        <v>3077.0954999999999</v>
      </c>
      <c r="H509" s="1" t="str">
        <f>LEFT(medical_cost[[#This Row],[region.1.1.1.1]],5)</f>
        <v>north</v>
      </c>
      <c r="I509" s="1" t="s">
        <v>17</v>
      </c>
    </row>
    <row r="510" spans="1:9" x14ac:dyDescent="0.25">
      <c r="A510" s="1">
        <v>24</v>
      </c>
      <c r="B510" s="1" t="s">
        <v>6</v>
      </c>
      <c r="C510" s="1">
        <v>25.27</v>
      </c>
      <c r="D510" s="1">
        <v>0</v>
      </c>
      <c r="E510" s="1" t="s">
        <v>10</v>
      </c>
      <c r="F510" s="1" t="s">
        <v>13</v>
      </c>
      <c r="G510" s="1">
        <v>3044.2132999999999</v>
      </c>
      <c r="H510" s="1" t="str">
        <f>LEFT(medical_cost[[#This Row],[region.1.1.1.1]],5)</f>
        <v>north</v>
      </c>
      <c r="I510" s="1" t="s">
        <v>18</v>
      </c>
    </row>
    <row r="511" spans="1:9" x14ac:dyDescent="0.25">
      <c r="A511" s="1">
        <v>57</v>
      </c>
      <c r="B511" s="1" t="s">
        <v>6</v>
      </c>
      <c r="C511" s="1">
        <v>28.7</v>
      </c>
      <c r="D511" s="1">
        <v>0</v>
      </c>
      <c r="E511" s="1" t="s">
        <v>10</v>
      </c>
      <c r="F511" s="1" t="s">
        <v>8</v>
      </c>
      <c r="G511" s="1">
        <v>11455.28</v>
      </c>
      <c r="H511" s="1" t="str">
        <f>LEFT(medical_cost[[#This Row],[region.1.1.1.1]],5)</f>
        <v>south</v>
      </c>
      <c r="I511" s="1" t="s">
        <v>17</v>
      </c>
    </row>
    <row r="512" spans="1:9" x14ac:dyDescent="0.25">
      <c r="A512" s="1">
        <v>56</v>
      </c>
      <c r="B512" s="1" t="s">
        <v>9</v>
      </c>
      <c r="C512" s="1">
        <v>32.11</v>
      </c>
      <c r="D512" s="1">
        <v>1</v>
      </c>
      <c r="E512" s="1" t="s">
        <v>10</v>
      </c>
      <c r="F512" s="1" t="s">
        <v>13</v>
      </c>
      <c r="G512" s="1">
        <v>11763.000899999999</v>
      </c>
      <c r="H512" s="1" t="str">
        <f>LEFT(medical_cost[[#This Row],[region.1.1.1.1]],5)</f>
        <v>north</v>
      </c>
      <c r="I512" s="1" t="s">
        <v>18</v>
      </c>
    </row>
    <row r="513" spans="1:9" x14ac:dyDescent="0.25">
      <c r="A513" s="1">
        <v>27</v>
      </c>
      <c r="B513" s="1" t="s">
        <v>9</v>
      </c>
      <c r="C513" s="1">
        <v>33.659999999999997</v>
      </c>
      <c r="D513" s="1">
        <v>0</v>
      </c>
      <c r="E513" s="1" t="s">
        <v>10</v>
      </c>
      <c r="F513" s="1" t="s">
        <v>11</v>
      </c>
      <c r="G513" s="1">
        <v>2498.4144000000001</v>
      </c>
      <c r="H513" s="1" t="str">
        <f>LEFT(medical_cost[[#This Row],[region.1.1.1.1]],5)</f>
        <v>south</v>
      </c>
      <c r="I513" s="1" t="s">
        <v>18</v>
      </c>
    </row>
    <row r="514" spans="1:9" x14ac:dyDescent="0.25">
      <c r="A514" s="1">
        <v>51</v>
      </c>
      <c r="B514" s="1" t="s">
        <v>9</v>
      </c>
      <c r="C514" s="1">
        <v>22.42</v>
      </c>
      <c r="D514" s="1">
        <v>0</v>
      </c>
      <c r="E514" s="1" t="s">
        <v>10</v>
      </c>
      <c r="F514" s="1" t="s">
        <v>13</v>
      </c>
      <c r="G514" s="1">
        <v>9361.3268000000007</v>
      </c>
      <c r="H514" s="1" t="str">
        <f>LEFT(medical_cost[[#This Row],[region.1.1.1.1]],5)</f>
        <v>north</v>
      </c>
      <c r="I514" s="1" t="s">
        <v>18</v>
      </c>
    </row>
    <row r="515" spans="1:9" x14ac:dyDescent="0.25">
      <c r="A515" s="1">
        <v>19</v>
      </c>
      <c r="B515" s="1" t="s">
        <v>9</v>
      </c>
      <c r="C515" s="1">
        <v>30.4</v>
      </c>
      <c r="D515" s="1">
        <v>0</v>
      </c>
      <c r="E515" s="1" t="s">
        <v>10</v>
      </c>
      <c r="F515" s="1" t="s">
        <v>8</v>
      </c>
      <c r="G515" s="1">
        <v>1256.299</v>
      </c>
      <c r="H515" s="1" t="str">
        <f>LEFT(medical_cost[[#This Row],[region.1.1.1.1]],5)</f>
        <v>south</v>
      </c>
      <c r="I515" s="1" t="s">
        <v>17</v>
      </c>
    </row>
    <row r="516" spans="1:9" x14ac:dyDescent="0.25">
      <c r="A516" s="1">
        <v>39</v>
      </c>
      <c r="B516" s="1" t="s">
        <v>9</v>
      </c>
      <c r="C516" s="1">
        <v>28.3</v>
      </c>
      <c r="D516" s="1">
        <v>1</v>
      </c>
      <c r="E516" s="1" t="s">
        <v>7</v>
      </c>
      <c r="F516" s="1" t="s">
        <v>8</v>
      </c>
      <c r="G516" s="1">
        <v>21082.16</v>
      </c>
      <c r="H516" s="1" t="str">
        <f>LEFT(medical_cost[[#This Row],[region.1.1.1.1]],5)</f>
        <v>south</v>
      </c>
      <c r="I516" s="1" t="s">
        <v>17</v>
      </c>
    </row>
    <row r="517" spans="1:9" x14ac:dyDescent="0.25">
      <c r="A517" s="1">
        <v>58</v>
      </c>
      <c r="B517" s="1" t="s">
        <v>9</v>
      </c>
      <c r="C517" s="1">
        <v>35.700000000000003</v>
      </c>
      <c r="D517" s="1">
        <v>0</v>
      </c>
      <c r="E517" s="1" t="s">
        <v>10</v>
      </c>
      <c r="F517" s="1" t="s">
        <v>8</v>
      </c>
      <c r="G517" s="1">
        <v>11362.754999999999</v>
      </c>
      <c r="H517" s="1" t="str">
        <f>LEFT(medical_cost[[#This Row],[region.1.1.1.1]],5)</f>
        <v>south</v>
      </c>
      <c r="I517" s="1" t="s">
        <v>17</v>
      </c>
    </row>
    <row r="518" spans="1:9" x14ac:dyDescent="0.25">
      <c r="A518" s="1">
        <v>20</v>
      </c>
      <c r="B518" s="1" t="s">
        <v>9</v>
      </c>
      <c r="C518" s="1">
        <v>35.31</v>
      </c>
      <c r="D518" s="1">
        <v>1</v>
      </c>
      <c r="E518" s="1" t="s">
        <v>10</v>
      </c>
      <c r="F518" s="1" t="s">
        <v>11</v>
      </c>
      <c r="G518" s="1">
        <v>27724.28875</v>
      </c>
      <c r="H518" s="1" t="str">
        <f>LEFT(medical_cost[[#This Row],[region.1.1.1.1]],5)</f>
        <v>south</v>
      </c>
      <c r="I518" s="1" t="s">
        <v>18</v>
      </c>
    </row>
    <row r="519" spans="1:9" x14ac:dyDescent="0.25">
      <c r="A519" s="1">
        <v>45</v>
      </c>
      <c r="B519" s="1" t="s">
        <v>9</v>
      </c>
      <c r="C519" s="1">
        <v>30.495000000000001</v>
      </c>
      <c r="D519" s="1">
        <v>2</v>
      </c>
      <c r="E519" s="1" t="s">
        <v>10</v>
      </c>
      <c r="F519" s="1" t="s">
        <v>12</v>
      </c>
      <c r="G519" s="1">
        <v>8413.4630500000003</v>
      </c>
      <c r="H519" s="1" t="str">
        <f>LEFT(medical_cost[[#This Row],[region.1.1.1.1]],5)</f>
        <v>north</v>
      </c>
      <c r="I519" s="1" t="s">
        <v>17</v>
      </c>
    </row>
    <row r="520" spans="1:9" x14ac:dyDescent="0.25">
      <c r="A520" s="1">
        <v>35</v>
      </c>
      <c r="B520" s="1" t="s">
        <v>6</v>
      </c>
      <c r="C520" s="1">
        <v>31</v>
      </c>
      <c r="D520" s="1">
        <v>1</v>
      </c>
      <c r="E520" s="1" t="s">
        <v>10</v>
      </c>
      <c r="F520" s="1" t="s">
        <v>8</v>
      </c>
      <c r="G520" s="1">
        <v>5240.7650000000003</v>
      </c>
      <c r="H520" s="1" t="str">
        <f>LEFT(medical_cost[[#This Row],[region.1.1.1.1]],5)</f>
        <v>south</v>
      </c>
      <c r="I520" s="1" t="s">
        <v>17</v>
      </c>
    </row>
    <row r="521" spans="1:9" x14ac:dyDescent="0.25">
      <c r="A521" s="1">
        <v>31</v>
      </c>
      <c r="B521" s="1" t="s">
        <v>9</v>
      </c>
      <c r="C521" s="1">
        <v>30.875</v>
      </c>
      <c r="D521" s="1">
        <v>0</v>
      </c>
      <c r="E521" s="1" t="s">
        <v>10</v>
      </c>
      <c r="F521" s="1" t="s">
        <v>13</v>
      </c>
      <c r="G521" s="1">
        <v>3857.7592500000001</v>
      </c>
      <c r="H521" s="1" t="str">
        <f>LEFT(medical_cost[[#This Row],[region.1.1.1.1]],5)</f>
        <v>north</v>
      </c>
      <c r="I521" s="1" t="s">
        <v>18</v>
      </c>
    </row>
    <row r="522" spans="1:9" x14ac:dyDescent="0.25">
      <c r="A522" s="1">
        <v>50</v>
      </c>
      <c r="B522" s="1" t="s">
        <v>6</v>
      </c>
      <c r="C522" s="1">
        <v>27.36</v>
      </c>
      <c r="D522" s="1">
        <v>0</v>
      </c>
      <c r="E522" s="1" t="s">
        <v>10</v>
      </c>
      <c r="F522" s="1" t="s">
        <v>13</v>
      </c>
      <c r="G522" s="1">
        <v>25656.575260000001</v>
      </c>
      <c r="H522" s="1" t="str">
        <f>LEFT(medical_cost[[#This Row],[region.1.1.1.1]],5)</f>
        <v>north</v>
      </c>
      <c r="I522" s="1" t="s">
        <v>18</v>
      </c>
    </row>
    <row r="523" spans="1:9" x14ac:dyDescent="0.25">
      <c r="A523" s="1">
        <v>32</v>
      </c>
      <c r="B523" s="1" t="s">
        <v>6</v>
      </c>
      <c r="C523" s="1">
        <v>44.22</v>
      </c>
      <c r="D523" s="1">
        <v>0</v>
      </c>
      <c r="E523" s="1" t="s">
        <v>10</v>
      </c>
      <c r="F523" s="1" t="s">
        <v>11</v>
      </c>
      <c r="G523" s="1">
        <v>3994.1777999999999</v>
      </c>
      <c r="H523" s="1" t="str">
        <f>LEFT(medical_cost[[#This Row],[region.1.1.1.1]],5)</f>
        <v>south</v>
      </c>
      <c r="I523" s="1" t="s">
        <v>18</v>
      </c>
    </row>
    <row r="524" spans="1:9" x14ac:dyDescent="0.25">
      <c r="A524" s="1">
        <v>51</v>
      </c>
      <c r="B524" s="1" t="s">
        <v>6</v>
      </c>
      <c r="C524" s="1">
        <v>33.914999999999999</v>
      </c>
      <c r="D524" s="1">
        <v>0</v>
      </c>
      <c r="E524" s="1" t="s">
        <v>10</v>
      </c>
      <c r="F524" s="1" t="s">
        <v>13</v>
      </c>
      <c r="G524" s="1">
        <v>9866.3048500000004</v>
      </c>
      <c r="H524" s="1" t="str">
        <f>LEFT(medical_cost[[#This Row],[region.1.1.1.1]],5)</f>
        <v>north</v>
      </c>
      <c r="I524" s="1" t="s">
        <v>18</v>
      </c>
    </row>
    <row r="525" spans="1:9" x14ac:dyDescent="0.25">
      <c r="A525" s="1">
        <v>38</v>
      </c>
      <c r="B525" s="1" t="s">
        <v>6</v>
      </c>
      <c r="C525" s="1">
        <v>37.729999999999997</v>
      </c>
      <c r="D525" s="1">
        <v>0</v>
      </c>
      <c r="E525" s="1" t="s">
        <v>10</v>
      </c>
      <c r="F525" s="1" t="s">
        <v>11</v>
      </c>
      <c r="G525" s="1">
        <v>5397.6166999999996</v>
      </c>
      <c r="H525" s="1" t="str">
        <f>LEFT(medical_cost[[#This Row],[region.1.1.1.1]],5)</f>
        <v>south</v>
      </c>
      <c r="I525" s="1" t="s">
        <v>18</v>
      </c>
    </row>
    <row r="526" spans="1:9" x14ac:dyDescent="0.25">
      <c r="A526" s="1">
        <v>42</v>
      </c>
      <c r="B526" s="1" t="s">
        <v>9</v>
      </c>
      <c r="C526" s="1">
        <v>26.07</v>
      </c>
      <c r="D526" s="1">
        <v>1</v>
      </c>
      <c r="E526" s="1" t="s">
        <v>7</v>
      </c>
      <c r="F526" s="1" t="s">
        <v>11</v>
      </c>
      <c r="G526" s="1">
        <v>38245.593269999998</v>
      </c>
      <c r="H526" s="1" t="str">
        <f>LEFT(medical_cost[[#This Row],[region.1.1.1.1]],5)</f>
        <v>south</v>
      </c>
      <c r="I526" s="1" t="s">
        <v>18</v>
      </c>
    </row>
    <row r="527" spans="1:9" x14ac:dyDescent="0.25">
      <c r="A527" s="1">
        <v>18</v>
      </c>
      <c r="B527" s="1" t="s">
        <v>6</v>
      </c>
      <c r="C527" s="1">
        <v>33.880000000000003</v>
      </c>
      <c r="D527" s="1">
        <v>0</v>
      </c>
      <c r="E527" s="1" t="s">
        <v>10</v>
      </c>
      <c r="F527" s="1" t="s">
        <v>11</v>
      </c>
      <c r="G527" s="1">
        <v>11482.63485</v>
      </c>
      <c r="H527" s="1" t="str">
        <f>LEFT(medical_cost[[#This Row],[region.1.1.1.1]],5)</f>
        <v>south</v>
      </c>
      <c r="I527" s="1" t="s">
        <v>18</v>
      </c>
    </row>
    <row r="528" spans="1:9" x14ac:dyDescent="0.25">
      <c r="A528" s="1">
        <v>19</v>
      </c>
      <c r="B528" s="1" t="s">
        <v>6</v>
      </c>
      <c r="C528" s="1">
        <v>30.59</v>
      </c>
      <c r="D528" s="1">
        <v>2</v>
      </c>
      <c r="E528" s="1" t="s">
        <v>10</v>
      </c>
      <c r="F528" s="1" t="s">
        <v>12</v>
      </c>
      <c r="G528" s="1">
        <v>24059.680189999999</v>
      </c>
      <c r="H528" s="1" t="str">
        <f>LEFT(medical_cost[[#This Row],[region.1.1.1.1]],5)</f>
        <v>north</v>
      </c>
      <c r="I528" s="1" t="s">
        <v>17</v>
      </c>
    </row>
    <row r="529" spans="1:9" x14ac:dyDescent="0.25">
      <c r="A529" s="1">
        <v>51</v>
      </c>
      <c r="B529" s="1" t="s">
        <v>6</v>
      </c>
      <c r="C529" s="1">
        <v>25.8</v>
      </c>
      <c r="D529" s="1">
        <v>1</v>
      </c>
      <c r="E529" s="1" t="s">
        <v>10</v>
      </c>
      <c r="F529" s="1" t="s">
        <v>8</v>
      </c>
      <c r="G529" s="1">
        <v>9861.0249999999996</v>
      </c>
      <c r="H529" s="1" t="str">
        <f>LEFT(medical_cost[[#This Row],[region.1.1.1.1]],5)</f>
        <v>south</v>
      </c>
      <c r="I529" s="1" t="s">
        <v>17</v>
      </c>
    </row>
    <row r="530" spans="1:9" x14ac:dyDescent="0.25">
      <c r="A530" s="1">
        <v>46</v>
      </c>
      <c r="B530" s="1" t="s">
        <v>9</v>
      </c>
      <c r="C530" s="1">
        <v>39.424999999999997</v>
      </c>
      <c r="D530" s="1">
        <v>1</v>
      </c>
      <c r="E530" s="1" t="s">
        <v>10</v>
      </c>
      <c r="F530" s="1" t="s">
        <v>13</v>
      </c>
      <c r="G530" s="1">
        <v>8342.9087500000005</v>
      </c>
      <c r="H530" s="1" t="str">
        <f>LEFT(medical_cost[[#This Row],[region.1.1.1.1]],5)</f>
        <v>north</v>
      </c>
      <c r="I530" s="1" t="s">
        <v>18</v>
      </c>
    </row>
    <row r="531" spans="1:9" x14ac:dyDescent="0.25">
      <c r="A531" s="1">
        <v>18</v>
      </c>
      <c r="B531" s="1" t="s">
        <v>9</v>
      </c>
      <c r="C531" s="1">
        <v>25.46</v>
      </c>
      <c r="D531" s="1">
        <v>0</v>
      </c>
      <c r="E531" s="1" t="s">
        <v>10</v>
      </c>
      <c r="F531" s="1" t="s">
        <v>13</v>
      </c>
      <c r="G531" s="1">
        <v>1708.0014000000001</v>
      </c>
      <c r="H531" s="1" t="str">
        <f>LEFT(medical_cost[[#This Row],[region.1.1.1.1]],5)</f>
        <v>north</v>
      </c>
      <c r="I531" s="1" t="s">
        <v>18</v>
      </c>
    </row>
    <row r="532" spans="1:9" x14ac:dyDescent="0.25">
      <c r="A532" s="1">
        <v>57</v>
      </c>
      <c r="B532" s="1" t="s">
        <v>9</v>
      </c>
      <c r="C532" s="1">
        <v>42.13</v>
      </c>
      <c r="D532" s="1">
        <v>1</v>
      </c>
      <c r="E532" s="1" t="s">
        <v>7</v>
      </c>
      <c r="F532" s="1" t="s">
        <v>11</v>
      </c>
      <c r="G532" s="1">
        <v>48675.517699999997</v>
      </c>
      <c r="H532" s="1" t="str">
        <f>LEFT(medical_cost[[#This Row],[region.1.1.1.1]],5)</f>
        <v>south</v>
      </c>
      <c r="I532" s="1" t="s">
        <v>18</v>
      </c>
    </row>
    <row r="533" spans="1:9" x14ac:dyDescent="0.25">
      <c r="A533" s="1">
        <v>62</v>
      </c>
      <c r="B533" s="1" t="s">
        <v>6</v>
      </c>
      <c r="C533" s="1">
        <v>31.73</v>
      </c>
      <c r="D533" s="1">
        <v>0</v>
      </c>
      <c r="E533" s="1" t="s">
        <v>10</v>
      </c>
      <c r="F533" s="1" t="s">
        <v>13</v>
      </c>
      <c r="G533" s="1">
        <v>14043.476699999999</v>
      </c>
      <c r="H533" s="1" t="str">
        <f>LEFT(medical_cost[[#This Row],[region.1.1.1.1]],5)</f>
        <v>north</v>
      </c>
      <c r="I533" s="1" t="s">
        <v>18</v>
      </c>
    </row>
    <row r="534" spans="1:9" x14ac:dyDescent="0.25">
      <c r="A534" s="1">
        <v>59</v>
      </c>
      <c r="B534" s="1" t="s">
        <v>9</v>
      </c>
      <c r="C534" s="1">
        <v>29.7</v>
      </c>
      <c r="D534" s="1">
        <v>2</v>
      </c>
      <c r="E534" s="1" t="s">
        <v>10</v>
      </c>
      <c r="F534" s="1" t="s">
        <v>11</v>
      </c>
      <c r="G534" s="1">
        <v>12925.886</v>
      </c>
      <c r="H534" s="1" t="str">
        <f>LEFT(medical_cost[[#This Row],[region.1.1.1.1]],5)</f>
        <v>south</v>
      </c>
      <c r="I534" s="1" t="s">
        <v>18</v>
      </c>
    </row>
    <row r="535" spans="1:9" x14ac:dyDescent="0.25">
      <c r="A535" s="1">
        <v>37</v>
      </c>
      <c r="B535" s="1" t="s">
        <v>9</v>
      </c>
      <c r="C535" s="1">
        <v>36.19</v>
      </c>
      <c r="D535" s="1">
        <v>0</v>
      </c>
      <c r="E535" s="1" t="s">
        <v>10</v>
      </c>
      <c r="F535" s="1" t="s">
        <v>11</v>
      </c>
      <c r="G535" s="1">
        <v>19214.705529999999</v>
      </c>
      <c r="H535" s="1" t="str">
        <f>LEFT(medical_cost[[#This Row],[region.1.1.1.1]],5)</f>
        <v>south</v>
      </c>
      <c r="I535" s="1" t="s">
        <v>18</v>
      </c>
    </row>
    <row r="536" spans="1:9" x14ac:dyDescent="0.25">
      <c r="A536" s="1">
        <v>64</v>
      </c>
      <c r="B536" s="1" t="s">
        <v>9</v>
      </c>
      <c r="C536" s="1">
        <v>40.479999999999997</v>
      </c>
      <c r="D536" s="1">
        <v>0</v>
      </c>
      <c r="E536" s="1" t="s">
        <v>10</v>
      </c>
      <c r="F536" s="1" t="s">
        <v>11</v>
      </c>
      <c r="G536" s="1">
        <v>13831.1152</v>
      </c>
      <c r="H536" s="1" t="str">
        <f>LEFT(medical_cost[[#This Row],[region.1.1.1.1]],5)</f>
        <v>south</v>
      </c>
      <c r="I536" s="1" t="s">
        <v>18</v>
      </c>
    </row>
    <row r="537" spans="1:9" x14ac:dyDescent="0.25">
      <c r="A537" s="1">
        <v>38</v>
      </c>
      <c r="B537" s="1" t="s">
        <v>9</v>
      </c>
      <c r="C537" s="1">
        <v>28.024999999999999</v>
      </c>
      <c r="D537" s="1">
        <v>1</v>
      </c>
      <c r="E537" s="1" t="s">
        <v>10</v>
      </c>
      <c r="F537" s="1" t="s">
        <v>13</v>
      </c>
      <c r="G537" s="1">
        <v>6067.1267500000004</v>
      </c>
      <c r="H537" s="1" t="str">
        <f>LEFT(medical_cost[[#This Row],[region.1.1.1.1]],5)</f>
        <v>north</v>
      </c>
      <c r="I537" s="1" t="s">
        <v>18</v>
      </c>
    </row>
    <row r="538" spans="1:9" x14ac:dyDescent="0.25">
      <c r="A538" s="1">
        <v>33</v>
      </c>
      <c r="B538" s="1" t="s">
        <v>6</v>
      </c>
      <c r="C538" s="1">
        <v>38.9</v>
      </c>
      <c r="D538" s="1">
        <v>3</v>
      </c>
      <c r="E538" s="1" t="s">
        <v>10</v>
      </c>
      <c r="F538" s="1" t="s">
        <v>8</v>
      </c>
      <c r="G538" s="1">
        <v>5972.3779999999997</v>
      </c>
      <c r="H538" s="1" t="str">
        <f>LEFT(medical_cost[[#This Row],[region.1.1.1.1]],5)</f>
        <v>south</v>
      </c>
      <c r="I538" s="1" t="s">
        <v>17</v>
      </c>
    </row>
    <row r="539" spans="1:9" x14ac:dyDescent="0.25">
      <c r="A539" s="1">
        <v>46</v>
      </c>
      <c r="B539" s="1" t="s">
        <v>6</v>
      </c>
      <c r="C539" s="1">
        <v>30.2</v>
      </c>
      <c r="D539" s="1">
        <v>2</v>
      </c>
      <c r="E539" s="1" t="s">
        <v>10</v>
      </c>
      <c r="F539" s="1" t="s">
        <v>8</v>
      </c>
      <c r="G539" s="1">
        <v>8825.0859999999993</v>
      </c>
      <c r="H539" s="1" t="str">
        <f>LEFT(medical_cost[[#This Row],[region.1.1.1.1]],5)</f>
        <v>south</v>
      </c>
      <c r="I539" s="1" t="s">
        <v>17</v>
      </c>
    </row>
    <row r="540" spans="1:9" x14ac:dyDescent="0.25">
      <c r="A540" s="1">
        <v>46</v>
      </c>
      <c r="B540" s="1" t="s">
        <v>6</v>
      </c>
      <c r="C540" s="1">
        <v>28.05</v>
      </c>
      <c r="D540" s="1">
        <v>1</v>
      </c>
      <c r="E540" s="1" t="s">
        <v>10</v>
      </c>
      <c r="F540" s="1" t="s">
        <v>11</v>
      </c>
      <c r="G540" s="1">
        <v>8233.0974999999999</v>
      </c>
      <c r="H540" s="1" t="str">
        <f>LEFT(medical_cost[[#This Row],[region.1.1.1.1]],5)</f>
        <v>south</v>
      </c>
      <c r="I540" s="1" t="s">
        <v>18</v>
      </c>
    </row>
    <row r="541" spans="1:9" x14ac:dyDescent="0.25">
      <c r="A541" s="1">
        <v>53</v>
      </c>
      <c r="B541" s="1" t="s">
        <v>9</v>
      </c>
      <c r="C541" s="1">
        <v>31.35</v>
      </c>
      <c r="D541" s="1">
        <v>0</v>
      </c>
      <c r="E541" s="1" t="s">
        <v>10</v>
      </c>
      <c r="F541" s="1" t="s">
        <v>11</v>
      </c>
      <c r="G541" s="1">
        <v>27346.04207</v>
      </c>
      <c r="H541" s="1" t="str">
        <f>LEFT(medical_cost[[#This Row],[region.1.1.1.1]],5)</f>
        <v>south</v>
      </c>
      <c r="I541" s="1" t="s">
        <v>18</v>
      </c>
    </row>
    <row r="542" spans="1:9" x14ac:dyDescent="0.25">
      <c r="A542" s="1">
        <v>34</v>
      </c>
      <c r="B542" s="1" t="s">
        <v>6</v>
      </c>
      <c r="C542" s="1">
        <v>38</v>
      </c>
      <c r="D542" s="1">
        <v>3</v>
      </c>
      <c r="E542" s="1" t="s">
        <v>10</v>
      </c>
      <c r="F542" s="1" t="s">
        <v>8</v>
      </c>
      <c r="G542" s="1">
        <v>6196.4480000000003</v>
      </c>
      <c r="H542" s="1" t="str">
        <f>LEFT(medical_cost[[#This Row],[region.1.1.1.1]],5)</f>
        <v>south</v>
      </c>
      <c r="I542" s="1" t="s">
        <v>17</v>
      </c>
    </row>
    <row r="543" spans="1:9" x14ac:dyDescent="0.25">
      <c r="A543" s="1">
        <v>20</v>
      </c>
      <c r="B543" s="1" t="s">
        <v>6</v>
      </c>
      <c r="C543" s="1">
        <v>31.79</v>
      </c>
      <c r="D543" s="1">
        <v>2</v>
      </c>
      <c r="E543" s="1" t="s">
        <v>10</v>
      </c>
      <c r="F543" s="1" t="s">
        <v>11</v>
      </c>
      <c r="G543" s="1">
        <v>3056.3881000000001</v>
      </c>
      <c r="H543" s="1" t="str">
        <f>LEFT(medical_cost[[#This Row],[region.1.1.1.1]],5)</f>
        <v>south</v>
      </c>
      <c r="I543" s="1" t="s">
        <v>18</v>
      </c>
    </row>
    <row r="544" spans="1:9" x14ac:dyDescent="0.25">
      <c r="A544" s="1">
        <v>63</v>
      </c>
      <c r="B544" s="1" t="s">
        <v>6</v>
      </c>
      <c r="C544" s="1">
        <v>36.299999999999997</v>
      </c>
      <c r="D544" s="1">
        <v>0</v>
      </c>
      <c r="E544" s="1" t="s">
        <v>10</v>
      </c>
      <c r="F544" s="1" t="s">
        <v>11</v>
      </c>
      <c r="G544" s="1">
        <v>13887.204</v>
      </c>
      <c r="H544" s="1" t="str">
        <f>LEFT(medical_cost[[#This Row],[region.1.1.1.1]],5)</f>
        <v>south</v>
      </c>
      <c r="I544" s="1" t="s">
        <v>18</v>
      </c>
    </row>
    <row r="545" spans="1:9" x14ac:dyDescent="0.25">
      <c r="A545" s="1">
        <v>54</v>
      </c>
      <c r="B545" s="1" t="s">
        <v>6</v>
      </c>
      <c r="C545" s="1">
        <v>47.41</v>
      </c>
      <c r="D545" s="1">
        <v>0</v>
      </c>
      <c r="E545" s="1" t="s">
        <v>7</v>
      </c>
      <c r="F545" s="1" t="s">
        <v>11</v>
      </c>
      <c r="G545" s="1">
        <v>63770.428010000003</v>
      </c>
      <c r="H545" s="1" t="str">
        <f>LEFT(medical_cost[[#This Row],[region.1.1.1.1]],5)</f>
        <v>south</v>
      </c>
      <c r="I545" s="1" t="s">
        <v>18</v>
      </c>
    </row>
    <row r="546" spans="1:9" x14ac:dyDescent="0.25">
      <c r="A546" s="1">
        <v>54</v>
      </c>
      <c r="B546" s="1" t="s">
        <v>9</v>
      </c>
      <c r="C546" s="1">
        <v>30.21</v>
      </c>
      <c r="D546" s="1">
        <v>0</v>
      </c>
      <c r="E546" s="1" t="s">
        <v>10</v>
      </c>
      <c r="F546" s="1" t="s">
        <v>12</v>
      </c>
      <c r="G546" s="1">
        <v>10231.499900000001</v>
      </c>
      <c r="H546" s="1" t="str">
        <f>LEFT(medical_cost[[#This Row],[region.1.1.1.1]],5)</f>
        <v>north</v>
      </c>
      <c r="I546" s="1" t="s">
        <v>17</v>
      </c>
    </row>
    <row r="547" spans="1:9" x14ac:dyDescent="0.25">
      <c r="A547" s="1">
        <v>49</v>
      </c>
      <c r="B547" s="1" t="s">
        <v>9</v>
      </c>
      <c r="C547" s="1">
        <v>25.84</v>
      </c>
      <c r="D547" s="1">
        <v>2</v>
      </c>
      <c r="E547" s="1" t="s">
        <v>7</v>
      </c>
      <c r="F547" s="1" t="s">
        <v>12</v>
      </c>
      <c r="G547" s="1">
        <v>23807.240600000001</v>
      </c>
      <c r="H547" s="1" t="str">
        <f>LEFT(medical_cost[[#This Row],[region.1.1.1.1]],5)</f>
        <v>north</v>
      </c>
      <c r="I547" s="1" t="s">
        <v>17</v>
      </c>
    </row>
    <row r="548" spans="1:9" x14ac:dyDescent="0.25">
      <c r="A548" s="1">
        <v>28</v>
      </c>
      <c r="B548" s="1" t="s">
        <v>9</v>
      </c>
      <c r="C548" s="1">
        <v>35.435000000000002</v>
      </c>
      <c r="D548" s="1">
        <v>0</v>
      </c>
      <c r="E548" s="1" t="s">
        <v>10</v>
      </c>
      <c r="F548" s="1" t="s">
        <v>13</v>
      </c>
      <c r="G548" s="1">
        <v>3268.84665</v>
      </c>
      <c r="H548" s="1" t="str">
        <f>LEFT(medical_cost[[#This Row],[region.1.1.1.1]],5)</f>
        <v>north</v>
      </c>
      <c r="I548" s="1" t="s">
        <v>18</v>
      </c>
    </row>
    <row r="549" spans="1:9" x14ac:dyDescent="0.25">
      <c r="A549" s="1">
        <v>54</v>
      </c>
      <c r="B549" s="1" t="s">
        <v>6</v>
      </c>
      <c r="C549" s="1">
        <v>46.7</v>
      </c>
      <c r="D549" s="1">
        <v>2</v>
      </c>
      <c r="E549" s="1" t="s">
        <v>10</v>
      </c>
      <c r="F549" s="1" t="s">
        <v>8</v>
      </c>
      <c r="G549" s="1">
        <v>11538.421</v>
      </c>
      <c r="H549" s="1" t="str">
        <f>LEFT(medical_cost[[#This Row],[region.1.1.1.1]],5)</f>
        <v>south</v>
      </c>
      <c r="I549" s="1" t="s">
        <v>17</v>
      </c>
    </row>
    <row r="550" spans="1:9" x14ac:dyDescent="0.25">
      <c r="A550" s="1">
        <v>25</v>
      </c>
      <c r="B550" s="1" t="s">
        <v>6</v>
      </c>
      <c r="C550" s="1">
        <v>28.594999999999999</v>
      </c>
      <c r="D550" s="1">
        <v>0</v>
      </c>
      <c r="E550" s="1" t="s">
        <v>10</v>
      </c>
      <c r="F550" s="1" t="s">
        <v>13</v>
      </c>
      <c r="G550" s="1">
        <v>3213.6220499999999</v>
      </c>
      <c r="H550" s="1" t="str">
        <f>LEFT(medical_cost[[#This Row],[region.1.1.1.1]],5)</f>
        <v>north</v>
      </c>
      <c r="I550" s="1" t="s">
        <v>18</v>
      </c>
    </row>
    <row r="551" spans="1:9" x14ac:dyDescent="0.25">
      <c r="A551" s="1">
        <v>43</v>
      </c>
      <c r="B551" s="1" t="s">
        <v>6</v>
      </c>
      <c r="C551" s="1">
        <v>46.2</v>
      </c>
      <c r="D551" s="1">
        <v>0</v>
      </c>
      <c r="E551" s="1" t="s">
        <v>7</v>
      </c>
      <c r="F551" s="1" t="s">
        <v>11</v>
      </c>
      <c r="G551" s="1">
        <v>45863.205000000002</v>
      </c>
      <c r="H551" s="1" t="str">
        <f>LEFT(medical_cost[[#This Row],[region.1.1.1.1]],5)</f>
        <v>south</v>
      </c>
      <c r="I551" s="1" t="s">
        <v>18</v>
      </c>
    </row>
    <row r="552" spans="1:9" x14ac:dyDescent="0.25">
      <c r="A552" s="1">
        <v>63</v>
      </c>
      <c r="B552" s="1" t="s">
        <v>9</v>
      </c>
      <c r="C552" s="1">
        <v>30.8</v>
      </c>
      <c r="D552" s="1">
        <v>0</v>
      </c>
      <c r="E552" s="1" t="s">
        <v>10</v>
      </c>
      <c r="F552" s="1" t="s">
        <v>8</v>
      </c>
      <c r="G552" s="1">
        <v>13390.558999999999</v>
      </c>
      <c r="H552" s="1" t="str">
        <f>LEFT(medical_cost[[#This Row],[region.1.1.1.1]],5)</f>
        <v>south</v>
      </c>
      <c r="I552" s="1" t="s">
        <v>17</v>
      </c>
    </row>
    <row r="553" spans="1:9" x14ac:dyDescent="0.25">
      <c r="A553" s="1">
        <v>32</v>
      </c>
      <c r="B553" s="1" t="s">
        <v>6</v>
      </c>
      <c r="C553" s="1">
        <v>28.93</v>
      </c>
      <c r="D553" s="1">
        <v>0</v>
      </c>
      <c r="E553" s="1" t="s">
        <v>10</v>
      </c>
      <c r="F553" s="1" t="s">
        <v>11</v>
      </c>
      <c r="G553" s="1">
        <v>3972.9247</v>
      </c>
      <c r="H553" s="1" t="str">
        <f>LEFT(medical_cost[[#This Row],[region.1.1.1.1]],5)</f>
        <v>south</v>
      </c>
      <c r="I553" s="1" t="s">
        <v>18</v>
      </c>
    </row>
    <row r="554" spans="1:9" x14ac:dyDescent="0.25">
      <c r="A554" s="1">
        <v>62</v>
      </c>
      <c r="B554" s="1" t="s">
        <v>9</v>
      </c>
      <c r="C554" s="1">
        <v>21.4</v>
      </c>
      <c r="D554" s="1">
        <v>0</v>
      </c>
      <c r="E554" s="1" t="s">
        <v>10</v>
      </c>
      <c r="F554" s="1" t="s">
        <v>8</v>
      </c>
      <c r="G554" s="1">
        <v>12957.118</v>
      </c>
      <c r="H554" s="1" t="str">
        <f>LEFT(medical_cost[[#This Row],[region.1.1.1.1]],5)</f>
        <v>south</v>
      </c>
      <c r="I554" s="1" t="s">
        <v>17</v>
      </c>
    </row>
    <row r="555" spans="1:9" x14ac:dyDescent="0.25">
      <c r="A555" s="1">
        <v>52</v>
      </c>
      <c r="B555" s="1" t="s">
        <v>6</v>
      </c>
      <c r="C555" s="1">
        <v>31.73</v>
      </c>
      <c r="D555" s="1">
        <v>2</v>
      </c>
      <c r="E555" s="1" t="s">
        <v>10</v>
      </c>
      <c r="F555" s="1" t="s">
        <v>12</v>
      </c>
      <c r="G555" s="1">
        <v>11187.6567</v>
      </c>
      <c r="H555" s="1" t="str">
        <f>LEFT(medical_cost[[#This Row],[region.1.1.1.1]],5)</f>
        <v>north</v>
      </c>
      <c r="I555" s="1" t="s">
        <v>17</v>
      </c>
    </row>
    <row r="556" spans="1:9" x14ac:dyDescent="0.25">
      <c r="A556" s="1">
        <v>25</v>
      </c>
      <c r="B556" s="1" t="s">
        <v>6</v>
      </c>
      <c r="C556" s="1">
        <v>41.325000000000003</v>
      </c>
      <c r="D556" s="1">
        <v>0</v>
      </c>
      <c r="E556" s="1" t="s">
        <v>10</v>
      </c>
      <c r="F556" s="1" t="s">
        <v>13</v>
      </c>
      <c r="G556" s="1">
        <v>17878.900679999999</v>
      </c>
      <c r="H556" s="1" t="str">
        <f>LEFT(medical_cost[[#This Row],[region.1.1.1.1]],5)</f>
        <v>north</v>
      </c>
      <c r="I556" s="1" t="s">
        <v>18</v>
      </c>
    </row>
    <row r="557" spans="1:9" x14ac:dyDescent="0.25">
      <c r="A557" s="1">
        <v>28</v>
      </c>
      <c r="B557" s="1" t="s">
        <v>9</v>
      </c>
      <c r="C557" s="1">
        <v>23.8</v>
      </c>
      <c r="D557" s="1">
        <v>2</v>
      </c>
      <c r="E557" s="1" t="s">
        <v>10</v>
      </c>
      <c r="F557" s="1" t="s">
        <v>8</v>
      </c>
      <c r="G557" s="1">
        <v>3847.674</v>
      </c>
      <c r="H557" s="1" t="str">
        <f>LEFT(medical_cost[[#This Row],[region.1.1.1.1]],5)</f>
        <v>south</v>
      </c>
      <c r="I557" s="1" t="s">
        <v>17</v>
      </c>
    </row>
    <row r="558" spans="1:9" x14ac:dyDescent="0.25">
      <c r="A558" s="1">
        <v>46</v>
      </c>
      <c r="B558" s="1" t="s">
        <v>9</v>
      </c>
      <c r="C558" s="1">
        <v>33.44</v>
      </c>
      <c r="D558" s="1">
        <v>1</v>
      </c>
      <c r="E558" s="1" t="s">
        <v>10</v>
      </c>
      <c r="F558" s="1" t="s">
        <v>13</v>
      </c>
      <c r="G558" s="1">
        <v>8334.5895999999993</v>
      </c>
      <c r="H558" s="1" t="str">
        <f>LEFT(medical_cost[[#This Row],[region.1.1.1.1]],5)</f>
        <v>north</v>
      </c>
      <c r="I558" s="1" t="s">
        <v>18</v>
      </c>
    </row>
    <row r="559" spans="1:9" x14ac:dyDescent="0.25">
      <c r="A559" s="1">
        <v>34</v>
      </c>
      <c r="B559" s="1" t="s">
        <v>9</v>
      </c>
      <c r="C559" s="1">
        <v>34.21</v>
      </c>
      <c r="D559" s="1">
        <v>0</v>
      </c>
      <c r="E559" s="1" t="s">
        <v>10</v>
      </c>
      <c r="F559" s="1" t="s">
        <v>11</v>
      </c>
      <c r="G559" s="1">
        <v>3935.1799000000001</v>
      </c>
      <c r="H559" s="1" t="str">
        <f>LEFT(medical_cost[[#This Row],[region.1.1.1.1]],5)</f>
        <v>south</v>
      </c>
      <c r="I559" s="1" t="s">
        <v>18</v>
      </c>
    </row>
    <row r="560" spans="1:9" x14ac:dyDescent="0.25">
      <c r="A560" s="1">
        <v>35</v>
      </c>
      <c r="B560" s="1" t="s">
        <v>6</v>
      </c>
      <c r="C560" s="1">
        <v>34.104999999999997</v>
      </c>
      <c r="D560" s="1">
        <v>3</v>
      </c>
      <c r="E560" s="1" t="s">
        <v>7</v>
      </c>
      <c r="F560" s="1" t="s">
        <v>12</v>
      </c>
      <c r="G560" s="1">
        <v>39983.425949999997</v>
      </c>
      <c r="H560" s="1" t="str">
        <f>LEFT(medical_cost[[#This Row],[region.1.1.1.1]],5)</f>
        <v>north</v>
      </c>
      <c r="I560" s="1" t="s">
        <v>17</v>
      </c>
    </row>
    <row r="561" spans="1:9" x14ac:dyDescent="0.25">
      <c r="A561" s="1">
        <v>19</v>
      </c>
      <c r="B561" s="1" t="s">
        <v>9</v>
      </c>
      <c r="C561" s="1">
        <v>35.53</v>
      </c>
      <c r="D561" s="1">
        <v>0</v>
      </c>
      <c r="E561" s="1" t="s">
        <v>10</v>
      </c>
      <c r="F561" s="1" t="s">
        <v>12</v>
      </c>
      <c r="G561" s="1">
        <v>1646.4296999999999</v>
      </c>
      <c r="H561" s="1" t="str">
        <f>LEFT(medical_cost[[#This Row],[region.1.1.1.1]],5)</f>
        <v>north</v>
      </c>
      <c r="I561" s="1" t="s">
        <v>17</v>
      </c>
    </row>
    <row r="562" spans="1:9" x14ac:dyDescent="0.25">
      <c r="A562" s="1">
        <v>46</v>
      </c>
      <c r="B562" s="1" t="s">
        <v>6</v>
      </c>
      <c r="C562" s="1">
        <v>19.95</v>
      </c>
      <c r="D562" s="1">
        <v>2</v>
      </c>
      <c r="E562" s="1" t="s">
        <v>10</v>
      </c>
      <c r="F562" s="1" t="s">
        <v>12</v>
      </c>
      <c r="G562" s="1">
        <v>9193.8384999999998</v>
      </c>
      <c r="H562" s="1" t="str">
        <f>LEFT(medical_cost[[#This Row],[region.1.1.1.1]],5)</f>
        <v>north</v>
      </c>
      <c r="I562" s="1" t="s">
        <v>17</v>
      </c>
    </row>
    <row r="563" spans="1:9" x14ac:dyDescent="0.25">
      <c r="A563" s="1">
        <v>54</v>
      </c>
      <c r="B563" s="1" t="s">
        <v>6</v>
      </c>
      <c r="C563" s="1">
        <v>32.68</v>
      </c>
      <c r="D563" s="1">
        <v>0</v>
      </c>
      <c r="E563" s="1" t="s">
        <v>10</v>
      </c>
      <c r="F563" s="1" t="s">
        <v>13</v>
      </c>
      <c r="G563" s="1">
        <v>10923.933199999999</v>
      </c>
      <c r="H563" s="1" t="str">
        <f>LEFT(medical_cost[[#This Row],[region.1.1.1.1]],5)</f>
        <v>north</v>
      </c>
      <c r="I563" s="1" t="s">
        <v>18</v>
      </c>
    </row>
    <row r="564" spans="1:9" x14ac:dyDescent="0.25">
      <c r="A564" s="1">
        <v>27</v>
      </c>
      <c r="B564" s="1" t="s">
        <v>9</v>
      </c>
      <c r="C564" s="1">
        <v>30.5</v>
      </c>
      <c r="D564" s="1">
        <v>0</v>
      </c>
      <c r="E564" s="1" t="s">
        <v>10</v>
      </c>
      <c r="F564" s="1" t="s">
        <v>8</v>
      </c>
      <c r="G564" s="1">
        <v>2494.0219999999999</v>
      </c>
      <c r="H564" s="1" t="str">
        <f>LEFT(medical_cost[[#This Row],[region.1.1.1.1]],5)</f>
        <v>south</v>
      </c>
      <c r="I564" s="1" t="s">
        <v>17</v>
      </c>
    </row>
    <row r="565" spans="1:9" x14ac:dyDescent="0.25">
      <c r="A565" s="1">
        <v>50</v>
      </c>
      <c r="B565" s="1" t="s">
        <v>9</v>
      </c>
      <c r="C565" s="1">
        <v>44.77</v>
      </c>
      <c r="D565" s="1">
        <v>1</v>
      </c>
      <c r="E565" s="1" t="s">
        <v>10</v>
      </c>
      <c r="F565" s="1" t="s">
        <v>11</v>
      </c>
      <c r="G565" s="1">
        <v>9058.7302999999993</v>
      </c>
      <c r="H565" s="1" t="str">
        <f>LEFT(medical_cost[[#This Row],[region.1.1.1.1]],5)</f>
        <v>south</v>
      </c>
      <c r="I565" s="1" t="s">
        <v>18</v>
      </c>
    </row>
    <row r="566" spans="1:9" x14ac:dyDescent="0.25">
      <c r="A566" s="1">
        <v>18</v>
      </c>
      <c r="B566" s="1" t="s">
        <v>6</v>
      </c>
      <c r="C566" s="1">
        <v>32.119999999999997</v>
      </c>
      <c r="D566" s="1">
        <v>2</v>
      </c>
      <c r="E566" s="1" t="s">
        <v>10</v>
      </c>
      <c r="F566" s="1" t="s">
        <v>11</v>
      </c>
      <c r="G566" s="1">
        <v>2801.2588000000001</v>
      </c>
      <c r="H566" s="1" t="str">
        <f>LEFT(medical_cost[[#This Row],[region.1.1.1.1]],5)</f>
        <v>south</v>
      </c>
      <c r="I566" s="1" t="s">
        <v>18</v>
      </c>
    </row>
    <row r="567" spans="1:9" x14ac:dyDescent="0.25">
      <c r="A567" s="1">
        <v>19</v>
      </c>
      <c r="B567" s="1" t="s">
        <v>6</v>
      </c>
      <c r="C567" s="1">
        <v>30.495000000000001</v>
      </c>
      <c r="D567" s="1">
        <v>0</v>
      </c>
      <c r="E567" s="1" t="s">
        <v>10</v>
      </c>
      <c r="F567" s="1" t="s">
        <v>12</v>
      </c>
      <c r="G567" s="1">
        <v>2128.4310500000001</v>
      </c>
      <c r="H567" s="1" t="str">
        <f>LEFT(medical_cost[[#This Row],[region.1.1.1.1]],5)</f>
        <v>north</v>
      </c>
      <c r="I567" s="1" t="s">
        <v>17</v>
      </c>
    </row>
    <row r="568" spans="1:9" x14ac:dyDescent="0.25">
      <c r="A568" s="1">
        <v>38</v>
      </c>
      <c r="B568" s="1" t="s">
        <v>6</v>
      </c>
      <c r="C568" s="1">
        <v>40.564999999999998</v>
      </c>
      <c r="D568" s="1">
        <v>1</v>
      </c>
      <c r="E568" s="1" t="s">
        <v>10</v>
      </c>
      <c r="F568" s="1" t="s">
        <v>12</v>
      </c>
      <c r="G568" s="1">
        <v>6373.55735</v>
      </c>
      <c r="H568" s="1" t="str">
        <f>LEFT(medical_cost[[#This Row],[region.1.1.1.1]],5)</f>
        <v>north</v>
      </c>
      <c r="I568" s="1" t="s">
        <v>17</v>
      </c>
    </row>
    <row r="569" spans="1:9" x14ac:dyDescent="0.25">
      <c r="A569" s="1">
        <v>41</v>
      </c>
      <c r="B569" s="1" t="s">
        <v>9</v>
      </c>
      <c r="C569" s="1">
        <v>30.59</v>
      </c>
      <c r="D569" s="1">
        <v>2</v>
      </c>
      <c r="E569" s="1" t="s">
        <v>10</v>
      </c>
      <c r="F569" s="1" t="s">
        <v>12</v>
      </c>
      <c r="G569" s="1">
        <v>7256.7231000000002</v>
      </c>
      <c r="H569" s="1" t="str">
        <f>LEFT(medical_cost[[#This Row],[region.1.1.1.1]],5)</f>
        <v>north</v>
      </c>
      <c r="I569" s="1" t="s">
        <v>17</v>
      </c>
    </row>
    <row r="570" spans="1:9" x14ac:dyDescent="0.25">
      <c r="A570" s="1">
        <v>49</v>
      </c>
      <c r="B570" s="1" t="s">
        <v>6</v>
      </c>
      <c r="C570" s="1">
        <v>31.9</v>
      </c>
      <c r="D570" s="1">
        <v>5</v>
      </c>
      <c r="E570" s="1" t="s">
        <v>10</v>
      </c>
      <c r="F570" s="1" t="s">
        <v>8</v>
      </c>
      <c r="G570" s="1">
        <v>11552.904</v>
      </c>
      <c r="H570" s="1" t="str">
        <f>LEFT(medical_cost[[#This Row],[region.1.1.1.1]],5)</f>
        <v>south</v>
      </c>
      <c r="I570" s="1" t="s">
        <v>17</v>
      </c>
    </row>
    <row r="571" spans="1:9" x14ac:dyDescent="0.25">
      <c r="A571" s="1">
        <v>48</v>
      </c>
      <c r="B571" s="1" t="s">
        <v>9</v>
      </c>
      <c r="C571" s="1">
        <v>40.564999999999998</v>
      </c>
      <c r="D571" s="1">
        <v>2</v>
      </c>
      <c r="E571" s="1" t="s">
        <v>7</v>
      </c>
      <c r="F571" s="1" t="s">
        <v>12</v>
      </c>
      <c r="G571" s="1">
        <v>45702.022349999999</v>
      </c>
      <c r="H571" s="1" t="str">
        <f>LEFT(medical_cost[[#This Row],[region.1.1.1.1]],5)</f>
        <v>north</v>
      </c>
      <c r="I571" s="1" t="s">
        <v>17</v>
      </c>
    </row>
    <row r="572" spans="1:9" x14ac:dyDescent="0.25">
      <c r="A572" s="1">
        <v>31</v>
      </c>
      <c r="B572" s="1" t="s">
        <v>6</v>
      </c>
      <c r="C572" s="1">
        <v>29.1</v>
      </c>
      <c r="D572" s="1">
        <v>0</v>
      </c>
      <c r="E572" s="1" t="s">
        <v>10</v>
      </c>
      <c r="F572" s="1" t="s">
        <v>8</v>
      </c>
      <c r="G572" s="1">
        <v>3761.2919999999999</v>
      </c>
      <c r="H572" s="1" t="str">
        <f>LEFT(medical_cost[[#This Row],[region.1.1.1.1]],5)</f>
        <v>south</v>
      </c>
      <c r="I572" s="1" t="s">
        <v>17</v>
      </c>
    </row>
    <row r="573" spans="1:9" x14ac:dyDescent="0.25">
      <c r="A573" s="1">
        <v>18</v>
      </c>
      <c r="B573" s="1" t="s">
        <v>6</v>
      </c>
      <c r="C573" s="1">
        <v>37.29</v>
      </c>
      <c r="D573" s="1">
        <v>1</v>
      </c>
      <c r="E573" s="1" t="s">
        <v>10</v>
      </c>
      <c r="F573" s="1" t="s">
        <v>11</v>
      </c>
      <c r="G573" s="1">
        <v>2219.4450999999999</v>
      </c>
      <c r="H573" s="1" t="str">
        <f>LEFT(medical_cost[[#This Row],[region.1.1.1.1]],5)</f>
        <v>south</v>
      </c>
      <c r="I573" s="1" t="s">
        <v>18</v>
      </c>
    </row>
    <row r="574" spans="1:9" x14ac:dyDescent="0.25">
      <c r="A574" s="1">
        <v>30</v>
      </c>
      <c r="B574" s="1" t="s">
        <v>6</v>
      </c>
      <c r="C574" s="1">
        <v>43.12</v>
      </c>
      <c r="D574" s="1">
        <v>2</v>
      </c>
      <c r="E574" s="1" t="s">
        <v>10</v>
      </c>
      <c r="F574" s="1" t="s">
        <v>11</v>
      </c>
      <c r="G574" s="1">
        <v>4753.6368000000002</v>
      </c>
      <c r="H574" s="1" t="str">
        <f>LEFT(medical_cost[[#This Row],[region.1.1.1.1]],5)</f>
        <v>south</v>
      </c>
      <c r="I574" s="1" t="s">
        <v>18</v>
      </c>
    </row>
    <row r="575" spans="1:9" x14ac:dyDescent="0.25">
      <c r="A575" s="1">
        <v>62</v>
      </c>
      <c r="B575" s="1" t="s">
        <v>6</v>
      </c>
      <c r="C575" s="1">
        <v>36.86</v>
      </c>
      <c r="D575" s="1">
        <v>1</v>
      </c>
      <c r="E575" s="1" t="s">
        <v>10</v>
      </c>
      <c r="F575" s="1" t="s">
        <v>13</v>
      </c>
      <c r="G575" s="1">
        <v>31620.001059999999</v>
      </c>
      <c r="H575" s="1" t="str">
        <f>LEFT(medical_cost[[#This Row],[region.1.1.1.1]],5)</f>
        <v>north</v>
      </c>
      <c r="I575" s="1" t="s">
        <v>18</v>
      </c>
    </row>
    <row r="576" spans="1:9" x14ac:dyDescent="0.25">
      <c r="A576" s="1">
        <v>57</v>
      </c>
      <c r="B576" s="1" t="s">
        <v>6</v>
      </c>
      <c r="C576" s="1">
        <v>34.295000000000002</v>
      </c>
      <c r="D576" s="1">
        <v>2</v>
      </c>
      <c r="E576" s="1" t="s">
        <v>10</v>
      </c>
      <c r="F576" s="1" t="s">
        <v>13</v>
      </c>
      <c r="G576" s="1">
        <v>13224.057049999999</v>
      </c>
      <c r="H576" s="1" t="str">
        <f>LEFT(medical_cost[[#This Row],[region.1.1.1.1]],5)</f>
        <v>north</v>
      </c>
      <c r="I576" s="1" t="s">
        <v>18</v>
      </c>
    </row>
    <row r="577" spans="1:9" x14ac:dyDescent="0.25">
      <c r="A577" s="1">
        <v>58</v>
      </c>
      <c r="B577" s="1" t="s">
        <v>6</v>
      </c>
      <c r="C577" s="1">
        <v>27.17</v>
      </c>
      <c r="D577" s="1">
        <v>0</v>
      </c>
      <c r="E577" s="1" t="s">
        <v>10</v>
      </c>
      <c r="F577" s="1" t="s">
        <v>12</v>
      </c>
      <c r="G577" s="1">
        <v>12222.898300000001</v>
      </c>
      <c r="H577" s="1" t="str">
        <f>LEFT(medical_cost[[#This Row],[region.1.1.1.1]],5)</f>
        <v>north</v>
      </c>
      <c r="I577" s="1" t="s">
        <v>17</v>
      </c>
    </row>
    <row r="578" spans="1:9" x14ac:dyDescent="0.25">
      <c r="A578" s="1">
        <v>22</v>
      </c>
      <c r="B578" s="1" t="s">
        <v>9</v>
      </c>
      <c r="C578" s="1">
        <v>26.84</v>
      </c>
      <c r="D578" s="1">
        <v>0</v>
      </c>
      <c r="E578" s="1" t="s">
        <v>10</v>
      </c>
      <c r="F578" s="1" t="s">
        <v>11</v>
      </c>
      <c r="G578" s="1">
        <v>1664.9996000000001</v>
      </c>
      <c r="H578" s="1" t="str">
        <f>LEFT(medical_cost[[#This Row],[region.1.1.1.1]],5)</f>
        <v>south</v>
      </c>
      <c r="I578" s="1" t="s">
        <v>18</v>
      </c>
    </row>
    <row r="579" spans="1:9" x14ac:dyDescent="0.25">
      <c r="A579" s="1">
        <v>31</v>
      </c>
      <c r="B579" s="1" t="s">
        <v>6</v>
      </c>
      <c r="C579" s="1">
        <v>38.094999999999999</v>
      </c>
      <c r="D579" s="1">
        <v>1</v>
      </c>
      <c r="E579" s="1" t="s">
        <v>7</v>
      </c>
      <c r="F579" s="1" t="s">
        <v>13</v>
      </c>
      <c r="G579" s="1">
        <v>58571.074480000003</v>
      </c>
      <c r="H579" s="1" t="str">
        <f>LEFT(medical_cost[[#This Row],[region.1.1.1.1]],5)</f>
        <v>north</v>
      </c>
      <c r="I579" s="1" t="s">
        <v>18</v>
      </c>
    </row>
    <row r="580" spans="1:9" x14ac:dyDescent="0.25">
      <c r="A580" s="1">
        <v>52</v>
      </c>
      <c r="B580" s="1" t="s">
        <v>9</v>
      </c>
      <c r="C580" s="1">
        <v>30.2</v>
      </c>
      <c r="D580" s="1">
        <v>1</v>
      </c>
      <c r="E580" s="1" t="s">
        <v>10</v>
      </c>
      <c r="F580" s="1" t="s">
        <v>8</v>
      </c>
      <c r="G580" s="1">
        <v>9724.5300000000007</v>
      </c>
      <c r="H580" s="1" t="str">
        <f>LEFT(medical_cost[[#This Row],[region.1.1.1.1]],5)</f>
        <v>south</v>
      </c>
      <c r="I580" s="1" t="s">
        <v>17</v>
      </c>
    </row>
    <row r="581" spans="1:9" x14ac:dyDescent="0.25">
      <c r="A581" s="1">
        <v>25</v>
      </c>
      <c r="B581" s="1" t="s">
        <v>6</v>
      </c>
      <c r="C581" s="1">
        <v>23.465</v>
      </c>
      <c r="D581" s="1">
        <v>0</v>
      </c>
      <c r="E581" s="1" t="s">
        <v>10</v>
      </c>
      <c r="F581" s="1" t="s">
        <v>13</v>
      </c>
      <c r="G581" s="1">
        <v>3206.4913499999998</v>
      </c>
      <c r="H581" s="1" t="str">
        <f>LEFT(medical_cost[[#This Row],[region.1.1.1.1]],5)</f>
        <v>north</v>
      </c>
      <c r="I581" s="1" t="s">
        <v>18</v>
      </c>
    </row>
    <row r="582" spans="1:9" x14ac:dyDescent="0.25">
      <c r="A582" s="1">
        <v>59</v>
      </c>
      <c r="B582" s="1" t="s">
        <v>9</v>
      </c>
      <c r="C582" s="1">
        <v>25.46</v>
      </c>
      <c r="D582" s="1">
        <v>1</v>
      </c>
      <c r="E582" s="1" t="s">
        <v>10</v>
      </c>
      <c r="F582" s="1" t="s">
        <v>13</v>
      </c>
      <c r="G582" s="1">
        <v>12913.992399999999</v>
      </c>
      <c r="H582" s="1" t="str">
        <f>LEFT(medical_cost[[#This Row],[region.1.1.1.1]],5)</f>
        <v>north</v>
      </c>
      <c r="I582" s="1" t="s">
        <v>18</v>
      </c>
    </row>
    <row r="583" spans="1:9" x14ac:dyDescent="0.25">
      <c r="A583" s="1">
        <v>19</v>
      </c>
      <c r="B583" s="1" t="s">
        <v>9</v>
      </c>
      <c r="C583" s="1">
        <v>30.59</v>
      </c>
      <c r="D583" s="1">
        <v>0</v>
      </c>
      <c r="E583" s="1" t="s">
        <v>10</v>
      </c>
      <c r="F583" s="1" t="s">
        <v>12</v>
      </c>
      <c r="G583" s="1">
        <v>1639.5631000000001</v>
      </c>
      <c r="H583" s="1" t="str">
        <f>LEFT(medical_cost[[#This Row],[region.1.1.1.1]],5)</f>
        <v>north</v>
      </c>
      <c r="I583" s="1" t="s">
        <v>17</v>
      </c>
    </row>
    <row r="584" spans="1:9" x14ac:dyDescent="0.25">
      <c r="A584" s="1">
        <v>39</v>
      </c>
      <c r="B584" s="1" t="s">
        <v>9</v>
      </c>
      <c r="C584" s="1">
        <v>45.43</v>
      </c>
      <c r="D584" s="1">
        <v>2</v>
      </c>
      <c r="E584" s="1" t="s">
        <v>10</v>
      </c>
      <c r="F584" s="1" t="s">
        <v>11</v>
      </c>
      <c r="G584" s="1">
        <v>6356.2707</v>
      </c>
      <c r="H584" s="1" t="str">
        <f>LEFT(medical_cost[[#This Row],[region.1.1.1.1]],5)</f>
        <v>south</v>
      </c>
      <c r="I584" s="1" t="s">
        <v>18</v>
      </c>
    </row>
    <row r="585" spans="1:9" x14ac:dyDescent="0.25">
      <c r="A585" s="1">
        <v>32</v>
      </c>
      <c r="B585" s="1" t="s">
        <v>6</v>
      </c>
      <c r="C585" s="1">
        <v>23.65</v>
      </c>
      <c r="D585" s="1">
        <v>1</v>
      </c>
      <c r="E585" s="1" t="s">
        <v>10</v>
      </c>
      <c r="F585" s="1" t="s">
        <v>11</v>
      </c>
      <c r="G585" s="1">
        <v>17626.239509999999</v>
      </c>
      <c r="H585" s="1" t="str">
        <f>LEFT(medical_cost[[#This Row],[region.1.1.1.1]],5)</f>
        <v>south</v>
      </c>
      <c r="I585" s="1" t="s">
        <v>18</v>
      </c>
    </row>
    <row r="586" spans="1:9" x14ac:dyDescent="0.25">
      <c r="A586" s="1">
        <v>19</v>
      </c>
      <c r="B586" s="1" t="s">
        <v>9</v>
      </c>
      <c r="C586" s="1">
        <v>20.7</v>
      </c>
      <c r="D586" s="1">
        <v>0</v>
      </c>
      <c r="E586" s="1" t="s">
        <v>10</v>
      </c>
      <c r="F586" s="1" t="s">
        <v>8</v>
      </c>
      <c r="G586" s="1">
        <v>1242.816</v>
      </c>
      <c r="H586" s="1" t="str">
        <f>LEFT(medical_cost[[#This Row],[region.1.1.1.1]],5)</f>
        <v>south</v>
      </c>
      <c r="I586" s="1" t="s">
        <v>17</v>
      </c>
    </row>
    <row r="587" spans="1:9" x14ac:dyDescent="0.25">
      <c r="A587" s="1">
        <v>33</v>
      </c>
      <c r="B587" s="1" t="s">
        <v>6</v>
      </c>
      <c r="C587" s="1">
        <v>28.27</v>
      </c>
      <c r="D587" s="1">
        <v>1</v>
      </c>
      <c r="E587" s="1" t="s">
        <v>10</v>
      </c>
      <c r="F587" s="1" t="s">
        <v>11</v>
      </c>
      <c r="G587" s="1">
        <v>4779.6022999999996</v>
      </c>
      <c r="H587" s="1" t="str">
        <f>LEFT(medical_cost[[#This Row],[region.1.1.1.1]],5)</f>
        <v>south</v>
      </c>
      <c r="I587" s="1" t="s">
        <v>18</v>
      </c>
    </row>
    <row r="588" spans="1:9" x14ac:dyDescent="0.25">
      <c r="A588" s="1">
        <v>21</v>
      </c>
      <c r="B588" s="1" t="s">
        <v>9</v>
      </c>
      <c r="C588" s="1">
        <v>20.234999999999999</v>
      </c>
      <c r="D588" s="1">
        <v>3</v>
      </c>
      <c r="E588" s="1" t="s">
        <v>10</v>
      </c>
      <c r="F588" s="1" t="s">
        <v>13</v>
      </c>
      <c r="G588" s="1">
        <v>3861.2096499999998</v>
      </c>
      <c r="H588" s="1" t="str">
        <f>LEFT(medical_cost[[#This Row],[region.1.1.1.1]],5)</f>
        <v>north</v>
      </c>
      <c r="I588" s="1" t="s">
        <v>18</v>
      </c>
    </row>
    <row r="589" spans="1:9" x14ac:dyDescent="0.25">
      <c r="A589" s="1">
        <v>34</v>
      </c>
      <c r="B589" s="1" t="s">
        <v>6</v>
      </c>
      <c r="C589" s="1">
        <v>30.21</v>
      </c>
      <c r="D589" s="1">
        <v>1</v>
      </c>
      <c r="E589" s="1" t="s">
        <v>7</v>
      </c>
      <c r="F589" s="1" t="s">
        <v>12</v>
      </c>
      <c r="G589" s="1">
        <v>43943.876100000001</v>
      </c>
      <c r="H589" s="1" t="str">
        <f>LEFT(medical_cost[[#This Row],[region.1.1.1.1]],5)</f>
        <v>north</v>
      </c>
      <c r="I589" s="1" t="s">
        <v>17</v>
      </c>
    </row>
    <row r="590" spans="1:9" x14ac:dyDescent="0.25">
      <c r="A590" s="1">
        <v>61</v>
      </c>
      <c r="B590" s="1" t="s">
        <v>6</v>
      </c>
      <c r="C590" s="1">
        <v>35.909999999999997</v>
      </c>
      <c r="D590" s="1">
        <v>0</v>
      </c>
      <c r="E590" s="1" t="s">
        <v>10</v>
      </c>
      <c r="F590" s="1" t="s">
        <v>13</v>
      </c>
      <c r="G590" s="1">
        <v>13635.6379</v>
      </c>
      <c r="H590" s="1" t="str">
        <f>LEFT(medical_cost[[#This Row],[region.1.1.1.1]],5)</f>
        <v>north</v>
      </c>
      <c r="I590" s="1" t="s">
        <v>18</v>
      </c>
    </row>
    <row r="591" spans="1:9" x14ac:dyDescent="0.25">
      <c r="A591" s="1">
        <v>38</v>
      </c>
      <c r="B591" s="1" t="s">
        <v>6</v>
      </c>
      <c r="C591" s="1">
        <v>30.69</v>
      </c>
      <c r="D591" s="1">
        <v>1</v>
      </c>
      <c r="E591" s="1" t="s">
        <v>10</v>
      </c>
      <c r="F591" s="1" t="s">
        <v>11</v>
      </c>
      <c r="G591" s="1">
        <v>5976.8311000000003</v>
      </c>
      <c r="H591" s="1" t="str">
        <f>LEFT(medical_cost[[#This Row],[region.1.1.1.1]],5)</f>
        <v>south</v>
      </c>
      <c r="I591" s="1" t="s">
        <v>18</v>
      </c>
    </row>
    <row r="592" spans="1:9" x14ac:dyDescent="0.25">
      <c r="A592" s="1">
        <v>58</v>
      </c>
      <c r="B592" s="1" t="s">
        <v>6</v>
      </c>
      <c r="C592" s="1">
        <v>29</v>
      </c>
      <c r="D592" s="1">
        <v>0</v>
      </c>
      <c r="E592" s="1" t="s">
        <v>10</v>
      </c>
      <c r="F592" s="1" t="s">
        <v>8</v>
      </c>
      <c r="G592" s="1">
        <v>11842.441999999999</v>
      </c>
      <c r="H592" s="1" t="str">
        <f>LEFT(medical_cost[[#This Row],[region.1.1.1.1]],5)</f>
        <v>south</v>
      </c>
      <c r="I592" s="1" t="s">
        <v>17</v>
      </c>
    </row>
    <row r="593" spans="1:9" x14ac:dyDescent="0.25">
      <c r="A593" s="1">
        <v>47</v>
      </c>
      <c r="B593" s="1" t="s">
        <v>9</v>
      </c>
      <c r="C593" s="1">
        <v>19.57</v>
      </c>
      <c r="D593" s="1">
        <v>1</v>
      </c>
      <c r="E593" s="1" t="s">
        <v>10</v>
      </c>
      <c r="F593" s="1" t="s">
        <v>12</v>
      </c>
      <c r="G593" s="1">
        <v>8428.0692999999992</v>
      </c>
      <c r="H593" s="1" t="str">
        <f>LEFT(medical_cost[[#This Row],[region.1.1.1.1]],5)</f>
        <v>north</v>
      </c>
      <c r="I593" s="1" t="s">
        <v>17</v>
      </c>
    </row>
    <row r="594" spans="1:9" x14ac:dyDescent="0.25">
      <c r="A594" s="1">
        <v>20</v>
      </c>
      <c r="B594" s="1" t="s">
        <v>9</v>
      </c>
      <c r="C594" s="1">
        <v>31.13</v>
      </c>
      <c r="D594" s="1">
        <v>2</v>
      </c>
      <c r="E594" s="1" t="s">
        <v>10</v>
      </c>
      <c r="F594" s="1" t="s">
        <v>11</v>
      </c>
      <c r="G594" s="1">
        <v>2566.4706999999999</v>
      </c>
      <c r="H594" s="1" t="str">
        <f>LEFT(medical_cost[[#This Row],[region.1.1.1.1]],5)</f>
        <v>south</v>
      </c>
      <c r="I594" s="1" t="s">
        <v>18</v>
      </c>
    </row>
    <row r="595" spans="1:9" x14ac:dyDescent="0.25">
      <c r="A595" s="1">
        <v>21</v>
      </c>
      <c r="B595" s="1" t="s">
        <v>6</v>
      </c>
      <c r="C595" s="1">
        <v>21.85</v>
      </c>
      <c r="D595" s="1">
        <v>1</v>
      </c>
      <c r="E595" s="1" t="s">
        <v>7</v>
      </c>
      <c r="F595" s="1" t="s">
        <v>13</v>
      </c>
      <c r="G595" s="1">
        <v>15359.104499999999</v>
      </c>
      <c r="H595" s="1" t="str">
        <f>LEFT(medical_cost[[#This Row],[region.1.1.1.1]],5)</f>
        <v>north</v>
      </c>
      <c r="I595" s="1" t="s">
        <v>18</v>
      </c>
    </row>
    <row r="596" spans="1:9" x14ac:dyDescent="0.25">
      <c r="A596" s="1">
        <v>41</v>
      </c>
      <c r="B596" s="1" t="s">
        <v>9</v>
      </c>
      <c r="C596" s="1">
        <v>40.26</v>
      </c>
      <c r="D596" s="1">
        <v>0</v>
      </c>
      <c r="E596" s="1" t="s">
        <v>10</v>
      </c>
      <c r="F596" s="1" t="s">
        <v>11</v>
      </c>
      <c r="G596" s="1">
        <v>5709.1643999999997</v>
      </c>
      <c r="H596" s="1" t="str">
        <f>LEFT(medical_cost[[#This Row],[region.1.1.1.1]],5)</f>
        <v>south</v>
      </c>
      <c r="I596" s="1" t="s">
        <v>18</v>
      </c>
    </row>
    <row r="597" spans="1:9" x14ac:dyDescent="0.25">
      <c r="A597" s="1">
        <v>46</v>
      </c>
      <c r="B597" s="1" t="s">
        <v>6</v>
      </c>
      <c r="C597" s="1">
        <v>33.725000000000001</v>
      </c>
      <c r="D597" s="1">
        <v>1</v>
      </c>
      <c r="E597" s="1" t="s">
        <v>10</v>
      </c>
      <c r="F597" s="1" t="s">
        <v>13</v>
      </c>
      <c r="G597" s="1">
        <v>8823.9857499999998</v>
      </c>
      <c r="H597" s="1" t="str">
        <f>LEFT(medical_cost[[#This Row],[region.1.1.1.1]],5)</f>
        <v>north</v>
      </c>
      <c r="I597" s="1" t="s">
        <v>18</v>
      </c>
    </row>
    <row r="598" spans="1:9" x14ac:dyDescent="0.25">
      <c r="A598" s="1">
        <v>42</v>
      </c>
      <c r="B598" s="1" t="s">
        <v>6</v>
      </c>
      <c r="C598" s="1">
        <v>29.48</v>
      </c>
      <c r="D598" s="1">
        <v>2</v>
      </c>
      <c r="E598" s="1" t="s">
        <v>10</v>
      </c>
      <c r="F598" s="1" t="s">
        <v>11</v>
      </c>
      <c r="G598" s="1">
        <v>7640.3091999999997</v>
      </c>
      <c r="H598" s="1" t="str">
        <f>LEFT(medical_cost[[#This Row],[region.1.1.1.1]],5)</f>
        <v>south</v>
      </c>
      <c r="I598" s="1" t="s">
        <v>18</v>
      </c>
    </row>
    <row r="599" spans="1:9" x14ac:dyDescent="0.25">
      <c r="A599" s="1">
        <v>34</v>
      </c>
      <c r="B599" s="1" t="s">
        <v>6</v>
      </c>
      <c r="C599" s="1">
        <v>33.25</v>
      </c>
      <c r="D599" s="1">
        <v>1</v>
      </c>
      <c r="E599" s="1" t="s">
        <v>10</v>
      </c>
      <c r="F599" s="1" t="s">
        <v>13</v>
      </c>
      <c r="G599" s="1">
        <v>5594.8455000000004</v>
      </c>
      <c r="H599" s="1" t="str">
        <f>LEFT(medical_cost[[#This Row],[region.1.1.1.1]],5)</f>
        <v>north</v>
      </c>
      <c r="I599" s="1" t="s">
        <v>18</v>
      </c>
    </row>
    <row r="600" spans="1:9" x14ac:dyDescent="0.25">
      <c r="A600" s="1">
        <v>43</v>
      </c>
      <c r="B600" s="1" t="s">
        <v>9</v>
      </c>
      <c r="C600" s="1">
        <v>32.6</v>
      </c>
      <c r="D600" s="1">
        <v>2</v>
      </c>
      <c r="E600" s="1" t="s">
        <v>10</v>
      </c>
      <c r="F600" s="1" t="s">
        <v>8</v>
      </c>
      <c r="G600" s="1">
        <v>7441.5010000000002</v>
      </c>
      <c r="H600" s="1" t="str">
        <f>LEFT(medical_cost[[#This Row],[region.1.1.1.1]],5)</f>
        <v>south</v>
      </c>
      <c r="I600" s="1" t="s">
        <v>17</v>
      </c>
    </row>
    <row r="601" spans="1:9" x14ac:dyDescent="0.25">
      <c r="A601" s="1">
        <v>52</v>
      </c>
      <c r="B601" s="1" t="s">
        <v>6</v>
      </c>
      <c r="C601" s="1">
        <v>37.524999999999999</v>
      </c>
      <c r="D601" s="1">
        <v>2</v>
      </c>
      <c r="E601" s="1" t="s">
        <v>10</v>
      </c>
      <c r="F601" s="1" t="s">
        <v>12</v>
      </c>
      <c r="G601" s="1">
        <v>33471.971890000001</v>
      </c>
      <c r="H601" s="1" t="str">
        <f>LEFT(medical_cost[[#This Row],[region.1.1.1.1]],5)</f>
        <v>north</v>
      </c>
      <c r="I601" s="1" t="s">
        <v>17</v>
      </c>
    </row>
    <row r="602" spans="1:9" x14ac:dyDescent="0.25">
      <c r="A602" s="1">
        <v>18</v>
      </c>
      <c r="B602" s="1" t="s">
        <v>6</v>
      </c>
      <c r="C602" s="1">
        <v>39.159999999999997</v>
      </c>
      <c r="D602" s="1">
        <v>0</v>
      </c>
      <c r="E602" s="1" t="s">
        <v>10</v>
      </c>
      <c r="F602" s="1" t="s">
        <v>11</v>
      </c>
      <c r="G602" s="1">
        <v>1633.0444</v>
      </c>
      <c r="H602" s="1" t="str">
        <f>LEFT(medical_cost[[#This Row],[region.1.1.1.1]],5)</f>
        <v>south</v>
      </c>
      <c r="I602" s="1" t="s">
        <v>18</v>
      </c>
    </row>
    <row r="603" spans="1:9" x14ac:dyDescent="0.25">
      <c r="A603" s="1">
        <v>51</v>
      </c>
      <c r="B603" s="1" t="s">
        <v>9</v>
      </c>
      <c r="C603" s="1">
        <v>31.635000000000002</v>
      </c>
      <c r="D603" s="1">
        <v>0</v>
      </c>
      <c r="E603" s="1" t="s">
        <v>10</v>
      </c>
      <c r="F603" s="1" t="s">
        <v>12</v>
      </c>
      <c r="G603" s="1">
        <v>9174.1356500000002</v>
      </c>
      <c r="H603" s="1" t="str">
        <f>LEFT(medical_cost[[#This Row],[region.1.1.1.1]],5)</f>
        <v>north</v>
      </c>
      <c r="I603" s="1" t="s">
        <v>17</v>
      </c>
    </row>
    <row r="604" spans="1:9" x14ac:dyDescent="0.25">
      <c r="A604" s="1">
        <v>56</v>
      </c>
      <c r="B604" s="1" t="s">
        <v>6</v>
      </c>
      <c r="C604" s="1">
        <v>25.3</v>
      </c>
      <c r="D604" s="1">
        <v>0</v>
      </c>
      <c r="E604" s="1" t="s">
        <v>10</v>
      </c>
      <c r="F604" s="1" t="s">
        <v>8</v>
      </c>
      <c r="G604" s="1">
        <v>11070.535</v>
      </c>
      <c r="H604" s="1" t="str">
        <f>LEFT(medical_cost[[#This Row],[region.1.1.1.1]],5)</f>
        <v>south</v>
      </c>
      <c r="I604" s="1" t="s">
        <v>17</v>
      </c>
    </row>
    <row r="605" spans="1:9" x14ac:dyDescent="0.25">
      <c r="A605" s="1">
        <v>64</v>
      </c>
      <c r="B605" s="1" t="s">
        <v>6</v>
      </c>
      <c r="C605" s="1">
        <v>39.049999999999997</v>
      </c>
      <c r="D605" s="1">
        <v>3</v>
      </c>
      <c r="E605" s="1" t="s">
        <v>10</v>
      </c>
      <c r="F605" s="1" t="s">
        <v>11</v>
      </c>
      <c r="G605" s="1">
        <v>16085.127500000001</v>
      </c>
      <c r="H605" s="1" t="str">
        <f>LEFT(medical_cost[[#This Row],[region.1.1.1.1]],5)</f>
        <v>south</v>
      </c>
      <c r="I605" s="1" t="s">
        <v>18</v>
      </c>
    </row>
    <row r="606" spans="1:9" x14ac:dyDescent="0.25">
      <c r="A606" s="1">
        <v>19</v>
      </c>
      <c r="B606" s="1" t="s">
        <v>6</v>
      </c>
      <c r="C606" s="1">
        <v>28.31</v>
      </c>
      <c r="D606" s="1">
        <v>0</v>
      </c>
      <c r="E606" s="1" t="s">
        <v>7</v>
      </c>
      <c r="F606" s="1" t="s">
        <v>12</v>
      </c>
      <c r="G606" s="1">
        <v>17468.983899999999</v>
      </c>
      <c r="H606" s="1" t="str">
        <f>LEFT(medical_cost[[#This Row],[region.1.1.1.1]],5)</f>
        <v>north</v>
      </c>
      <c r="I606" s="1" t="s">
        <v>17</v>
      </c>
    </row>
    <row r="607" spans="1:9" x14ac:dyDescent="0.25">
      <c r="A607" s="1">
        <v>51</v>
      </c>
      <c r="B607" s="1" t="s">
        <v>6</v>
      </c>
      <c r="C607" s="1">
        <v>34.1</v>
      </c>
      <c r="D607" s="1">
        <v>0</v>
      </c>
      <c r="E607" s="1" t="s">
        <v>10</v>
      </c>
      <c r="F607" s="1" t="s">
        <v>11</v>
      </c>
      <c r="G607" s="1">
        <v>9283.5619999999999</v>
      </c>
      <c r="H607" s="1" t="str">
        <f>LEFT(medical_cost[[#This Row],[region.1.1.1.1]],5)</f>
        <v>south</v>
      </c>
      <c r="I607" s="1" t="s">
        <v>18</v>
      </c>
    </row>
    <row r="608" spans="1:9" x14ac:dyDescent="0.25">
      <c r="A608" s="1">
        <v>27</v>
      </c>
      <c r="B608" s="1" t="s">
        <v>6</v>
      </c>
      <c r="C608" s="1">
        <v>25.175000000000001</v>
      </c>
      <c r="D608" s="1">
        <v>0</v>
      </c>
      <c r="E608" s="1" t="s">
        <v>10</v>
      </c>
      <c r="F608" s="1" t="s">
        <v>13</v>
      </c>
      <c r="G608" s="1">
        <v>3558.6202499999999</v>
      </c>
      <c r="H608" s="1" t="str">
        <f>LEFT(medical_cost[[#This Row],[region.1.1.1.1]],5)</f>
        <v>north</v>
      </c>
      <c r="I608" s="1" t="s">
        <v>18</v>
      </c>
    </row>
    <row r="609" spans="1:9" x14ac:dyDescent="0.25">
      <c r="A609" s="1">
        <v>59</v>
      </c>
      <c r="B609" s="1" t="s">
        <v>6</v>
      </c>
      <c r="C609" s="1">
        <v>23.655000000000001</v>
      </c>
      <c r="D609" s="1">
        <v>0</v>
      </c>
      <c r="E609" s="1" t="s">
        <v>7</v>
      </c>
      <c r="F609" s="1" t="s">
        <v>12</v>
      </c>
      <c r="G609" s="1">
        <v>25678.778450000002</v>
      </c>
      <c r="H609" s="1" t="str">
        <f>LEFT(medical_cost[[#This Row],[region.1.1.1.1]],5)</f>
        <v>north</v>
      </c>
      <c r="I609" s="1" t="s">
        <v>17</v>
      </c>
    </row>
    <row r="610" spans="1:9" x14ac:dyDescent="0.25">
      <c r="A610" s="1">
        <v>28</v>
      </c>
      <c r="B610" s="1" t="s">
        <v>9</v>
      </c>
      <c r="C610" s="1">
        <v>26.98</v>
      </c>
      <c r="D610" s="1">
        <v>2</v>
      </c>
      <c r="E610" s="1" t="s">
        <v>10</v>
      </c>
      <c r="F610" s="1" t="s">
        <v>13</v>
      </c>
      <c r="G610" s="1">
        <v>4435.0941999999995</v>
      </c>
      <c r="H610" s="1" t="str">
        <f>LEFT(medical_cost[[#This Row],[region.1.1.1.1]],5)</f>
        <v>north</v>
      </c>
      <c r="I610" s="1" t="s">
        <v>18</v>
      </c>
    </row>
    <row r="611" spans="1:9" x14ac:dyDescent="0.25">
      <c r="A611" s="1">
        <v>30</v>
      </c>
      <c r="B611" s="1" t="s">
        <v>9</v>
      </c>
      <c r="C611" s="1">
        <v>37.799999999999997</v>
      </c>
      <c r="D611" s="1">
        <v>2</v>
      </c>
      <c r="E611" s="1" t="s">
        <v>7</v>
      </c>
      <c r="F611" s="1" t="s">
        <v>8</v>
      </c>
      <c r="G611" s="1">
        <v>39241.442000000003</v>
      </c>
      <c r="H611" s="1" t="str">
        <f>LEFT(medical_cost[[#This Row],[region.1.1.1.1]],5)</f>
        <v>south</v>
      </c>
      <c r="I611" s="1" t="s">
        <v>17</v>
      </c>
    </row>
    <row r="612" spans="1:9" x14ac:dyDescent="0.25">
      <c r="A612" s="1">
        <v>47</v>
      </c>
      <c r="B612" s="1" t="s">
        <v>6</v>
      </c>
      <c r="C612" s="1">
        <v>29.37</v>
      </c>
      <c r="D612" s="1">
        <v>1</v>
      </c>
      <c r="E612" s="1" t="s">
        <v>10</v>
      </c>
      <c r="F612" s="1" t="s">
        <v>11</v>
      </c>
      <c r="G612" s="1">
        <v>8547.6913000000004</v>
      </c>
      <c r="H612" s="1" t="str">
        <f>LEFT(medical_cost[[#This Row],[region.1.1.1.1]],5)</f>
        <v>south</v>
      </c>
      <c r="I612" s="1" t="s">
        <v>18</v>
      </c>
    </row>
    <row r="613" spans="1:9" x14ac:dyDescent="0.25">
      <c r="A613" s="1">
        <v>38</v>
      </c>
      <c r="B613" s="1" t="s">
        <v>6</v>
      </c>
      <c r="C613" s="1">
        <v>34.799999999999997</v>
      </c>
      <c r="D613" s="1">
        <v>2</v>
      </c>
      <c r="E613" s="1" t="s">
        <v>10</v>
      </c>
      <c r="F613" s="1" t="s">
        <v>8</v>
      </c>
      <c r="G613" s="1">
        <v>6571.5439999999999</v>
      </c>
      <c r="H613" s="1" t="str">
        <f>LEFT(medical_cost[[#This Row],[region.1.1.1.1]],5)</f>
        <v>south</v>
      </c>
      <c r="I613" s="1" t="s">
        <v>17</v>
      </c>
    </row>
    <row r="614" spans="1:9" x14ac:dyDescent="0.25">
      <c r="A614" s="1">
        <v>18</v>
      </c>
      <c r="B614" s="1" t="s">
        <v>6</v>
      </c>
      <c r="C614" s="1">
        <v>33.155000000000001</v>
      </c>
      <c r="D614" s="1">
        <v>0</v>
      </c>
      <c r="E614" s="1" t="s">
        <v>10</v>
      </c>
      <c r="F614" s="1" t="s">
        <v>13</v>
      </c>
      <c r="G614" s="1">
        <v>2207.6974500000001</v>
      </c>
      <c r="H614" s="1" t="str">
        <f>LEFT(medical_cost[[#This Row],[region.1.1.1.1]],5)</f>
        <v>north</v>
      </c>
      <c r="I614" s="1" t="s">
        <v>18</v>
      </c>
    </row>
    <row r="615" spans="1:9" x14ac:dyDescent="0.25">
      <c r="A615" s="1">
        <v>34</v>
      </c>
      <c r="B615" s="1" t="s">
        <v>6</v>
      </c>
      <c r="C615" s="1">
        <v>19</v>
      </c>
      <c r="D615" s="1">
        <v>3</v>
      </c>
      <c r="E615" s="1" t="s">
        <v>10</v>
      </c>
      <c r="F615" s="1" t="s">
        <v>13</v>
      </c>
      <c r="G615" s="1">
        <v>6753.0379999999996</v>
      </c>
      <c r="H615" s="1" t="str">
        <f>LEFT(medical_cost[[#This Row],[region.1.1.1.1]],5)</f>
        <v>north</v>
      </c>
      <c r="I615" s="1" t="s">
        <v>18</v>
      </c>
    </row>
    <row r="616" spans="1:9" x14ac:dyDescent="0.25">
      <c r="A616" s="1">
        <v>20</v>
      </c>
      <c r="B616" s="1" t="s">
        <v>6</v>
      </c>
      <c r="C616" s="1">
        <v>33</v>
      </c>
      <c r="D616" s="1">
        <v>0</v>
      </c>
      <c r="E616" s="1" t="s">
        <v>10</v>
      </c>
      <c r="F616" s="1" t="s">
        <v>11</v>
      </c>
      <c r="G616" s="1">
        <v>1880.07</v>
      </c>
      <c r="H616" s="1" t="str">
        <f>LEFT(medical_cost[[#This Row],[region.1.1.1.1]],5)</f>
        <v>south</v>
      </c>
      <c r="I616" s="1" t="s">
        <v>18</v>
      </c>
    </row>
    <row r="617" spans="1:9" x14ac:dyDescent="0.25">
      <c r="A617" s="1">
        <v>47</v>
      </c>
      <c r="B617" s="1" t="s">
        <v>6</v>
      </c>
      <c r="C617" s="1">
        <v>36.630000000000003</v>
      </c>
      <c r="D617" s="1">
        <v>1</v>
      </c>
      <c r="E617" s="1" t="s">
        <v>7</v>
      </c>
      <c r="F617" s="1" t="s">
        <v>11</v>
      </c>
      <c r="G617" s="1">
        <v>42969.852700000003</v>
      </c>
      <c r="H617" s="1" t="str">
        <f>LEFT(medical_cost[[#This Row],[region.1.1.1.1]],5)</f>
        <v>south</v>
      </c>
      <c r="I617" s="1" t="s">
        <v>18</v>
      </c>
    </row>
    <row r="618" spans="1:9" x14ac:dyDescent="0.25">
      <c r="A618" s="1">
        <v>56</v>
      </c>
      <c r="B618" s="1" t="s">
        <v>6</v>
      </c>
      <c r="C618" s="1">
        <v>28.594999999999999</v>
      </c>
      <c r="D618" s="1">
        <v>0</v>
      </c>
      <c r="E618" s="1" t="s">
        <v>10</v>
      </c>
      <c r="F618" s="1" t="s">
        <v>13</v>
      </c>
      <c r="G618" s="1">
        <v>11658.11505</v>
      </c>
      <c r="H618" s="1" t="str">
        <f>LEFT(medical_cost[[#This Row],[region.1.1.1.1]],5)</f>
        <v>north</v>
      </c>
      <c r="I618" s="1" t="s">
        <v>18</v>
      </c>
    </row>
    <row r="619" spans="1:9" x14ac:dyDescent="0.25">
      <c r="A619" s="1">
        <v>49</v>
      </c>
      <c r="B619" s="1" t="s">
        <v>9</v>
      </c>
      <c r="C619" s="1">
        <v>25.6</v>
      </c>
      <c r="D619" s="1">
        <v>2</v>
      </c>
      <c r="E619" s="1" t="s">
        <v>7</v>
      </c>
      <c r="F619" s="1" t="s">
        <v>8</v>
      </c>
      <c r="G619" s="1">
        <v>23306.546999999999</v>
      </c>
      <c r="H619" s="1" t="str">
        <f>LEFT(medical_cost[[#This Row],[region.1.1.1.1]],5)</f>
        <v>south</v>
      </c>
      <c r="I619" s="1" t="s">
        <v>17</v>
      </c>
    </row>
    <row r="620" spans="1:9" x14ac:dyDescent="0.25">
      <c r="A620" s="1">
        <v>19</v>
      </c>
      <c r="B620" s="1" t="s">
        <v>6</v>
      </c>
      <c r="C620" s="1">
        <v>33.11</v>
      </c>
      <c r="D620" s="1">
        <v>0</v>
      </c>
      <c r="E620" s="1" t="s">
        <v>7</v>
      </c>
      <c r="F620" s="1" t="s">
        <v>11</v>
      </c>
      <c r="G620" s="1">
        <v>34439.855900000002</v>
      </c>
      <c r="H620" s="1" t="str">
        <f>LEFT(medical_cost[[#This Row],[region.1.1.1.1]],5)</f>
        <v>south</v>
      </c>
      <c r="I620" s="1" t="s">
        <v>18</v>
      </c>
    </row>
    <row r="621" spans="1:9" x14ac:dyDescent="0.25">
      <c r="A621" s="1">
        <v>55</v>
      </c>
      <c r="B621" s="1" t="s">
        <v>6</v>
      </c>
      <c r="C621" s="1">
        <v>37.1</v>
      </c>
      <c r="D621" s="1">
        <v>0</v>
      </c>
      <c r="E621" s="1" t="s">
        <v>10</v>
      </c>
      <c r="F621" s="1" t="s">
        <v>8</v>
      </c>
      <c r="G621" s="1">
        <v>10713.644</v>
      </c>
      <c r="H621" s="1" t="str">
        <f>LEFT(medical_cost[[#This Row],[region.1.1.1.1]],5)</f>
        <v>south</v>
      </c>
      <c r="I621" s="1" t="s">
        <v>17</v>
      </c>
    </row>
    <row r="622" spans="1:9" x14ac:dyDescent="0.25">
      <c r="A622" s="1">
        <v>30</v>
      </c>
      <c r="B622" s="1" t="s">
        <v>9</v>
      </c>
      <c r="C622" s="1">
        <v>31.4</v>
      </c>
      <c r="D622" s="1">
        <v>1</v>
      </c>
      <c r="E622" s="1" t="s">
        <v>10</v>
      </c>
      <c r="F622" s="1" t="s">
        <v>8</v>
      </c>
      <c r="G622" s="1">
        <v>3659.346</v>
      </c>
      <c r="H622" s="1" t="str">
        <f>LEFT(medical_cost[[#This Row],[region.1.1.1.1]],5)</f>
        <v>south</v>
      </c>
      <c r="I622" s="1" t="s">
        <v>17</v>
      </c>
    </row>
    <row r="623" spans="1:9" x14ac:dyDescent="0.25">
      <c r="A623" s="1">
        <v>37</v>
      </c>
      <c r="B623" s="1" t="s">
        <v>9</v>
      </c>
      <c r="C623" s="1">
        <v>34.1</v>
      </c>
      <c r="D623" s="1">
        <v>4</v>
      </c>
      <c r="E623" s="1" t="s">
        <v>7</v>
      </c>
      <c r="F623" s="1" t="s">
        <v>8</v>
      </c>
      <c r="G623" s="1">
        <v>40182.245999999999</v>
      </c>
      <c r="H623" s="1" t="str">
        <f>LEFT(medical_cost[[#This Row],[region.1.1.1.1]],5)</f>
        <v>south</v>
      </c>
      <c r="I623" s="1" t="s">
        <v>17</v>
      </c>
    </row>
    <row r="624" spans="1:9" x14ac:dyDescent="0.25">
      <c r="A624" s="1">
        <v>49</v>
      </c>
      <c r="B624" s="1" t="s">
        <v>6</v>
      </c>
      <c r="C624" s="1">
        <v>21.3</v>
      </c>
      <c r="D624" s="1">
        <v>1</v>
      </c>
      <c r="E624" s="1" t="s">
        <v>10</v>
      </c>
      <c r="F624" s="1" t="s">
        <v>8</v>
      </c>
      <c r="G624" s="1">
        <v>9182.17</v>
      </c>
      <c r="H624" s="1" t="str">
        <f>LEFT(medical_cost[[#This Row],[region.1.1.1.1]],5)</f>
        <v>south</v>
      </c>
      <c r="I624" s="1" t="s">
        <v>17</v>
      </c>
    </row>
    <row r="625" spans="1:9" x14ac:dyDescent="0.25">
      <c r="A625" s="1">
        <v>18</v>
      </c>
      <c r="B625" s="1" t="s">
        <v>9</v>
      </c>
      <c r="C625" s="1">
        <v>33.534999999999997</v>
      </c>
      <c r="D625" s="1">
        <v>0</v>
      </c>
      <c r="E625" s="1" t="s">
        <v>7</v>
      </c>
      <c r="F625" s="1" t="s">
        <v>13</v>
      </c>
      <c r="G625" s="1">
        <v>34617.840649999998</v>
      </c>
      <c r="H625" s="1" t="str">
        <f>LEFT(medical_cost[[#This Row],[region.1.1.1.1]],5)</f>
        <v>north</v>
      </c>
      <c r="I625" s="1" t="s">
        <v>18</v>
      </c>
    </row>
    <row r="626" spans="1:9" x14ac:dyDescent="0.25">
      <c r="A626" s="1">
        <v>59</v>
      </c>
      <c r="B626" s="1" t="s">
        <v>9</v>
      </c>
      <c r="C626" s="1">
        <v>28.785</v>
      </c>
      <c r="D626" s="1">
        <v>0</v>
      </c>
      <c r="E626" s="1" t="s">
        <v>10</v>
      </c>
      <c r="F626" s="1" t="s">
        <v>12</v>
      </c>
      <c r="G626" s="1">
        <v>12129.614149999999</v>
      </c>
      <c r="H626" s="1" t="str">
        <f>LEFT(medical_cost[[#This Row],[region.1.1.1.1]],5)</f>
        <v>north</v>
      </c>
      <c r="I626" s="1" t="s">
        <v>17</v>
      </c>
    </row>
    <row r="627" spans="1:9" x14ac:dyDescent="0.25">
      <c r="A627" s="1">
        <v>29</v>
      </c>
      <c r="B627" s="1" t="s">
        <v>6</v>
      </c>
      <c r="C627" s="1">
        <v>26.03</v>
      </c>
      <c r="D627" s="1">
        <v>0</v>
      </c>
      <c r="E627" s="1" t="s">
        <v>10</v>
      </c>
      <c r="F627" s="1" t="s">
        <v>12</v>
      </c>
      <c r="G627" s="1">
        <v>3736.4647</v>
      </c>
      <c r="H627" s="1" t="str">
        <f>LEFT(medical_cost[[#This Row],[region.1.1.1.1]],5)</f>
        <v>north</v>
      </c>
      <c r="I627" s="1" t="s">
        <v>17</v>
      </c>
    </row>
    <row r="628" spans="1:9" x14ac:dyDescent="0.25">
      <c r="A628" s="1">
        <v>36</v>
      </c>
      <c r="B628" s="1" t="s">
        <v>9</v>
      </c>
      <c r="C628" s="1">
        <v>28.88</v>
      </c>
      <c r="D628" s="1">
        <v>3</v>
      </c>
      <c r="E628" s="1" t="s">
        <v>10</v>
      </c>
      <c r="F628" s="1" t="s">
        <v>13</v>
      </c>
      <c r="G628" s="1">
        <v>6748.5911999999998</v>
      </c>
      <c r="H628" s="1" t="str">
        <f>LEFT(medical_cost[[#This Row],[region.1.1.1.1]],5)</f>
        <v>north</v>
      </c>
      <c r="I628" s="1" t="s">
        <v>18</v>
      </c>
    </row>
    <row r="629" spans="1:9" x14ac:dyDescent="0.25">
      <c r="A629" s="1">
        <v>33</v>
      </c>
      <c r="B629" s="1" t="s">
        <v>9</v>
      </c>
      <c r="C629" s="1">
        <v>42.46</v>
      </c>
      <c r="D629" s="1">
        <v>1</v>
      </c>
      <c r="E629" s="1" t="s">
        <v>10</v>
      </c>
      <c r="F629" s="1" t="s">
        <v>11</v>
      </c>
      <c r="G629" s="1">
        <v>11326.71487</v>
      </c>
      <c r="H629" s="1" t="str">
        <f>LEFT(medical_cost[[#This Row],[region.1.1.1.1]],5)</f>
        <v>south</v>
      </c>
      <c r="I629" s="1" t="s">
        <v>18</v>
      </c>
    </row>
    <row r="630" spans="1:9" x14ac:dyDescent="0.25">
      <c r="A630" s="1">
        <v>58</v>
      </c>
      <c r="B630" s="1" t="s">
        <v>9</v>
      </c>
      <c r="C630" s="1">
        <v>38</v>
      </c>
      <c r="D630" s="1">
        <v>0</v>
      </c>
      <c r="E630" s="1" t="s">
        <v>10</v>
      </c>
      <c r="F630" s="1" t="s">
        <v>8</v>
      </c>
      <c r="G630" s="1">
        <v>11365.951999999999</v>
      </c>
      <c r="H630" s="1" t="str">
        <f>LEFT(medical_cost[[#This Row],[region.1.1.1.1]],5)</f>
        <v>south</v>
      </c>
      <c r="I630" s="1" t="s">
        <v>17</v>
      </c>
    </row>
    <row r="631" spans="1:9" x14ac:dyDescent="0.25">
      <c r="A631" s="1">
        <v>44</v>
      </c>
      <c r="B631" s="1" t="s">
        <v>6</v>
      </c>
      <c r="C631" s="1">
        <v>38.950000000000003</v>
      </c>
      <c r="D631" s="1">
        <v>0</v>
      </c>
      <c r="E631" s="1" t="s">
        <v>7</v>
      </c>
      <c r="F631" s="1" t="s">
        <v>12</v>
      </c>
      <c r="G631" s="1">
        <v>42983.458500000001</v>
      </c>
      <c r="H631" s="1" t="str">
        <f>LEFT(medical_cost[[#This Row],[region.1.1.1.1]],5)</f>
        <v>north</v>
      </c>
      <c r="I631" s="1" t="s">
        <v>17</v>
      </c>
    </row>
    <row r="632" spans="1:9" x14ac:dyDescent="0.25">
      <c r="A632" s="1">
        <v>53</v>
      </c>
      <c r="B632" s="1" t="s">
        <v>9</v>
      </c>
      <c r="C632" s="1">
        <v>36.1</v>
      </c>
      <c r="D632" s="1">
        <v>1</v>
      </c>
      <c r="E632" s="1" t="s">
        <v>10</v>
      </c>
      <c r="F632" s="1" t="s">
        <v>8</v>
      </c>
      <c r="G632" s="1">
        <v>10085.846</v>
      </c>
      <c r="H632" s="1" t="str">
        <f>LEFT(medical_cost[[#This Row],[region.1.1.1.1]],5)</f>
        <v>south</v>
      </c>
      <c r="I632" s="1" t="s">
        <v>17</v>
      </c>
    </row>
    <row r="633" spans="1:9" x14ac:dyDescent="0.25">
      <c r="A633" s="1">
        <v>24</v>
      </c>
      <c r="B633" s="1" t="s">
        <v>9</v>
      </c>
      <c r="C633" s="1">
        <v>29.3</v>
      </c>
      <c r="D633" s="1">
        <v>0</v>
      </c>
      <c r="E633" s="1" t="s">
        <v>10</v>
      </c>
      <c r="F633" s="1" t="s">
        <v>8</v>
      </c>
      <c r="G633" s="1">
        <v>1977.8150000000001</v>
      </c>
      <c r="H633" s="1" t="str">
        <f>LEFT(medical_cost[[#This Row],[region.1.1.1.1]],5)</f>
        <v>south</v>
      </c>
      <c r="I633" s="1" t="s">
        <v>17</v>
      </c>
    </row>
    <row r="634" spans="1:9" x14ac:dyDescent="0.25">
      <c r="A634" s="1">
        <v>29</v>
      </c>
      <c r="B634" s="1" t="s">
        <v>6</v>
      </c>
      <c r="C634" s="1">
        <v>35.53</v>
      </c>
      <c r="D634" s="1">
        <v>0</v>
      </c>
      <c r="E634" s="1" t="s">
        <v>10</v>
      </c>
      <c r="F634" s="1" t="s">
        <v>11</v>
      </c>
      <c r="G634" s="1">
        <v>3366.6696999999999</v>
      </c>
      <c r="H634" s="1" t="str">
        <f>LEFT(medical_cost[[#This Row],[region.1.1.1.1]],5)</f>
        <v>south</v>
      </c>
      <c r="I634" s="1" t="s">
        <v>18</v>
      </c>
    </row>
    <row r="635" spans="1:9" x14ac:dyDescent="0.25">
      <c r="A635" s="1">
        <v>40</v>
      </c>
      <c r="B635" s="1" t="s">
        <v>9</v>
      </c>
      <c r="C635" s="1">
        <v>22.704999999999998</v>
      </c>
      <c r="D635" s="1">
        <v>2</v>
      </c>
      <c r="E635" s="1" t="s">
        <v>10</v>
      </c>
      <c r="F635" s="1" t="s">
        <v>13</v>
      </c>
      <c r="G635" s="1">
        <v>7173.35995</v>
      </c>
      <c r="H635" s="1" t="str">
        <f>LEFT(medical_cost[[#This Row],[region.1.1.1.1]],5)</f>
        <v>north</v>
      </c>
      <c r="I635" s="1" t="s">
        <v>18</v>
      </c>
    </row>
    <row r="636" spans="1:9" x14ac:dyDescent="0.25">
      <c r="A636" s="1">
        <v>51</v>
      </c>
      <c r="B636" s="1" t="s">
        <v>9</v>
      </c>
      <c r="C636" s="1">
        <v>39.700000000000003</v>
      </c>
      <c r="D636" s="1">
        <v>1</v>
      </c>
      <c r="E636" s="1" t="s">
        <v>10</v>
      </c>
      <c r="F636" s="1" t="s">
        <v>8</v>
      </c>
      <c r="G636" s="1">
        <v>9391.3459999999995</v>
      </c>
      <c r="H636" s="1" t="str">
        <f>LEFT(medical_cost[[#This Row],[region.1.1.1.1]],5)</f>
        <v>south</v>
      </c>
      <c r="I636" s="1" t="s">
        <v>17</v>
      </c>
    </row>
    <row r="637" spans="1:9" x14ac:dyDescent="0.25">
      <c r="A637" s="1">
        <v>64</v>
      </c>
      <c r="B637" s="1" t="s">
        <v>9</v>
      </c>
      <c r="C637" s="1">
        <v>38.19</v>
      </c>
      <c r="D637" s="1">
        <v>0</v>
      </c>
      <c r="E637" s="1" t="s">
        <v>10</v>
      </c>
      <c r="F637" s="1" t="s">
        <v>13</v>
      </c>
      <c r="G637" s="1">
        <v>14410.9321</v>
      </c>
      <c r="H637" s="1" t="str">
        <f>LEFT(medical_cost[[#This Row],[region.1.1.1.1]],5)</f>
        <v>north</v>
      </c>
      <c r="I637" s="1" t="s">
        <v>18</v>
      </c>
    </row>
    <row r="638" spans="1:9" x14ac:dyDescent="0.25">
      <c r="A638" s="1">
        <v>19</v>
      </c>
      <c r="B638" s="1" t="s">
        <v>6</v>
      </c>
      <c r="C638" s="1">
        <v>24.51</v>
      </c>
      <c r="D638" s="1">
        <v>1</v>
      </c>
      <c r="E638" s="1" t="s">
        <v>10</v>
      </c>
      <c r="F638" s="1" t="s">
        <v>12</v>
      </c>
      <c r="G638" s="1">
        <v>2709.1118999999999</v>
      </c>
      <c r="H638" s="1" t="str">
        <f>LEFT(medical_cost[[#This Row],[region.1.1.1.1]],5)</f>
        <v>north</v>
      </c>
      <c r="I638" s="1" t="s">
        <v>17</v>
      </c>
    </row>
    <row r="639" spans="1:9" x14ac:dyDescent="0.25">
      <c r="A639" s="1">
        <v>35</v>
      </c>
      <c r="B639" s="1" t="s">
        <v>6</v>
      </c>
      <c r="C639" s="1">
        <v>38.094999999999999</v>
      </c>
      <c r="D639" s="1">
        <v>2</v>
      </c>
      <c r="E639" s="1" t="s">
        <v>10</v>
      </c>
      <c r="F639" s="1" t="s">
        <v>13</v>
      </c>
      <c r="G639" s="1">
        <v>24915.046259999999</v>
      </c>
      <c r="H639" s="1" t="str">
        <f>LEFT(medical_cost[[#This Row],[region.1.1.1.1]],5)</f>
        <v>north</v>
      </c>
      <c r="I639" s="1" t="s">
        <v>18</v>
      </c>
    </row>
    <row r="640" spans="1:9" x14ac:dyDescent="0.25">
      <c r="A640" s="1">
        <v>39</v>
      </c>
      <c r="B640" s="1" t="s">
        <v>9</v>
      </c>
      <c r="C640" s="1">
        <v>26.41</v>
      </c>
      <c r="D640" s="1">
        <v>0</v>
      </c>
      <c r="E640" s="1" t="s">
        <v>7</v>
      </c>
      <c r="F640" s="1" t="s">
        <v>13</v>
      </c>
      <c r="G640" s="1">
        <v>20149.322899999999</v>
      </c>
      <c r="H640" s="1" t="str">
        <f>LEFT(medical_cost[[#This Row],[region.1.1.1.1]],5)</f>
        <v>north</v>
      </c>
      <c r="I640" s="1" t="s">
        <v>18</v>
      </c>
    </row>
    <row r="641" spans="1:9" x14ac:dyDescent="0.25">
      <c r="A641" s="1">
        <v>56</v>
      </c>
      <c r="B641" s="1" t="s">
        <v>9</v>
      </c>
      <c r="C641" s="1">
        <v>33.659999999999997</v>
      </c>
      <c r="D641" s="1">
        <v>4</v>
      </c>
      <c r="E641" s="1" t="s">
        <v>10</v>
      </c>
      <c r="F641" s="1" t="s">
        <v>11</v>
      </c>
      <c r="G641" s="1">
        <v>12949.1554</v>
      </c>
      <c r="H641" s="1" t="str">
        <f>LEFT(medical_cost[[#This Row],[region.1.1.1.1]],5)</f>
        <v>south</v>
      </c>
      <c r="I641" s="1" t="s">
        <v>18</v>
      </c>
    </row>
    <row r="642" spans="1:9" x14ac:dyDescent="0.25">
      <c r="A642" s="1">
        <v>33</v>
      </c>
      <c r="B642" s="1" t="s">
        <v>9</v>
      </c>
      <c r="C642" s="1">
        <v>42.4</v>
      </c>
      <c r="D642" s="1">
        <v>5</v>
      </c>
      <c r="E642" s="1" t="s">
        <v>10</v>
      </c>
      <c r="F642" s="1" t="s">
        <v>8</v>
      </c>
      <c r="G642" s="1">
        <v>6666.2430000000004</v>
      </c>
      <c r="H642" s="1" t="str">
        <f>LEFT(medical_cost[[#This Row],[region.1.1.1.1]],5)</f>
        <v>south</v>
      </c>
      <c r="I642" s="1" t="s">
        <v>17</v>
      </c>
    </row>
    <row r="643" spans="1:9" x14ac:dyDescent="0.25">
      <c r="A643" s="1">
        <v>42</v>
      </c>
      <c r="B643" s="1" t="s">
        <v>9</v>
      </c>
      <c r="C643" s="1">
        <v>28.31</v>
      </c>
      <c r="D643" s="1">
        <v>3</v>
      </c>
      <c r="E643" s="1" t="s">
        <v>7</v>
      </c>
      <c r="F643" s="1" t="s">
        <v>12</v>
      </c>
      <c r="G643" s="1">
        <v>32787.458590000002</v>
      </c>
      <c r="H643" s="1" t="str">
        <f>LEFT(medical_cost[[#This Row],[region.1.1.1.1]],5)</f>
        <v>north</v>
      </c>
      <c r="I643" s="1" t="s">
        <v>17</v>
      </c>
    </row>
    <row r="644" spans="1:9" x14ac:dyDescent="0.25">
      <c r="A644" s="1">
        <v>61</v>
      </c>
      <c r="B644" s="1" t="s">
        <v>9</v>
      </c>
      <c r="C644" s="1">
        <v>33.914999999999999</v>
      </c>
      <c r="D644" s="1">
        <v>0</v>
      </c>
      <c r="E644" s="1" t="s">
        <v>10</v>
      </c>
      <c r="F644" s="1" t="s">
        <v>13</v>
      </c>
      <c r="G644" s="1">
        <v>13143.86485</v>
      </c>
      <c r="H644" s="1" t="str">
        <f>LEFT(medical_cost[[#This Row],[region.1.1.1.1]],5)</f>
        <v>north</v>
      </c>
      <c r="I644" s="1" t="s">
        <v>18</v>
      </c>
    </row>
    <row r="645" spans="1:9" x14ac:dyDescent="0.25">
      <c r="A645" s="1">
        <v>23</v>
      </c>
      <c r="B645" s="1" t="s">
        <v>6</v>
      </c>
      <c r="C645" s="1">
        <v>34.96</v>
      </c>
      <c r="D645" s="1">
        <v>3</v>
      </c>
      <c r="E645" s="1" t="s">
        <v>10</v>
      </c>
      <c r="F645" s="1" t="s">
        <v>12</v>
      </c>
      <c r="G645" s="1">
        <v>4466.6214</v>
      </c>
      <c r="H645" s="1" t="str">
        <f>LEFT(medical_cost[[#This Row],[region.1.1.1.1]],5)</f>
        <v>north</v>
      </c>
      <c r="I645" s="1" t="s">
        <v>17</v>
      </c>
    </row>
    <row r="646" spans="1:9" x14ac:dyDescent="0.25">
      <c r="A646" s="1">
        <v>43</v>
      </c>
      <c r="B646" s="1" t="s">
        <v>9</v>
      </c>
      <c r="C646" s="1">
        <v>35.31</v>
      </c>
      <c r="D646" s="1">
        <v>2</v>
      </c>
      <c r="E646" s="1" t="s">
        <v>10</v>
      </c>
      <c r="F646" s="1" t="s">
        <v>11</v>
      </c>
      <c r="G646" s="1">
        <v>18806.145469999999</v>
      </c>
      <c r="H646" s="1" t="str">
        <f>LEFT(medical_cost[[#This Row],[region.1.1.1.1]],5)</f>
        <v>south</v>
      </c>
      <c r="I646" s="1" t="s">
        <v>18</v>
      </c>
    </row>
    <row r="647" spans="1:9" x14ac:dyDescent="0.25">
      <c r="A647" s="1">
        <v>48</v>
      </c>
      <c r="B647" s="1" t="s">
        <v>9</v>
      </c>
      <c r="C647" s="1">
        <v>30.78</v>
      </c>
      <c r="D647" s="1">
        <v>3</v>
      </c>
      <c r="E647" s="1" t="s">
        <v>10</v>
      </c>
      <c r="F647" s="1" t="s">
        <v>13</v>
      </c>
      <c r="G647" s="1">
        <v>10141.136200000001</v>
      </c>
      <c r="H647" s="1" t="str">
        <f>LEFT(medical_cost[[#This Row],[region.1.1.1.1]],5)</f>
        <v>north</v>
      </c>
      <c r="I647" s="1" t="s">
        <v>18</v>
      </c>
    </row>
    <row r="648" spans="1:9" x14ac:dyDescent="0.25">
      <c r="A648" s="1">
        <v>39</v>
      </c>
      <c r="B648" s="1" t="s">
        <v>9</v>
      </c>
      <c r="C648" s="1">
        <v>26.22</v>
      </c>
      <c r="D648" s="1">
        <v>1</v>
      </c>
      <c r="E648" s="1" t="s">
        <v>10</v>
      </c>
      <c r="F648" s="1" t="s">
        <v>12</v>
      </c>
      <c r="G648" s="1">
        <v>6123.5688</v>
      </c>
      <c r="H648" s="1" t="str">
        <f>LEFT(medical_cost[[#This Row],[region.1.1.1.1]],5)</f>
        <v>north</v>
      </c>
      <c r="I648" s="1" t="s">
        <v>17</v>
      </c>
    </row>
    <row r="649" spans="1:9" x14ac:dyDescent="0.25">
      <c r="A649" s="1">
        <v>40</v>
      </c>
      <c r="B649" s="1" t="s">
        <v>6</v>
      </c>
      <c r="C649" s="1">
        <v>23.37</v>
      </c>
      <c r="D649" s="1">
        <v>3</v>
      </c>
      <c r="E649" s="1" t="s">
        <v>10</v>
      </c>
      <c r="F649" s="1" t="s">
        <v>13</v>
      </c>
      <c r="G649" s="1">
        <v>8252.2842999999993</v>
      </c>
      <c r="H649" s="1" t="str">
        <f>LEFT(medical_cost[[#This Row],[region.1.1.1.1]],5)</f>
        <v>north</v>
      </c>
      <c r="I649" s="1" t="s">
        <v>18</v>
      </c>
    </row>
    <row r="650" spans="1:9" x14ac:dyDescent="0.25">
      <c r="A650" s="1">
        <v>18</v>
      </c>
      <c r="B650" s="1" t="s">
        <v>9</v>
      </c>
      <c r="C650" s="1">
        <v>28.5</v>
      </c>
      <c r="D650" s="1">
        <v>0</v>
      </c>
      <c r="E650" s="1" t="s">
        <v>10</v>
      </c>
      <c r="F650" s="1" t="s">
        <v>13</v>
      </c>
      <c r="G650" s="1">
        <v>1712.2270000000001</v>
      </c>
      <c r="H650" s="1" t="str">
        <f>LEFT(medical_cost[[#This Row],[region.1.1.1.1]],5)</f>
        <v>north</v>
      </c>
      <c r="I650" s="1" t="s">
        <v>18</v>
      </c>
    </row>
    <row r="651" spans="1:9" x14ac:dyDescent="0.25">
      <c r="A651" s="1">
        <v>58</v>
      </c>
      <c r="B651" s="1" t="s">
        <v>6</v>
      </c>
      <c r="C651" s="1">
        <v>32.965000000000003</v>
      </c>
      <c r="D651" s="1">
        <v>0</v>
      </c>
      <c r="E651" s="1" t="s">
        <v>10</v>
      </c>
      <c r="F651" s="1" t="s">
        <v>13</v>
      </c>
      <c r="G651" s="1">
        <v>12430.95335</v>
      </c>
      <c r="H651" s="1" t="str">
        <f>LEFT(medical_cost[[#This Row],[region.1.1.1.1]],5)</f>
        <v>north</v>
      </c>
      <c r="I651" s="1" t="s">
        <v>18</v>
      </c>
    </row>
    <row r="652" spans="1:9" x14ac:dyDescent="0.25">
      <c r="A652" s="1">
        <v>49</v>
      </c>
      <c r="B652" s="1" t="s">
        <v>6</v>
      </c>
      <c r="C652" s="1">
        <v>42.68</v>
      </c>
      <c r="D652" s="1">
        <v>2</v>
      </c>
      <c r="E652" s="1" t="s">
        <v>10</v>
      </c>
      <c r="F652" s="1" t="s">
        <v>11</v>
      </c>
      <c r="G652" s="1">
        <v>9800.8881999999994</v>
      </c>
      <c r="H652" s="1" t="str">
        <f>LEFT(medical_cost[[#This Row],[region.1.1.1.1]],5)</f>
        <v>south</v>
      </c>
      <c r="I652" s="1" t="s">
        <v>18</v>
      </c>
    </row>
    <row r="653" spans="1:9" x14ac:dyDescent="0.25">
      <c r="A653" s="1">
        <v>53</v>
      </c>
      <c r="B653" s="1" t="s">
        <v>6</v>
      </c>
      <c r="C653" s="1">
        <v>39.6</v>
      </c>
      <c r="D653" s="1">
        <v>1</v>
      </c>
      <c r="E653" s="1" t="s">
        <v>10</v>
      </c>
      <c r="F653" s="1" t="s">
        <v>11</v>
      </c>
      <c r="G653" s="1">
        <v>10579.710999999999</v>
      </c>
      <c r="H653" s="1" t="str">
        <f>LEFT(medical_cost[[#This Row],[region.1.1.1.1]],5)</f>
        <v>south</v>
      </c>
      <c r="I653" s="1" t="s">
        <v>18</v>
      </c>
    </row>
    <row r="654" spans="1:9" x14ac:dyDescent="0.25">
      <c r="A654" s="1">
        <v>48</v>
      </c>
      <c r="B654" s="1" t="s">
        <v>6</v>
      </c>
      <c r="C654" s="1">
        <v>31.13</v>
      </c>
      <c r="D654" s="1">
        <v>0</v>
      </c>
      <c r="E654" s="1" t="s">
        <v>10</v>
      </c>
      <c r="F654" s="1" t="s">
        <v>11</v>
      </c>
      <c r="G654" s="1">
        <v>8280.6226999999999</v>
      </c>
      <c r="H654" s="1" t="str">
        <f>LEFT(medical_cost[[#This Row],[region.1.1.1.1]],5)</f>
        <v>south</v>
      </c>
      <c r="I654" s="1" t="s">
        <v>18</v>
      </c>
    </row>
    <row r="655" spans="1:9" x14ac:dyDescent="0.25">
      <c r="A655" s="1">
        <v>45</v>
      </c>
      <c r="B655" s="1" t="s">
        <v>6</v>
      </c>
      <c r="C655" s="1">
        <v>36.299999999999997</v>
      </c>
      <c r="D655" s="1">
        <v>2</v>
      </c>
      <c r="E655" s="1" t="s">
        <v>10</v>
      </c>
      <c r="F655" s="1" t="s">
        <v>11</v>
      </c>
      <c r="G655" s="1">
        <v>8527.5319999999992</v>
      </c>
      <c r="H655" s="1" t="str">
        <f>LEFT(medical_cost[[#This Row],[region.1.1.1.1]],5)</f>
        <v>south</v>
      </c>
      <c r="I655" s="1" t="s">
        <v>18</v>
      </c>
    </row>
    <row r="656" spans="1:9" x14ac:dyDescent="0.25">
      <c r="A656" s="1">
        <v>59</v>
      </c>
      <c r="B656" s="1" t="s">
        <v>6</v>
      </c>
      <c r="C656" s="1">
        <v>35.200000000000003</v>
      </c>
      <c r="D656" s="1">
        <v>0</v>
      </c>
      <c r="E656" s="1" t="s">
        <v>10</v>
      </c>
      <c r="F656" s="1" t="s">
        <v>11</v>
      </c>
      <c r="G656" s="1">
        <v>12244.531000000001</v>
      </c>
      <c r="H656" s="1" t="str">
        <f>LEFT(medical_cost[[#This Row],[region.1.1.1.1]],5)</f>
        <v>south</v>
      </c>
      <c r="I656" s="1" t="s">
        <v>18</v>
      </c>
    </row>
    <row r="657" spans="1:9" x14ac:dyDescent="0.25">
      <c r="A657" s="1">
        <v>52</v>
      </c>
      <c r="B657" s="1" t="s">
        <v>6</v>
      </c>
      <c r="C657" s="1">
        <v>25.3</v>
      </c>
      <c r="D657" s="1">
        <v>2</v>
      </c>
      <c r="E657" s="1" t="s">
        <v>7</v>
      </c>
      <c r="F657" s="1" t="s">
        <v>11</v>
      </c>
      <c r="G657" s="1">
        <v>24667.419000000002</v>
      </c>
      <c r="H657" s="1" t="str">
        <f>LEFT(medical_cost[[#This Row],[region.1.1.1.1]],5)</f>
        <v>south</v>
      </c>
      <c r="I657" s="1" t="s">
        <v>18</v>
      </c>
    </row>
    <row r="658" spans="1:9" x14ac:dyDescent="0.25">
      <c r="A658" s="1">
        <v>26</v>
      </c>
      <c r="B658" s="1" t="s">
        <v>6</v>
      </c>
      <c r="C658" s="1">
        <v>42.4</v>
      </c>
      <c r="D658" s="1">
        <v>1</v>
      </c>
      <c r="E658" s="1" t="s">
        <v>10</v>
      </c>
      <c r="F658" s="1" t="s">
        <v>8</v>
      </c>
      <c r="G658" s="1">
        <v>3410.3240000000001</v>
      </c>
      <c r="H658" s="1" t="str">
        <f>LEFT(medical_cost[[#This Row],[region.1.1.1.1]],5)</f>
        <v>south</v>
      </c>
      <c r="I658" s="1" t="s">
        <v>17</v>
      </c>
    </row>
    <row r="659" spans="1:9" x14ac:dyDescent="0.25">
      <c r="A659" s="1">
        <v>27</v>
      </c>
      <c r="B659" s="1" t="s">
        <v>9</v>
      </c>
      <c r="C659" s="1">
        <v>33.155000000000001</v>
      </c>
      <c r="D659" s="1">
        <v>2</v>
      </c>
      <c r="E659" s="1" t="s">
        <v>10</v>
      </c>
      <c r="F659" s="1" t="s">
        <v>12</v>
      </c>
      <c r="G659" s="1">
        <v>4058.71245</v>
      </c>
      <c r="H659" s="1" t="str">
        <f>LEFT(medical_cost[[#This Row],[region.1.1.1.1]],5)</f>
        <v>north</v>
      </c>
      <c r="I659" s="1" t="s">
        <v>17</v>
      </c>
    </row>
    <row r="660" spans="1:9" x14ac:dyDescent="0.25">
      <c r="A660" s="1">
        <v>48</v>
      </c>
      <c r="B660" s="1" t="s">
        <v>6</v>
      </c>
      <c r="C660" s="1">
        <v>35.909999999999997</v>
      </c>
      <c r="D660" s="1">
        <v>1</v>
      </c>
      <c r="E660" s="1" t="s">
        <v>10</v>
      </c>
      <c r="F660" s="1" t="s">
        <v>13</v>
      </c>
      <c r="G660" s="1">
        <v>26392.260289999998</v>
      </c>
      <c r="H660" s="1" t="str">
        <f>LEFT(medical_cost[[#This Row],[region.1.1.1.1]],5)</f>
        <v>north</v>
      </c>
      <c r="I660" s="1" t="s">
        <v>18</v>
      </c>
    </row>
    <row r="661" spans="1:9" x14ac:dyDescent="0.25">
      <c r="A661" s="1">
        <v>57</v>
      </c>
      <c r="B661" s="1" t="s">
        <v>6</v>
      </c>
      <c r="C661" s="1">
        <v>28.785</v>
      </c>
      <c r="D661" s="1">
        <v>4</v>
      </c>
      <c r="E661" s="1" t="s">
        <v>10</v>
      </c>
      <c r="F661" s="1" t="s">
        <v>13</v>
      </c>
      <c r="G661" s="1">
        <v>14394.398150000001</v>
      </c>
      <c r="H661" s="1" t="str">
        <f>LEFT(medical_cost[[#This Row],[region.1.1.1.1]],5)</f>
        <v>north</v>
      </c>
      <c r="I661" s="1" t="s">
        <v>18</v>
      </c>
    </row>
    <row r="662" spans="1:9" x14ac:dyDescent="0.25">
      <c r="A662" s="1">
        <v>37</v>
      </c>
      <c r="B662" s="1" t="s">
        <v>9</v>
      </c>
      <c r="C662" s="1">
        <v>46.53</v>
      </c>
      <c r="D662" s="1">
        <v>3</v>
      </c>
      <c r="E662" s="1" t="s">
        <v>10</v>
      </c>
      <c r="F662" s="1" t="s">
        <v>11</v>
      </c>
      <c r="G662" s="1">
        <v>6435.6237000000001</v>
      </c>
      <c r="H662" s="1" t="str">
        <f>LEFT(medical_cost[[#This Row],[region.1.1.1.1]],5)</f>
        <v>south</v>
      </c>
      <c r="I662" s="1" t="s">
        <v>18</v>
      </c>
    </row>
    <row r="663" spans="1:9" x14ac:dyDescent="0.25">
      <c r="A663" s="1">
        <v>57</v>
      </c>
      <c r="B663" s="1" t="s">
        <v>6</v>
      </c>
      <c r="C663" s="1">
        <v>23.98</v>
      </c>
      <c r="D663" s="1">
        <v>1</v>
      </c>
      <c r="E663" s="1" t="s">
        <v>10</v>
      </c>
      <c r="F663" s="1" t="s">
        <v>11</v>
      </c>
      <c r="G663" s="1">
        <v>22192.437109999999</v>
      </c>
      <c r="H663" s="1" t="str">
        <f>LEFT(medical_cost[[#This Row],[region.1.1.1.1]],5)</f>
        <v>south</v>
      </c>
      <c r="I663" s="1" t="s">
        <v>18</v>
      </c>
    </row>
    <row r="664" spans="1:9" x14ac:dyDescent="0.25">
      <c r="A664" s="1">
        <v>32</v>
      </c>
      <c r="B664" s="1" t="s">
        <v>6</v>
      </c>
      <c r="C664" s="1">
        <v>31.54</v>
      </c>
      <c r="D664" s="1">
        <v>1</v>
      </c>
      <c r="E664" s="1" t="s">
        <v>10</v>
      </c>
      <c r="F664" s="1" t="s">
        <v>13</v>
      </c>
      <c r="G664" s="1">
        <v>5148.5526</v>
      </c>
      <c r="H664" s="1" t="str">
        <f>LEFT(medical_cost[[#This Row],[region.1.1.1.1]],5)</f>
        <v>north</v>
      </c>
      <c r="I664" s="1" t="s">
        <v>18</v>
      </c>
    </row>
    <row r="665" spans="1:9" x14ac:dyDescent="0.25">
      <c r="A665" s="1">
        <v>18</v>
      </c>
      <c r="B665" s="1" t="s">
        <v>9</v>
      </c>
      <c r="C665" s="1">
        <v>33.659999999999997</v>
      </c>
      <c r="D665" s="1">
        <v>0</v>
      </c>
      <c r="E665" s="1" t="s">
        <v>10</v>
      </c>
      <c r="F665" s="1" t="s">
        <v>11</v>
      </c>
      <c r="G665" s="1">
        <v>1136.3994</v>
      </c>
      <c r="H665" s="1" t="str">
        <f>LEFT(medical_cost[[#This Row],[region.1.1.1.1]],5)</f>
        <v>south</v>
      </c>
      <c r="I665" s="1" t="s">
        <v>18</v>
      </c>
    </row>
    <row r="666" spans="1:9" x14ac:dyDescent="0.25">
      <c r="A666" s="1">
        <v>64</v>
      </c>
      <c r="B666" s="1" t="s">
        <v>6</v>
      </c>
      <c r="C666" s="1">
        <v>22.99</v>
      </c>
      <c r="D666" s="1">
        <v>0</v>
      </c>
      <c r="E666" s="1" t="s">
        <v>7</v>
      </c>
      <c r="F666" s="1" t="s">
        <v>11</v>
      </c>
      <c r="G666" s="1">
        <v>27037.914100000002</v>
      </c>
      <c r="H666" s="1" t="str">
        <f>LEFT(medical_cost[[#This Row],[region.1.1.1.1]],5)</f>
        <v>south</v>
      </c>
      <c r="I666" s="1" t="s">
        <v>18</v>
      </c>
    </row>
    <row r="667" spans="1:9" x14ac:dyDescent="0.25">
      <c r="A667" s="1">
        <v>43</v>
      </c>
      <c r="B667" s="1" t="s">
        <v>9</v>
      </c>
      <c r="C667" s="1">
        <v>38.06</v>
      </c>
      <c r="D667" s="1">
        <v>2</v>
      </c>
      <c r="E667" s="1" t="s">
        <v>7</v>
      </c>
      <c r="F667" s="1" t="s">
        <v>11</v>
      </c>
      <c r="G667" s="1">
        <v>42560.430399999997</v>
      </c>
      <c r="H667" s="1" t="str">
        <f>LEFT(medical_cost[[#This Row],[region.1.1.1.1]],5)</f>
        <v>south</v>
      </c>
      <c r="I667" s="1" t="s">
        <v>18</v>
      </c>
    </row>
    <row r="668" spans="1:9" x14ac:dyDescent="0.25">
      <c r="A668" s="1">
        <v>49</v>
      </c>
      <c r="B668" s="1" t="s">
        <v>9</v>
      </c>
      <c r="C668" s="1">
        <v>28.7</v>
      </c>
      <c r="D668" s="1">
        <v>1</v>
      </c>
      <c r="E668" s="1" t="s">
        <v>10</v>
      </c>
      <c r="F668" s="1" t="s">
        <v>8</v>
      </c>
      <c r="G668" s="1">
        <v>8703.4560000000001</v>
      </c>
      <c r="H668" s="1" t="str">
        <f>LEFT(medical_cost[[#This Row],[region.1.1.1.1]],5)</f>
        <v>south</v>
      </c>
      <c r="I668" s="1" t="s">
        <v>17</v>
      </c>
    </row>
    <row r="669" spans="1:9" x14ac:dyDescent="0.25">
      <c r="A669" s="1">
        <v>40</v>
      </c>
      <c r="B669" s="1" t="s">
        <v>6</v>
      </c>
      <c r="C669" s="1">
        <v>32.774999999999999</v>
      </c>
      <c r="D669" s="1">
        <v>2</v>
      </c>
      <c r="E669" s="1" t="s">
        <v>7</v>
      </c>
      <c r="F669" s="1" t="s">
        <v>12</v>
      </c>
      <c r="G669" s="1">
        <v>40003.332249999999</v>
      </c>
      <c r="H669" s="1" t="str">
        <f>LEFT(medical_cost[[#This Row],[region.1.1.1.1]],5)</f>
        <v>north</v>
      </c>
      <c r="I669" s="1" t="s">
        <v>17</v>
      </c>
    </row>
    <row r="670" spans="1:9" x14ac:dyDescent="0.25">
      <c r="A670" s="1">
        <v>62</v>
      </c>
      <c r="B670" s="1" t="s">
        <v>9</v>
      </c>
      <c r="C670" s="1">
        <v>32.015000000000001</v>
      </c>
      <c r="D670" s="1">
        <v>0</v>
      </c>
      <c r="E670" s="1" t="s">
        <v>7</v>
      </c>
      <c r="F670" s="1" t="s">
        <v>13</v>
      </c>
      <c r="G670" s="1">
        <v>45710.207849999999</v>
      </c>
      <c r="H670" s="1" t="str">
        <f>LEFT(medical_cost[[#This Row],[region.1.1.1.1]],5)</f>
        <v>north</v>
      </c>
      <c r="I670" s="1" t="s">
        <v>18</v>
      </c>
    </row>
    <row r="671" spans="1:9" x14ac:dyDescent="0.25">
      <c r="A671" s="1">
        <v>40</v>
      </c>
      <c r="B671" s="1" t="s">
        <v>6</v>
      </c>
      <c r="C671" s="1">
        <v>29.81</v>
      </c>
      <c r="D671" s="1">
        <v>1</v>
      </c>
      <c r="E671" s="1" t="s">
        <v>10</v>
      </c>
      <c r="F671" s="1" t="s">
        <v>11</v>
      </c>
      <c r="G671" s="1">
        <v>6500.2358999999997</v>
      </c>
      <c r="H671" s="1" t="str">
        <f>LEFT(medical_cost[[#This Row],[region.1.1.1.1]],5)</f>
        <v>south</v>
      </c>
      <c r="I671" s="1" t="s">
        <v>18</v>
      </c>
    </row>
    <row r="672" spans="1:9" x14ac:dyDescent="0.25">
      <c r="A672" s="1">
        <v>30</v>
      </c>
      <c r="B672" s="1" t="s">
        <v>9</v>
      </c>
      <c r="C672" s="1">
        <v>31.57</v>
      </c>
      <c r="D672" s="1">
        <v>3</v>
      </c>
      <c r="E672" s="1" t="s">
        <v>10</v>
      </c>
      <c r="F672" s="1" t="s">
        <v>11</v>
      </c>
      <c r="G672" s="1">
        <v>4837.5823</v>
      </c>
      <c r="H672" s="1" t="str">
        <f>LEFT(medical_cost[[#This Row],[region.1.1.1.1]],5)</f>
        <v>south</v>
      </c>
      <c r="I672" s="1" t="s">
        <v>18</v>
      </c>
    </row>
    <row r="673" spans="1:9" x14ac:dyDescent="0.25">
      <c r="A673" s="1">
        <v>29</v>
      </c>
      <c r="B673" s="1" t="s">
        <v>6</v>
      </c>
      <c r="C673" s="1">
        <v>31.16</v>
      </c>
      <c r="D673" s="1">
        <v>0</v>
      </c>
      <c r="E673" s="1" t="s">
        <v>10</v>
      </c>
      <c r="F673" s="1" t="s">
        <v>13</v>
      </c>
      <c r="G673" s="1">
        <v>3943.5954000000002</v>
      </c>
      <c r="H673" s="1" t="str">
        <f>LEFT(medical_cost[[#This Row],[region.1.1.1.1]],5)</f>
        <v>north</v>
      </c>
      <c r="I673" s="1" t="s">
        <v>18</v>
      </c>
    </row>
    <row r="674" spans="1:9" x14ac:dyDescent="0.25">
      <c r="A674" s="1">
        <v>36</v>
      </c>
      <c r="B674" s="1" t="s">
        <v>9</v>
      </c>
      <c r="C674" s="1">
        <v>29.7</v>
      </c>
      <c r="D674" s="1">
        <v>0</v>
      </c>
      <c r="E674" s="1" t="s">
        <v>10</v>
      </c>
      <c r="F674" s="1" t="s">
        <v>11</v>
      </c>
      <c r="G674" s="1">
        <v>4399.7309999999998</v>
      </c>
      <c r="H674" s="1" t="str">
        <f>LEFT(medical_cost[[#This Row],[region.1.1.1.1]],5)</f>
        <v>south</v>
      </c>
      <c r="I674" s="1" t="s">
        <v>18</v>
      </c>
    </row>
    <row r="675" spans="1:9" x14ac:dyDescent="0.25">
      <c r="A675" s="1">
        <v>41</v>
      </c>
      <c r="B675" s="1" t="s">
        <v>6</v>
      </c>
      <c r="C675" s="1">
        <v>31.02</v>
      </c>
      <c r="D675" s="1">
        <v>0</v>
      </c>
      <c r="E675" s="1" t="s">
        <v>10</v>
      </c>
      <c r="F675" s="1" t="s">
        <v>11</v>
      </c>
      <c r="G675" s="1">
        <v>6185.3208000000004</v>
      </c>
      <c r="H675" s="1" t="str">
        <f>LEFT(medical_cost[[#This Row],[region.1.1.1.1]],5)</f>
        <v>south</v>
      </c>
      <c r="I675" s="1" t="s">
        <v>18</v>
      </c>
    </row>
    <row r="676" spans="1:9" x14ac:dyDescent="0.25">
      <c r="A676" s="1">
        <v>44</v>
      </c>
      <c r="B676" s="1" t="s">
        <v>6</v>
      </c>
      <c r="C676" s="1">
        <v>43.89</v>
      </c>
      <c r="D676" s="1">
        <v>2</v>
      </c>
      <c r="E676" s="1" t="s">
        <v>7</v>
      </c>
      <c r="F676" s="1" t="s">
        <v>11</v>
      </c>
      <c r="G676" s="1">
        <v>46200.985099999998</v>
      </c>
      <c r="H676" s="1" t="str">
        <f>LEFT(medical_cost[[#This Row],[region.1.1.1.1]],5)</f>
        <v>south</v>
      </c>
      <c r="I676" s="1" t="s">
        <v>18</v>
      </c>
    </row>
    <row r="677" spans="1:9" x14ac:dyDescent="0.25">
      <c r="A677" s="1">
        <v>45</v>
      </c>
      <c r="B677" s="1" t="s">
        <v>9</v>
      </c>
      <c r="C677" s="1">
        <v>21.375</v>
      </c>
      <c r="D677" s="1">
        <v>0</v>
      </c>
      <c r="E677" s="1" t="s">
        <v>10</v>
      </c>
      <c r="F677" s="1" t="s">
        <v>12</v>
      </c>
      <c r="G677" s="1">
        <v>7222.7862500000001</v>
      </c>
      <c r="H677" s="1" t="str">
        <f>LEFT(medical_cost[[#This Row],[region.1.1.1.1]],5)</f>
        <v>north</v>
      </c>
      <c r="I677" s="1" t="s">
        <v>17</v>
      </c>
    </row>
    <row r="678" spans="1:9" x14ac:dyDescent="0.25">
      <c r="A678" s="1">
        <v>55</v>
      </c>
      <c r="B678" s="1" t="s">
        <v>6</v>
      </c>
      <c r="C678" s="1">
        <v>40.81</v>
      </c>
      <c r="D678" s="1">
        <v>3</v>
      </c>
      <c r="E678" s="1" t="s">
        <v>10</v>
      </c>
      <c r="F678" s="1" t="s">
        <v>11</v>
      </c>
      <c r="G678" s="1">
        <v>12485.8009</v>
      </c>
      <c r="H678" s="1" t="str">
        <f>LEFT(medical_cost[[#This Row],[region.1.1.1.1]],5)</f>
        <v>south</v>
      </c>
      <c r="I678" s="1" t="s">
        <v>18</v>
      </c>
    </row>
    <row r="679" spans="1:9" x14ac:dyDescent="0.25">
      <c r="A679" s="1">
        <v>60</v>
      </c>
      <c r="B679" s="1" t="s">
        <v>9</v>
      </c>
      <c r="C679" s="1">
        <v>31.35</v>
      </c>
      <c r="D679" s="1">
        <v>3</v>
      </c>
      <c r="E679" s="1" t="s">
        <v>7</v>
      </c>
      <c r="F679" s="1" t="s">
        <v>12</v>
      </c>
      <c r="G679" s="1">
        <v>46130.5265</v>
      </c>
      <c r="H679" s="1" t="str">
        <f>LEFT(medical_cost[[#This Row],[region.1.1.1.1]],5)</f>
        <v>north</v>
      </c>
      <c r="I679" s="1" t="s">
        <v>17</v>
      </c>
    </row>
    <row r="680" spans="1:9" x14ac:dyDescent="0.25">
      <c r="A680" s="1">
        <v>56</v>
      </c>
      <c r="B680" s="1" t="s">
        <v>9</v>
      </c>
      <c r="C680" s="1">
        <v>36.1</v>
      </c>
      <c r="D680" s="1">
        <v>3</v>
      </c>
      <c r="E680" s="1" t="s">
        <v>10</v>
      </c>
      <c r="F680" s="1" t="s">
        <v>8</v>
      </c>
      <c r="G680" s="1">
        <v>12363.547</v>
      </c>
      <c r="H680" s="1" t="str">
        <f>LEFT(medical_cost[[#This Row],[region.1.1.1.1]],5)</f>
        <v>south</v>
      </c>
      <c r="I680" s="1" t="s">
        <v>17</v>
      </c>
    </row>
    <row r="681" spans="1:9" x14ac:dyDescent="0.25">
      <c r="A681" s="1">
        <v>49</v>
      </c>
      <c r="B681" s="1" t="s">
        <v>6</v>
      </c>
      <c r="C681" s="1">
        <v>23.18</v>
      </c>
      <c r="D681" s="1">
        <v>2</v>
      </c>
      <c r="E681" s="1" t="s">
        <v>10</v>
      </c>
      <c r="F681" s="1" t="s">
        <v>12</v>
      </c>
      <c r="G681" s="1">
        <v>10156.7832</v>
      </c>
      <c r="H681" s="1" t="str">
        <f>LEFT(medical_cost[[#This Row],[region.1.1.1.1]],5)</f>
        <v>north</v>
      </c>
      <c r="I681" s="1" t="s">
        <v>17</v>
      </c>
    </row>
    <row r="682" spans="1:9" x14ac:dyDescent="0.25">
      <c r="A682" s="1">
        <v>21</v>
      </c>
      <c r="B682" s="1" t="s">
        <v>6</v>
      </c>
      <c r="C682" s="1">
        <v>17.399999999999999</v>
      </c>
      <c r="D682" s="1">
        <v>1</v>
      </c>
      <c r="E682" s="1" t="s">
        <v>10</v>
      </c>
      <c r="F682" s="1" t="s">
        <v>8</v>
      </c>
      <c r="G682" s="1">
        <v>2585.2689999999998</v>
      </c>
      <c r="H682" s="1" t="str">
        <f>LEFT(medical_cost[[#This Row],[region.1.1.1.1]],5)</f>
        <v>south</v>
      </c>
      <c r="I682" s="1" t="s">
        <v>17</v>
      </c>
    </row>
    <row r="683" spans="1:9" x14ac:dyDescent="0.25">
      <c r="A683" s="1">
        <v>19</v>
      </c>
      <c r="B683" s="1" t="s">
        <v>9</v>
      </c>
      <c r="C683" s="1">
        <v>20.3</v>
      </c>
      <c r="D683" s="1">
        <v>0</v>
      </c>
      <c r="E683" s="1" t="s">
        <v>10</v>
      </c>
      <c r="F683" s="1" t="s">
        <v>8</v>
      </c>
      <c r="G683" s="1">
        <v>1242.26</v>
      </c>
      <c r="H683" s="1" t="str">
        <f>LEFT(medical_cost[[#This Row],[region.1.1.1.1]],5)</f>
        <v>south</v>
      </c>
      <c r="I683" s="1" t="s">
        <v>17</v>
      </c>
    </row>
    <row r="684" spans="1:9" x14ac:dyDescent="0.25">
      <c r="A684" s="1">
        <v>39</v>
      </c>
      <c r="B684" s="1" t="s">
        <v>9</v>
      </c>
      <c r="C684" s="1">
        <v>35.299999999999997</v>
      </c>
      <c r="D684" s="1">
        <v>2</v>
      </c>
      <c r="E684" s="1" t="s">
        <v>7</v>
      </c>
      <c r="F684" s="1" t="s">
        <v>8</v>
      </c>
      <c r="G684" s="1">
        <v>40103.89</v>
      </c>
      <c r="H684" s="1" t="str">
        <f>LEFT(medical_cost[[#This Row],[region.1.1.1.1]],5)</f>
        <v>south</v>
      </c>
      <c r="I684" s="1" t="s">
        <v>17</v>
      </c>
    </row>
    <row r="685" spans="1:9" x14ac:dyDescent="0.25">
      <c r="A685" s="1">
        <v>53</v>
      </c>
      <c r="B685" s="1" t="s">
        <v>9</v>
      </c>
      <c r="C685" s="1">
        <v>24.32</v>
      </c>
      <c r="D685" s="1">
        <v>0</v>
      </c>
      <c r="E685" s="1" t="s">
        <v>10</v>
      </c>
      <c r="F685" s="1" t="s">
        <v>12</v>
      </c>
      <c r="G685" s="1">
        <v>9863.4717999999993</v>
      </c>
      <c r="H685" s="1" t="str">
        <f>LEFT(medical_cost[[#This Row],[region.1.1.1.1]],5)</f>
        <v>north</v>
      </c>
      <c r="I685" s="1" t="s">
        <v>17</v>
      </c>
    </row>
    <row r="686" spans="1:9" x14ac:dyDescent="0.25">
      <c r="A686" s="1">
        <v>33</v>
      </c>
      <c r="B686" s="1" t="s">
        <v>6</v>
      </c>
      <c r="C686" s="1">
        <v>18.5</v>
      </c>
      <c r="D686" s="1">
        <v>1</v>
      </c>
      <c r="E686" s="1" t="s">
        <v>10</v>
      </c>
      <c r="F686" s="1" t="s">
        <v>8</v>
      </c>
      <c r="G686" s="1">
        <v>4766.0219999999999</v>
      </c>
      <c r="H686" s="1" t="str">
        <f>LEFT(medical_cost[[#This Row],[region.1.1.1.1]],5)</f>
        <v>south</v>
      </c>
      <c r="I686" s="1" t="s">
        <v>17</v>
      </c>
    </row>
    <row r="687" spans="1:9" x14ac:dyDescent="0.25">
      <c r="A687" s="1">
        <v>53</v>
      </c>
      <c r="B687" s="1" t="s">
        <v>9</v>
      </c>
      <c r="C687" s="1">
        <v>26.41</v>
      </c>
      <c r="D687" s="1">
        <v>2</v>
      </c>
      <c r="E687" s="1" t="s">
        <v>10</v>
      </c>
      <c r="F687" s="1" t="s">
        <v>13</v>
      </c>
      <c r="G687" s="1">
        <v>11244.376899999999</v>
      </c>
      <c r="H687" s="1" t="str">
        <f>LEFT(medical_cost[[#This Row],[region.1.1.1.1]],5)</f>
        <v>north</v>
      </c>
      <c r="I687" s="1" t="s">
        <v>18</v>
      </c>
    </row>
    <row r="688" spans="1:9" x14ac:dyDescent="0.25">
      <c r="A688" s="1">
        <v>42</v>
      </c>
      <c r="B688" s="1" t="s">
        <v>9</v>
      </c>
      <c r="C688" s="1">
        <v>26.125</v>
      </c>
      <c r="D688" s="1">
        <v>2</v>
      </c>
      <c r="E688" s="1" t="s">
        <v>10</v>
      </c>
      <c r="F688" s="1" t="s">
        <v>13</v>
      </c>
      <c r="G688" s="1">
        <v>7729.6457499999997</v>
      </c>
      <c r="H688" s="1" t="str">
        <f>LEFT(medical_cost[[#This Row],[region.1.1.1.1]],5)</f>
        <v>north</v>
      </c>
      <c r="I688" s="1" t="s">
        <v>18</v>
      </c>
    </row>
    <row r="689" spans="1:9" x14ac:dyDescent="0.25">
      <c r="A689" s="1">
        <v>40</v>
      </c>
      <c r="B689" s="1" t="s">
        <v>9</v>
      </c>
      <c r="C689" s="1">
        <v>41.69</v>
      </c>
      <c r="D689" s="1">
        <v>0</v>
      </c>
      <c r="E689" s="1" t="s">
        <v>10</v>
      </c>
      <c r="F689" s="1" t="s">
        <v>11</v>
      </c>
      <c r="G689" s="1">
        <v>5438.7491</v>
      </c>
      <c r="H689" s="1" t="str">
        <f>LEFT(medical_cost[[#This Row],[region.1.1.1.1]],5)</f>
        <v>south</v>
      </c>
      <c r="I689" s="1" t="s">
        <v>18</v>
      </c>
    </row>
    <row r="690" spans="1:9" x14ac:dyDescent="0.25">
      <c r="A690" s="1">
        <v>47</v>
      </c>
      <c r="B690" s="1" t="s">
        <v>6</v>
      </c>
      <c r="C690" s="1">
        <v>24.1</v>
      </c>
      <c r="D690" s="1">
        <v>1</v>
      </c>
      <c r="E690" s="1" t="s">
        <v>10</v>
      </c>
      <c r="F690" s="1" t="s">
        <v>8</v>
      </c>
      <c r="G690" s="1">
        <v>26236.579969999999</v>
      </c>
      <c r="H690" s="1" t="str">
        <f>LEFT(medical_cost[[#This Row],[region.1.1.1.1]],5)</f>
        <v>south</v>
      </c>
      <c r="I690" s="1" t="s">
        <v>17</v>
      </c>
    </row>
    <row r="691" spans="1:9" x14ac:dyDescent="0.25">
      <c r="A691" s="1">
        <v>27</v>
      </c>
      <c r="B691" s="1" t="s">
        <v>9</v>
      </c>
      <c r="C691" s="1">
        <v>31.13</v>
      </c>
      <c r="D691" s="1">
        <v>1</v>
      </c>
      <c r="E691" s="1" t="s">
        <v>7</v>
      </c>
      <c r="F691" s="1" t="s">
        <v>11</v>
      </c>
      <c r="G691" s="1">
        <v>34806.467700000001</v>
      </c>
      <c r="H691" s="1" t="str">
        <f>LEFT(medical_cost[[#This Row],[region.1.1.1.1]],5)</f>
        <v>south</v>
      </c>
      <c r="I691" s="1" t="s">
        <v>18</v>
      </c>
    </row>
    <row r="692" spans="1:9" x14ac:dyDescent="0.25">
      <c r="A692" s="1">
        <v>21</v>
      </c>
      <c r="B692" s="1" t="s">
        <v>9</v>
      </c>
      <c r="C692" s="1">
        <v>27.36</v>
      </c>
      <c r="D692" s="1">
        <v>0</v>
      </c>
      <c r="E692" s="1" t="s">
        <v>10</v>
      </c>
      <c r="F692" s="1" t="s">
        <v>13</v>
      </c>
      <c r="G692" s="1">
        <v>2104.1134000000002</v>
      </c>
      <c r="H692" s="1" t="str">
        <f>LEFT(medical_cost[[#This Row],[region.1.1.1.1]],5)</f>
        <v>north</v>
      </c>
      <c r="I692" s="1" t="s">
        <v>18</v>
      </c>
    </row>
    <row r="693" spans="1:9" x14ac:dyDescent="0.25">
      <c r="A693" s="1">
        <v>47</v>
      </c>
      <c r="B693" s="1" t="s">
        <v>9</v>
      </c>
      <c r="C693" s="1">
        <v>36.200000000000003</v>
      </c>
      <c r="D693" s="1">
        <v>1</v>
      </c>
      <c r="E693" s="1" t="s">
        <v>10</v>
      </c>
      <c r="F693" s="1" t="s">
        <v>8</v>
      </c>
      <c r="G693" s="1">
        <v>8068.1850000000004</v>
      </c>
      <c r="H693" s="1" t="str">
        <f>LEFT(medical_cost[[#This Row],[region.1.1.1.1]],5)</f>
        <v>south</v>
      </c>
      <c r="I693" s="1" t="s">
        <v>17</v>
      </c>
    </row>
    <row r="694" spans="1:9" x14ac:dyDescent="0.25">
      <c r="A694" s="1">
        <v>20</v>
      </c>
      <c r="B694" s="1" t="s">
        <v>9</v>
      </c>
      <c r="C694" s="1">
        <v>32.395000000000003</v>
      </c>
      <c r="D694" s="1">
        <v>1</v>
      </c>
      <c r="E694" s="1" t="s">
        <v>10</v>
      </c>
      <c r="F694" s="1" t="s">
        <v>12</v>
      </c>
      <c r="G694" s="1">
        <v>2362.2290499999999</v>
      </c>
      <c r="H694" s="1" t="str">
        <f>LEFT(medical_cost[[#This Row],[region.1.1.1.1]],5)</f>
        <v>north</v>
      </c>
      <c r="I694" s="1" t="s">
        <v>17</v>
      </c>
    </row>
    <row r="695" spans="1:9" x14ac:dyDescent="0.25">
      <c r="A695" s="1">
        <v>24</v>
      </c>
      <c r="B695" s="1" t="s">
        <v>9</v>
      </c>
      <c r="C695" s="1">
        <v>23.655000000000001</v>
      </c>
      <c r="D695" s="1">
        <v>0</v>
      </c>
      <c r="E695" s="1" t="s">
        <v>10</v>
      </c>
      <c r="F695" s="1" t="s">
        <v>12</v>
      </c>
      <c r="G695" s="1">
        <v>2352.9684499999998</v>
      </c>
      <c r="H695" s="1" t="str">
        <f>LEFT(medical_cost[[#This Row],[region.1.1.1.1]],5)</f>
        <v>north</v>
      </c>
      <c r="I695" s="1" t="s">
        <v>17</v>
      </c>
    </row>
    <row r="696" spans="1:9" x14ac:dyDescent="0.25">
      <c r="A696" s="1">
        <v>27</v>
      </c>
      <c r="B696" s="1" t="s">
        <v>6</v>
      </c>
      <c r="C696" s="1">
        <v>34.799999999999997</v>
      </c>
      <c r="D696" s="1">
        <v>1</v>
      </c>
      <c r="E696" s="1" t="s">
        <v>10</v>
      </c>
      <c r="F696" s="1" t="s">
        <v>8</v>
      </c>
      <c r="G696" s="1">
        <v>3577.9989999999998</v>
      </c>
      <c r="H696" s="1" t="str">
        <f>LEFT(medical_cost[[#This Row],[region.1.1.1.1]],5)</f>
        <v>south</v>
      </c>
      <c r="I696" s="1" t="s">
        <v>17</v>
      </c>
    </row>
    <row r="697" spans="1:9" x14ac:dyDescent="0.25">
      <c r="A697" s="1">
        <v>26</v>
      </c>
      <c r="B697" s="1" t="s">
        <v>6</v>
      </c>
      <c r="C697" s="1">
        <v>40.185000000000002</v>
      </c>
      <c r="D697" s="1">
        <v>0</v>
      </c>
      <c r="E697" s="1" t="s">
        <v>10</v>
      </c>
      <c r="F697" s="1" t="s">
        <v>12</v>
      </c>
      <c r="G697" s="1">
        <v>3201.2451500000002</v>
      </c>
      <c r="H697" s="1" t="str">
        <f>LEFT(medical_cost[[#This Row],[region.1.1.1.1]],5)</f>
        <v>north</v>
      </c>
      <c r="I697" s="1" t="s">
        <v>17</v>
      </c>
    </row>
    <row r="698" spans="1:9" x14ac:dyDescent="0.25">
      <c r="A698" s="1">
        <v>53</v>
      </c>
      <c r="B698" s="1" t="s">
        <v>6</v>
      </c>
      <c r="C698" s="1">
        <v>32.299999999999997</v>
      </c>
      <c r="D698" s="1">
        <v>2</v>
      </c>
      <c r="E698" s="1" t="s">
        <v>10</v>
      </c>
      <c r="F698" s="1" t="s">
        <v>13</v>
      </c>
      <c r="G698" s="1">
        <v>29186.482360000002</v>
      </c>
      <c r="H698" s="1" t="str">
        <f>LEFT(medical_cost[[#This Row],[region.1.1.1.1]],5)</f>
        <v>north</v>
      </c>
      <c r="I698" s="1" t="s">
        <v>18</v>
      </c>
    </row>
    <row r="699" spans="1:9" x14ac:dyDescent="0.25">
      <c r="A699" s="1">
        <v>41</v>
      </c>
      <c r="B699" s="1" t="s">
        <v>9</v>
      </c>
      <c r="C699" s="1">
        <v>35.75</v>
      </c>
      <c r="D699" s="1">
        <v>1</v>
      </c>
      <c r="E699" s="1" t="s">
        <v>7</v>
      </c>
      <c r="F699" s="1" t="s">
        <v>11</v>
      </c>
      <c r="G699" s="1">
        <v>40273.645499999999</v>
      </c>
      <c r="H699" s="1" t="str">
        <f>LEFT(medical_cost[[#This Row],[region.1.1.1.1]],5)</f>
        <v>south</v>
      </c>
      <c r="I699" s="1" t="s">
        <v>18</v>
      </c>
    </row>
    <row r="700" spans="1:9" x14ac:dyDescent="0.25">
      <c r="A700" s="1">
        <v>56</v>
      </c>
      <c r="B700" s="1" t="s">
        <v>9</v>
      </c>
      <c r="C700" s="1">
        <v>33.725000000000001</v>
      </c>
      <c r="D700" s="1">
        <v>0</v>
      </c>
      <c r="E700" s="1" t="s">
        <v>10</v>
      </c>
      <c r="F700" s="1" t="s">
        <v>12</v>
      </c>
      <c r="G700" s="1">
        <v>10976.24575</v>
      </c>
      <c r="H700" s="1" t="str">
        <f>LEFT(medical_cost[[#This Row],[region.1.1.1.1]],5)</f>
        <v>north</v>
      </c>
      <c r="I700" s="1" t="s">
        <v>17</v>
      </c>
    </row>
    <row r="701" spans="1:9" x14ac:dyDescent="0.25">
      <c r="A701" s="1">
        <v>23</v>
      </c>
      <c r="B701" s="1" t="s">
        <v>6</v>
      </c>
      <c r="C701" s="1">
        <v>39.270000000000003</v>
      </c>
      <c r="D701" s="1">
        <v>2</v>
      </c>
      <c r="E701" s="1" t="s">
        <v>10</v>
      </c>
      <c r="F701" s="1" t="s">
        <v>11</v>
      </c>
      <c r="G701" s="1">
        <v>3500.6122999999998</v>
      </c>
      <c r="H701" s="1" t="str">
        <f>LEFT(medical_cost[[#This Row],[region.1.1.1.1]],5)</f>
        <v>south</v>
      </c>
      <c r="I701" s="1" t="s">
        <v>18</v>
      </c>
    </row>
    <row r="702" spans="1:9" x14ac:dyDescent="0.25">
      <c r="A702" s="1">
        <v>21</v>
      </c>
      <c r="B702" s="1" t="s">
        <v>6</v>
      </c>
      <c r="C702" s="1">
        <v>34.869999999999997</v>
      </c>
      <c r="D702" s="1">
        <v>0</v>
      </c>
      <c r="E702" s="1" t="s">
        <v>10</v>
      </c>
      <c r="F702" s="1" t="s">
        <v>11</v>
      </c>
      <c r="G702" s="1">
        <v>2020.5523000000001</v>
      </c>
      <c r="H702" s="1" t="str">
        <f>LEFT(medical_cost[[#This Row],[region.1.1.1.1]],5)</f>
        <v>south</v>
      </c>
      <c r="I702" s="1" t="s">
        <v>18</v>
      </c>
    </row>
    <row r="703" spans="1:9" x14ac:dyDescent="0.25">
      <c r="A703" s="1">
        <v>50</v>
      </c>
      <c r="B703" s="1" t="s">
        <v>6</v>
      </c>
      <c r="C703" s="1">
        <v>44.744999999999997</v>
      </c>
      <c r="D703" s="1">
        <v>0</v>
      </c>
      <c r="E703" s="1" t="s">
        <v>10</v>
      </c>
      <c r="F703" s="1" t="s">
        <v>13</v>
      </c>
      <c r="G703" s="1">
        <v>9541.6955500000004</v>
      </c>
      <c r="H703" s="1" t="str">
        <f>LEFT(medical_cost[[#This Row],[region.1.1.1.1]],5)</f>
        <v>north</v>
      </c>
      <c r="I703" s="1" t="s">
        <v>18</v>
      </c>
    </row>
    <row r="704" spans="1:9" x14ac:dyDescent="0.25">
      <c r="A704" s="1">
        <v>53</v>
      </c>
      <c r="B704" s="1" t="s">
        <v>9</v>
      </c>
      <c r="C704" s="1">
        <v>41.47</v>
      </c>
      <c r="D704" s="1">
        <v>0</v>
      </c>
      <c r="E704" s="1" t="s">
        <v>10</v>
      </c>
      <c r="F704" s="1" t="s">
        <v>11</v>
      </c>
      <c r="G704" s="1">
        <v>9504.3102999999992</v>
      </c>
      <c r="H704" s="1" t="str">
        <f>LEFT(medical_cost[[#This Row],[region.1.1.1.1]],5)</f>
        <v>south</v>
      </c>
      <c r="I704" s="1" t="s">
        <v>18</v>
      </c>
    </row>
    <row r="705" spans="1:9" x14ac:dyDescent="0.25">
      <c r="A705" s="1">
        <v>34</v>
      </c>
      <c r="B705" s="1" t="s">
        <v>6</v>
      </c>
      <c r="C705" s="1">
        <v>26.41</v>
      </c>
      <c r="D705" s="1">
        <v>1</v>
      </c>
      <c r="E705" s="1" t="s">
        <v>10</v>
      </c>
      <c r="F705" s="1" t="s">
        <v>12</v>
      </c>
      <c r="G705" s="1">
        <v>5385.3379000000004</v>
      </c>
      <c r="H705" s="1" t="str">
        <f>LEFT(medical_cost[[#This Row],[region.1.1.1.1]],5)</f>
        <v>north</v>
      </c>
      <c r="I705" s="1" t="s">
        <v>17</v>
      </c>
    </row>
    <row r="706" spans="1:9" x14ac:dyDescent="0.25">
      <c r="A706" s="1">
        <v>47</v>
      </c>
      <c r="B706" s="1" t="s">
        <v>6</v>
      </c>
      <c r="C706" s="1">
        <v>29.545000000000002</v>
      </c>
      <c r="D706" s="1">
        <v>1</v>
      </c>
      <c r="E706" s="1" t="s">
        <v>10</v>
      </c>
      <c r="F706" s="1" t="s">
        <v>12</v>
      </c>
      <c r="G706" s="1">
        <v>8930.9345499999999</v>
      </c>
      <c r="H706" s="1" t="str">
        <f>LEFT(medical_cost[[#This Row],[region.1.1.1.1]],5)</f>
        <v>north</v>
      </c>
      <c r="I706" s="1" t="s">
        <v>17</v>
      </c>
    </row>
    <row r="707" spans="1:9" x14ac:dyDescent="0.25">
      <c r="A707" s="1">
        <v>33</v>
      </c>
      <c r="B707" s="1" t="s">
        <v>6</v>
      </c>
      <c r="C707" s="1">
        <v>32.9</v>
      </c>
      <c r="D707" s="1">
        <v>2</v>
      </c>
      <c r="E707" s="1" t="s">
        <v>10</v>
      </c>
      <c r="F707" s="1" t="s">
        <v>8</v>
      </c>
      <c r="G707" s="1">
        <v>5375.0379999999996</v>
      </c>
      <c r="H707" s="1" t="str">
        <f>LEFT(medical_cost[[#This Row],[region.1.1.1.1]],5)</f>
        <v>south</v>
      </c>
      <c r="I707" s="1" t="s">
        <v>17</v>
      </c>
    </row>
    <row r="708" spans="1:9" x14ac:dyDescent="0.25">
      <c r="A708" s="1">
        <v>51</v>
      </c>
      <c r="B708" s="1" t="s">
        <v>6</v>
      </c>
      <c r="C708" s="1">
        <v>38.06</v>
      </c>
      <c r="D708" s="1">
        <v>0</v>
      </c>
      <c r="E708" s="1" t="s">
        <v>7</v>
      </c>
      <c r="F708" s="1" t="s">
        <v>11</v>
      </c>
      <c r="G708" s="1">
        <v>44400.4064</v>
      </c>
      <c r="H708" s="1" t="str">
        <f>LEFT(medical_cost[[#This Row],[region.1.1.1.1]],5)</f>
        <v>south</v>
      </c>
      <c r="I708" s="1" t="s">
        <v>18</v>
      </c>
    </row>
    <row r="709" spans="1:9" x14ac:dyDescent="0.25">
      <c r="A709" s="1">
        <v>49</v>
      </c>
      <c r="B709" s="1" t="s">
        <v>9</v>
      </c>
      <c r="C709" s="1">
        <v>28.69</v>
      </c>
      <c r="D709" s="1">
        <v>3</v>
      </c>
      <c r="E709" s="1" t="s">
        <v>10</v>
      </c>
      <c r="F709" s="1" t="s">
        <v>12</v>
      </c>
      <c r="G709" s="1">
        <v>10264.4421</v>
      </c>
      <c r="H709" s="1" t="str">
        <f>LEFT(medical_cost[[#This Row],[region.1.1.1.1]],5)</f>
        <v>north</v>
      </c>
      <c r="I709" s="1" t="s">
        <v>17</v>
      </c>
    </row>
    <row r="710" spans="1:9" x14ac:dyDescent="0.25">
      <c r="A710" s="1">
        <v>31</v>
      </c>
      <c r="B710" s="1" t="s">
        <v>6</v>
      </c>
      <c r="C710" s="1">
        <v>30.495000000000001</v>
      </c>
      <c r="D710" s="1">
        <v>3</v>
      </c>
      <c r="E710" s="1" t="s">
        <v>10</v>
      </c>
      <c r="F710" s="1" t="s">
        <v>13</v>
      </c>
      <c r="G710" s="1">
        <v>6113.2310500000003</v>
      </c>
      <c r="H710" s="1" t="str">
        <f>LEFT(medical_cost[[#This Row],[region.1.1.1.1]],5)</f>
        <v>north</v>
      </c>
      <c r="I710" s="1" t="s">
        <v>18</v>
      </c>
    </row>
    <row r="711" spans="1:9" x14ac:dyDescent="0.25">
      <c r="A711" s="1">
        <v>36</v>
      </c>
      <c r="B711" s="1" t="s">
        <v>6</v>
      </c>
      <c r="C711" s="1">
        <v>27.74</v>
      </c>
      <c r="D711" s="1">
        <v>0</v>
      </c>
      <c r="E711" s="1" t="s">
        <v>10</v>
      </c>
      <c r="F711" s="1" t="s">
        <v>13</v>
      </c>
      <c r="G711" s="1">
        <v>5469.0065999999997</v>
      </c>
      <c r="H711" s="1" t="str">
        <f>LEFT(medical_cost[[#This Row],[region.1.1.1.1]],5)</f>
        <v>north</v>
      </c>
      <c r="I711" s="1" t="s">
        <v>18</v>
      </c>
    </row>
    <row r="712" spans="1:9" x14ac:dyDescent="0.25">
      <c r="A712" s="1">
        <v>18</v>
      </c>
      <c r="B712" s="1" t="s">
        <v>9</v>
      </c>
      <c r="C712" s="1">
        <v>35.200000000000003</v>
      </c>
      <c r="D712" s="1">
        <v>1</v>
      </c>
      <c r="E712" s="1" t="s">
        <v>10</v>
      </c>
      <c r="F712" s="1" t="s">
        <v>11</v>
      </c>
      <c r="G712" s="1">
        <v>1727.54</v>
      </c>
      <c r="H712" s="1" t="str">
        <f>LEFT(medical_cost[[#This Row],[region.1.1.1.1]],5)</f>
        <v>south</v>
      </c>
      <c r="I712" s="1" t="s">
        <v>18</v>
      </c>
    </row>
    <row r="713" spans="1:9" x14ac:dyDescent="0.25">
      <c r="A713" s="1">
        <v>50</v>
      </c>
      <c r="B713" s="1" t="s">
        <v>6</v>
      </c>
      <c r="C713" s="1">
        <v>23.54</v>
      </c>
      <c r="D713" s="1">
        <v>2</v>
      </c>
      <c r="E713" s="1" t="s">
        <v>10</v>
      </c>
      <c r="F713" s="1" t="s">
        <v>11</v>
      </c>
      <c r="G713" s="1">
        <v>10107.220600000001</v>
      </c>
      <c r="H713" s="1" t="str">
        <f>LEFT(medical_cost[[#This Row],[region.1.1.1.1]],5)</f>
        <v>south</v>
      </c>
      <c r="I713" s="1" t="s">
        <v>18</v>
      </c>
    </row>
    <row r="714" spans="1:9" x14ac:dyDescent="0.25">
      <c r="A714" s="1">
        <v>43</v>
      </c>
      <c r="B714" s="1" t="s">
        <v>6</v>
      </c>
      <c r="C714" s="1">
        <v>30.684999999999999</v>
      </c>
      <c r="D714" s="1">
        <v>2</v>
      </c>
      <c r="E714" s="1" t="s">
        <v>10</v>
      </c>
      <c r="F714" s="1" t="s">
        <v>12</v>
      </c>
      <c r="G714" s="1">
        <v>8310.8391499999998</v>
      </c>
      <c r="H714" s="1" t="str">
        <f>LEFT(medical_cost[[#This Row],[region.1.1.1.1]],5)</f>
        <v>north</v>
      </c>
      <c r="I714" s="1" t="s">
        <v>17</v>
      </c>
    </row>
    <row r="715" spans="1:9" x14ac:dyDescent="0.25">
      <c r="A715" s="1">
        <v>20</v>
      </c>
      <c r="B715" s="1" t="s">
        <v>9</v>
      </c>
      <c r="C715" s="1">
        <v>40.47</v>
      </c>
      <c r="D715" s="1">
        <v>0</v>
      </c>
      <c r="E715" s="1" t="s">
        <v>10</v>
      </c>
      <c r="F715" s="1" t="s">
        <v>13</v>
      </c>
      <c r="G715" s="1">
        <v>1984.4532999999999</v>
      </c>
      <c r="H715" s="1" t="str">
        <f>LEFT(medical_cost[[#This Row],[region.1.1.1.1]],5)</f>
        <v>north</v>
      </c>
      <c r="I715" s="1" t="s">
        <v>18</v>
      </c>
    </row>
    <row r="716" spans="1:9" x14ac:dyDescent="0.25">
      <c r="A716" s="1">
        <v>24</v>
      </c>
      <c r="B716" s="1" t="s">
        <v>6</v>
      </c>
      <c r="C716" s="1">
        <v>22.6</v>
      </c>
      <c r="D716" s="1">
        <v>0</v>
      </c>
      <c r="E716" s="1" t="s">
        <v>10</v>
      </c>
      <c r="F716" s="1" t="s">
        <v>8</v>
      </c>
      <c r="G716" s="1">
        <v>2457.502</v>
      </c>
      <c r="H716" s="1" t="str">
        <f>LEFT(medical_cost[[#This Row],[region.1.1.1.1]],5)</f>
        <v>south</v>
      </c>
      <c r="I716" s="1" t="s">
        <v>17</v>
      </c>
    </row>
    <row r="717" spans="1:9" x14ac:dyDescent="0.25">
      <c r="A717" s="1">
        <v>60</v>
      </c>
      <c r="B717" s="1" t="s">
        <v>9</v>
      </c>
      <c r="C717" s="1">
        <v>28.9</v>
      </c>
      <c r="D717" s="1">
        <v>0</v>
      </c>
      <c r="E717" s="1" t="s">
        <v>10</v>
      </c>
      <c r="F717" s="1" t="s">
        <v>8</v>
      </c>
      <c r="G717" s="1">
        <v>12146.971</v>
      </c>
      <c r="H717" s="1" t="str">
        <f>LEFT(medical_cost[[#This Row],[region.1.1.1.1]],5)</f>
        <v>south</v>
      </c>
      <c r="I717" s="1" t="s">
        <v>17</v>
      </c>
    </row>
    <row r="718" spans="1:9" x14ac:dyDescent="0.25">
      <c r="A718" s="1">
        <v>49</v>
      </c>
      <c r="B718" s="1" t="s">
        <v>6</v>
      </c>
      <c r="C718" s="1">
        <v>22.61</v>
      </c>
      <c r="D718" s="1">
        <v>1</v>
      </c>
      <c r="E718" s="1" t="s">
        <v>10</v>
      </c>
      <c r="F718" s="1" t="s">
        <v>12</v>
      </c>
      <c r="G718" s="1">
        <v>9566.9909000000007</v>
      </c>
      <c r="H718" s="1" t="str">
        <f>LEFT(medical_cost[[#This Row],[region.1.1.1.1]],5)</f>
        <v>north</v>
      </c>
      <c r="I718" s="1" t="s">
        <v>17</v>
      </c>
    </row>
    <row r="719" spans="1:9" x14ac:dyDescent="0.25">
      <c r="A719" s="1">
        <v>60</v>
      </c>
      <c r="B719" s="1" t="s">
        <v>9</v>
      </c>
      <c r="C719" s="1">
        <v>24.32</v>
      </c>
      <c r="D719" s="1">
        <v>1</v>
      </c>
      <c r="E719" s="1" t="s">
        <v>10</v>
      </c>
      <c r="F719" s="1" t="s">
        <v>12</v>
      </c>
      <c r="G719" s="1">
        <v>13112.604799999999</v>
      </c>
      <c r="H719" s="1" t="str">
        <f>LEFT(medical_cost[[#This Row],[region.1.1.1.1]],5)</f>
        <v>north</v>
      </c>
      <c r="I719" s="1" t="s">
        <v>17</v>
      </c>
    </row>
    <row r="720" spans="1:9" x14ac:dyDescent="0.25">
      <c r="A720" s="1">
        <v>51</v>
      </c>
      <c r="B720" s="1" t="s">
        <v>6</v>
      </c>
      <c r="C720" s="1">
        <v>36.67</v>
      </c>
      <c r="D720" s="1">
        <v>2</v>
      </c>
      <c r="E720" s="1" t="s">
        <v>10</v>
      </c>
      <c r="F720" s="1" t="s">
        <v>12</v>
      </c>
      <c r="G720" s="1">
        <v>10848.1343</v>
      </c>
      <c r="H720" s="1" t="str">
        <f>LEFT(medical_cost[[#This Row],[region.1.1.1.1]],5)</f>
        <v>north</v>
      </c>
      <c r="I720" s="1" t="s">
        <v>17</v>
      </c>
    </row>
    <row r="721" spans="1:9" x14ac:dyDescent="0.25">
      <c r="A721" s="1">
        <v>58</v>
      </c>
      <c r="B721" s="1" t="s">
        <v>6</v>
      </c>
      <c r="C721" s="1">
        <v>33.44</v>
      </c>
      <c r="D721" s="1">
        <v>0</v>
      </c>
      <c r="E721" s="1" t="s">
        <v>10</v>
      </c>
      <c r="F721" s="1" t="s">
        <v>12</v>
      </c>
      <c r="G721" s="1">
        <v>12231.613600000001</v>
      </c>
      <c r="H721" s="1" t="str">
        <f>LEFT(medical_cost[[#This Row],[region.1.1.1.1]],5)</f>
        <v>north</v>
      </c>
      <c r="I721" s="1" t="s">
        <v>17</v>
      </c>
    </row>
    <row r="722" spans="1:9" x14ac:dyDescent="0.25">
      <c r="A722" s="1">
        <v>51</v>
      </c>
      <c r="B722" s="1" t="s">
        <v>6</v>
      </c>
      <c r="C722" s="1">
        <v>40.659999999999997</v>
      </c>
      <c r="D722" s="1">
        <v>0</v>
      </c>
      <c r="E722" s="1" t="s">
        <v>10</v>
      </c>
      <c r="F722" s="1" t="s">
        <v>13</v>
      </c>
      <c r="G722" s="1">
        <v>9875.6803999999993</v>
      </c>
      <c r="H722" s="1" t="str">
        <f>LEFT(medical_cost[[#This Row],[region.1.1.1.1]],5)</f>
        <v>north</v>
      </c>
      <c r="I722" s="1" t="s">
        <v>18</v>
      </c>
    </row>
    <row r="723" spans="1:9" x14ac:dyDescent="0.25">
      <c r="A723" s="1">
        <v>53</v>
      </c>
      <c r="B723" s="1" t="s">
        <v>9</v>
      </c>
      <c r="C723" s="1">
        <v>36.6</v>
      </c>
      <c r="D723" s="1">
        <v>3</v>
      </c>
      <c r="E723" s="1" t="s">
        <v>10</v>
      </c>
      <c r="F723" s="1" t="s">
        <v>8</v>
      </c>
      <c r="G723" s="1">
        <v>11264.540999999999</v>
      </c>
      <c r="H723" s="1" t="str">
        <f>LEFT(medical_cost[[#This Row],[region.1.1.1.1]],5)</f>
        <v>south</v>
      </c>
      <c r="I723" s="1" t="s">
        <v>17</v>
      </c>
    </row>
    <row r="724" spans="1:9" x14ac:dyDescent="0.25">
      <c r="A724" s="1">
        <v>62</v>
      </c>
      <c r="B724" s="1" t="s">
        <v>9</v>
      </c>
      <c r="C724" s="1">
        <v>37.4</v>
      </c>
      <c r="D724" s="1">
        <v>0</v>
      </c>
      <c r="E724" s="1" t="s">
        <v>10</v>
      </c>
      <c r="F724" s="1" t="s">
        <v>8</v>
      </c>
      <c r="G724" s="1">
        <v>12979.358</v>
      </c>
      <c r="H724" s="1" t="str">
        <f>LEFT(medical_cost[[#This Row],[region.1.1.1.1]],5)</f>
        <v>south</v>
      </c>
      <c r="I724" s="1" t="s">
        <v>17</v>
      </c>
    </row>
    <row r="725" spans="1:9" x14ac:dyDescent="0.25">
      <c r="A725" s="1">
        <v>19</v>
      </c>
      <c r="B725" s="1" t="s">
        <v>9</v>
      </c>
      <c r="C725" s="1">
        <v>35.4</v>
      </c>
      <c r="D725" s="1">
        <v>0</v>
      </c>
      <c r="E725" s="1" t="s">
        <v>10</v>
      </c>
      <c r="F725" s="1" t="s">
        <v>8</v>
      </c>
      <c r="G725" s="1">
        <v>1263.249</v>
      </c>
      <c r="H725" s="1" t="str">
        <f>LEFT(medical_cost[[#This Row],[region.1.1.1.1]],5)</f>
        <v>south</v>
      </c>
      <c r="I725" s="1" t="s">
        <v>17</v>
      </c>
    </row>
    <row r="726" spans="1:9" x14ac:dyDescent="0.25">
      <c r="A726" s="1">
        <v>50</v>
      </c>
      <c r="B726" s="1" t="s">
        <v>6</v>
      </c>
      <c r="C726" s="1">
        <v>27.074999999999999</v>
      </c>
      <c r="D726" s="1">
        <v>1</v>
      </c>
      <c r="E726" s="1" t="s">
        <v>10</v>
      </c>
      <c r="F726" s="1" t="s">
        <v>13</v>
      </c>
      <c r="G726" s="1">
        <v>10106.134249999999</v>
      </c>
      <c r="H726" s="1" t="str">
        <f>LEFT(medical_cost[[#This Row],[region.1.1.1.1]],5)</f>
        <v>north</v>
      </c>
      <c r="I726" s="1" t="s">
        <v>18</v>
      </c>
    </row>
    <row r="727" spans="1:9" x14ac:dyDescent="0.25">
      <c r="A727" s="1">
        <v>30</v>
      </c>
      <c r="B727" s="1" t="s">
        <v>6</v>
      </c>
      <c r="C727" s="1">
        <v>39.049999999999997</v>
      </c>
      <c r="D727" s="1">
        <v>3</v>
      </c>
      <c r="E727" s="1" t="s">
        <v>7</v>
      </c>
      <c r="F727" s="1" t="s">
        <v>11</v>
      </c>
      <c r="G727" s="1">
        <v>40932.429499999998</v>
      </c>
      <c r="H727" s="1" t="str">
        <f>LEFT(medical_cost[[#This Row],[region.1.1.1.1]],5)</f>
        <v>south</v>
      </c>
      <c r="I727" s="1" t="s">
        <v>18</v>
      </c>
    </row>
    <row r="728" spans="1:9" x14ac:dyDescent="0.25">
      <c r="A728" s="1">
        <v>41</v>
      </c>
      <c r="B728" s="1" t="s">
        <v>9</v>
      </c>
      <c r="C728" s="1">
        <v>28.405000000000001</v>
      </c>
      <c r="D728" s="1">
        <v>1</v>
      </c>
      <c r="E728" s="1" t="s">
        <v>10</v>
      </c>
      <c r="F728" s="1" t="s">
        <v>12</v>
      </c>
      <c r="G728" s="1">
        <v>6664.68595</v>
      </c>
      <c r="H728" s="1" t="str">
        <f>LEFT(medical_cost[[#This Row],[region.1.1.1.1]],5)</f>
        <v>north</v>
      </c>
      <c r="I728" s="1" t="s">
        <v>17</v>
      </c>
    </row>
    <row r="729" spans="1:9" x14ac:dyDescent="0.25">
      <c r="A729" s="1">
        <v>29</v>
      </c>
      <c r="B729" s="1" t="s">
        <v>6</v>
      </c>
      <c r="C729" s="1">
        <v>21.754999999999999</v>
      </c>
      <c r="D729" s="1">
        <v>1</v>
      </c>
      <c r="E729" s="1" t="s">
        <v>7</v>
      </c>
      <c r="F729" s="1" t="s">
        <v>13</v>
      </c>
      <c r="G729" s="1">
        <v>16657.71745</v>
      </c>
      <c r="H729" s="1" t="str">
        <f>LEFT(medical_cost[[#This Row],[region.1.1.1.1]],5)</f>
        <v>north</v>
      </c>
      <c r="I729" s="1" t="s">
        <v>18</v>
      </c>
    </row>
    <row r="730" spans="1:9" x14ac:dyDescent="0.25">
      <c r="A730" s="1">
        <v>18</v>
      </c>
      <c r="B730" s="1" t="s">
        <v>6</v>
      </c>
      <c r="C730" s="1">
        <v>40.28</v>
      </c>
      <c r="D730" s="1">
        <v>0</v>
      </c>
      <c r="E730" s="1" t="s">
        <v>10</v>
      </c>
      <c r="F730" s="1" t="s">
        <v>13</v>
      </c>
      <c r="G730" s="1">
        <v>2217.6012000000001</v>
      </c>
      <c r="H730" s="1" t="str">
        <f>LEFT(medical_cost[[#This Row],[region.1.1.1.1]],5)</f>
        <v>north</v>
      </c>
      <c r="I730" s="1" t="s">
        <v>18</v>
      </c>
    </row>
    <row r="731" spans="1:9" x14ac:dyDescent="0.25">
      <c r="A731" s="1">
        <v>41</v>
      </c>
      <c r="B731" s="1" t="s">
        <v>6</v>
      </c>
      <c r="C731" s="1">
        <v>36.08</v>
      </c>
      <c r="D731" s="1">
        <v>1</v>
      </c>
      <c r="E731" s="1" t="s">
        <v>10</v>
      </c>
      <c r="F731" s="1" t="s">
        <v>11</v>
      </c>
      <c r="G731" s="1">
        <v>6781.3541999999998</v>
      </c>
      <c r="H731" s="1" t="str">
        <f>LEFT(medical_cost[[#This Row],[region.1.1.1.1]],5)</f>
        <v>south</v>
      </c>
      <c r="I731" s="1" t="s">
        <v>18</v>
      </c>
    </row>
    <row r="732" spans="1:9" x14ac:dyDescent="0.25">
      <c r="A732" s="1">
        <v>35</v>
      </c>
      <c r="B732" s="1" t="s">
        <v>9</v>
      </c>
      <c r="C732" s="1">
        <v>24.42</v>
      </c>
      <c r="D732" s="1">
        <v>3</v>
      </c>
      <c r="E732" s="1" t="s">
        <v>7</v>
      </c>
      <c r="F732" s="1" t="s">
        <v>11</v>
      </c>
      <c r="G732" s="1">
        <v>19361.998800000001</v>
      </c>
      <c r="H732" s="1" t="str">
        <f>LEFT(medical_cost[[#This Row],[region.1.1.1.1]],5)</f>
        <v>south</v>
      </c>
      <c r="I732" s="1" t="s">
        <v>18</v>
      </c>
    </row>
    <row r="733" spans="1:9" x14ac:dyDescent="0.25">
      <c r="A733" s="1">
        <v>53</v>
      </c>
      <c r="B733" s="1" t="s">
        <v>9</v>
      </c>
      <c r="C733" s="1">
        <v>21.4</v>
      </c>
      <c r="D733" s="1">
        <v>1</v>
      </c>
      <c r="E733" s="1" t="s">
        <v>10</v>
      </c>
      <c r="F733" s="1" t="s">
        <v>8</v>
      </c>
      <c r="G733" s="1">
        <v>10065.413</v>
      </c>
      <c r="H733" s="1" t="str">
        <f>LEFT(medical_cost[[#This Row],[region.1.1.1.1]],5)</f>
        <v>south</v>
      </c>
      <c r="I733" s="1" t="s">
        <v>17</v>
      </c>
    </row>
    <row r="734" spans="1:9" x14ac:dyDescent="0.25">
      <c r="A734" s="1">
        <v>24</v>
      </c>
      <c r="B734" s="1" t="s">
        <v>6</v>
      </c>
      <c r="C734" s="1">
        <v>30.1</v>
      </c>
      <c r="D734" s="1">
        <v>3</v>
      </c>
      <c r="E734" s="1" t="s">
        <v>10</v>
      </c>
      <c r="F734" s="1" t="s">
        <v>8</v>
      </c>
      <c r="G734" s="1">
        <v>4234.9269999999997</v>
      </c>
      <c r="H734" s="1" t="str">
        <f>LEFT(medical_cost[[#This Row],[region.1.1.1.1]],5)</f>
        <v>south</v>
      </c>
      <c r="I734" s="1" t="s">
        <v>17</v>
      </c>
    </row>
    <row r="735" spans="1:9" x14ac:dyDescent="0.25">
      <c r="A735" s="1">
        <v>48</v>
      </c>
      <c r="B735" s="1" t="s">
        <v>6</v>
      </c>
      <c r="C735" s="1">
        <v>27.265000000000001</v>
      </c>
      <c r="D735" s="1">
        <v>1</v>
      </c>
      <c r="E735" s="1" t="s">
        <v>10</v>
      </c>
      <c r="F735" s="1" t="s">
        <v>13</v>
      </c>
      <c r="G735" s="1">
        <v>9447.2503500000003</v>
      </c>
      <c r="H735" s="1" t="str">
        <f>LEFT(medical_cost[[#This Row],[region.1.1.1.1]],5)</f>
        <v>north</v>
      </c>
      <c r="I735" s="1" t="s">
        <v>18</v>
      </c>
    </row>
    <row r="736" spans="1:9" x14ac:dyDescent="0.25">
      <c r="A736" s="1">
        <v>59</v>
      </c>
      <c r="B736" s="1" t="s">
        <v>6</v>
      </c>
      <c r="C736" s="1">
        <v>32.1</v>
      </c>
      <c r="D736" s="1">
        <v>3</v>
      </c>
      <c r="E736" s="1" t="s">
        <v>10</v>
      </c>
      <c r="F736" s="1" t="s">
        <v>8</v>
      </c>
      <c r="G736" s="1">
        <v>14007.222</v>
      </c>
      <c r="H736" s="1" t="str">
        <f>LEFT(medical_cost[[#This Row],[region.1.1.1.1]],5)</f>
        <v>south</v>
      </c>
      <c r="I736" s="1" t="s">
        <v>17</v>
      </c>
    </row>
    <row r="737" spans="1:9" x14ac:dyDescent="0.25">
      <c r="A737" s="1">
        <v>49</v>
      </c>
      <c r="B737" s="1" t="s">
        <v>6</v>
      </c>
      <c r="C737" s="1">
        <v>34.770000000000003</v>
      </c>
      <c r="D737" s="1">
        <v>1</v>
      </c>
      <c r="E737" s="1" t="s">
        <v>10</v>
      </c>
      <c r="F737" s="1" t="s">
        <v>12</v>
      </c>
      <c r="G737" s="1">
        <v>9583.8932999999997</v>
      </c>
      <c r="H737" s="1" t="str">
        <f>LEFT(medical_cost[[#This Row],[region.1.1.1.1]],5)</f>
        <v>north</v>
      </c>
      <c r="I737" s="1" t="s">
        <v>17</v>
      </c>
    </row>
    <row r="738" spans="1:9" x14ac:dyDescent="0.25">
      <c r="A738" s="1">
        <v>37</v>
      </c>
      <c r="B738" s="1" t="s">
        <v>6</v>
      </c>
      <c r="C738" s="1">
        <v>38.39</v>
      </c>
      <c r="D738" s="1">
        <v>0</v>
      </c>
      <c r="E738" s="1" t="s">
        <v>7</v>
      </c>
      <c r="F738" s="1" t="s">
        <v>11</v>
      </c>
      <c r="G738" s="1">
        <v>40419.019099999998</v>
      </c>
      <c r="H738" s="1" t="str">
        <f>LEFT(medical_cost[[#This Row],[region.1.1.1.1]],5)</f>
        <v>south</v>
      </c>
      <c r="I738" s="1" t="s">
        <v>18</v>
      </c>
    </row>
    <row r="739" spans="1:9" x14ac:dyDescent="0.25">
      <c r="A739" s="1">
        <v>26</v>
      </c>
      <c r="B739" s="1" t="s">
        <v>9</v>
      </c>
      <c r="C739" s="1">
        <v>23.7</v>
      </c>
      <c r="D739" s="1">
        <v>2</v>
      </c>
      <c r="E739" s="1" t="s">
        <v>10</v>
      </c>
      <c r="F739" s="1" t="s">
        <v>8</v>
      </c>
      <c r="G739" s="1">
        <v>3484.3310000000001</v>
      </c>
      <c r="H739" s="1" t="str">
        <f>LEFT(medical_cost[[#This Row],[region.1.1.1.1]],5)</f>
        <v>south</v>
      </c>
      <c r="I739" s="1" t="s">
        <v>17</v>
      </c>
    </row>
    <row r="740" spans="1:9" x14ac:dyDescent="0.25">
      <c r="A740" s="1">
        <v>23</v>
      </c>
      <c r="B740" s="1" t="s">
        <v>9</v>
      </c>
      <c r="C740" s="1">
        <v>31.73</v>
      </c>
      <c r="D740" s="1">
        <v>3</v>
      </c>
      <c r="E740" s="1" t="s">
        <v>7</v>
      </c>
      <c r="F740" s="1" t="s">
        <v>13</v>
      </c>
      <c r="G740" s="1">
        <v>36189.101699999999</v>
      </c>
      <c r="H740" s="1" t="str">
        <f>LEFT(medical_cost[[#This Row],[region.1.1.1.1]],5)</f>
        <v>north</v>
      </c>
      <c r="I740" s="1" t="s">
        <v>18</v>
      </c>
    </row>
    <row r="741" spans="1:9" x14ac:dyDescent="0.25">
      <c r="A741" s="1">
        <v>29</v>
      </c>
      <c r="B741" s="1" t="s">
        <v>9</v>
      </c>
      <c r="C741" s="1">
        <v>35.5</v>
      </c>
      <c r="D741" s="1">
        <v>2</v>
      </c>
      <c r="E741" s="1" t="s">
        <v>7</v>
      </c>
      <c r="F741" s="1" t="s">
        <v>8</v>
      </c>
      <c r="G741" s="1">
        <v>44585.455869999998</v>
      </c>
      <c r="H741" s="1" t="str">
        <f>LEFT(medical_cost[[#This Row],[region.1.1.1.1]],5)</f>
        <v>south</v>
      </c>
      <c r="I741" s="1" t="s">
        <v>17</v>
      </c>
    </row>
    <row r="742" spans="1:9" x14ac:dyDescent="0.25">
      <c r="A742" s="1">
        <v>45</v>
      </c>
      <c r="B742" s="1" t="s">
        <v>9</v>
      </c>
      <c r="C742" s="1">
        <v>24.035</v>
      </c>
      <c r="D742" s="1">
        <v>2</v>
      </c>
      <c r="E742" s="1" t="s">
        <v>10</v>
      </c>
      <c r="F742" s="1" t="s">
        <v>13</v>
      </c>
      <c r="G742" s="1">
        <v>8604.4836500000001</v>
      </c>
      <c r="H742" s="1" t="str">
        <f>LEFT(medical_cost[[#This Row],[region.1.1.1.1]],5)</f>
        <v>north</v>
      </c>
      <c r="I742" s="1" t="s">
        <v>18</v>
      </c>
    </row>
    <row r="743" spans="1:9" x14ac:dyDescent="0.25">
      <c r="A743" s="1">
        <v>27</v>
      </c>
      <c r="B743" s="1" t="s">
        <v>9</v>
      </c>
      <c r="C743" s="1">
        <v>29.15</v>
      </c>
      <c r="D743" s="1">
        <v>0</v>
      </c>
      <c r="E743" s="1" t="s">
        <v>7</v>
      </c>
      <c r="F743" s="1" t="s">
        <v>11</v>
      </c>
      <c r="G743" s="1">
        <v>18246.495500000001</v>
      </c>
      <c r="H743" s="1" t="str">
        <f>LEFT(medical_cost[[#This Row],[region.1.1.1.1]],5)</f>
        <v>south</v>
      </c>
      <c r="I743" s="1" t="s">
        <v>18</v>
      </c>
    </row>
    <row r="744" spans="1:9" x14ac:dyDescent="0.25">
      <c r="A744" s="1">
        <v>53</v>
      </c>
      <c r="B744" s="1" t="s">
        <v>9</v>
      </c>
      <c r="C744" s="1">
        <v>34.104999999999997</v>
      </c>
      <c r="D744" s="1">
        <v>0</v>
      </c>
      <c r="E744" s="1" t="s">
        <v>7</v>
      </c>
      <c r="F744" s="1" t="s">
        <v>13</v>
      </c>
      <c r="G744" s="1">
        <v>43254.417950000003</v>
      </c>
      <c r="H744" s="1" t="str">
        <f>LEFT(medical_cost[[#This Row],[region.1.1.1.1]],5)</f>
        <v>north</v>
      </c>
      <c r="I744" s="1" t="s">
        <v>18</v>
      </c>
    </row>
    <row r="745" spans="1:9" x14ac:dyDescent="0.25">
      <c r="A745" s="1">
        <v>31</v>
      </c>
      <c r="B745" s="1" t="s">
        <v>6</v>
      </c>
      <c r="C745" s="1">
        <v>26.62</v>
      </c>
      <c r="D745" s="1">
        <v>0</v>
      </c>
      <c r="E745" s="1" t="s">
        <v>10</v>
      </c>
      <c r="F745" s="1" t="s">
        <v>11</v>
      </c>
      <c r="G745" s="1">
        <v>3757.8447999999999</v>
      </c>
      <c r="H745" s="1" t="str">
        <f>LEFT(medical_cost[[#This Row],[region.1.1.1.1]],5)</f>
        <v>south</v>
      </c>
      <c r="I745" s="1" t="s">
        <v>18</v>
      </c>
    </row>
    <row r="746" spans="1:9" x14ac:dyDescent="0.25">
      <c r="A746" s="1">
        <v>50</v>
      </c>
      <c r="B746" s="1" t="s">
        <v>9</v>
      </c>
      <c r="C746" s="1">
        <v>26.41</v>
      </c>
      <c r="D746" s="1">
        <v>0</v>
      </c>
      <c r="E746" s="1" t="s">
        <v>10</v>
      </c>
      <c r="F746" s="1" t="s">
        <v>12</v>
      </c>
      <c r="G746" s="1">
        <v>8827.2098999999998</v>
      </c>
      <c r="H746" s="1" t="str">
        <f>LEFT(medical_cost[[#This Row],[region.1.1.1.1]],5)</f>
        <v>north</v>
      </c>
      <c r="I746" s="1" t="s">
        <v>17</v>
      </c>
    </row>
    <row r="747" spans="1:9" x14ac:dyDescent="0.25">
      <c r="A747" s="1">
        <v>50</v>
      </c>
      <c r="B747" s="1" t="s">
        <v>6</v>
      </c>
      <c r="C747" s="1">
        <v>30.114999999999998</v>
      </c>
      <c r="D747" s="1">
        <v>1</v>
      </c>
      <c r="E747" s="1" t="s">
        <v>10</v>
      </c>
      <c r="F747" s="1" t="s">
        <v>12</v>
      </c>
      <c r="G747" s="1">
        <v>9910.3598500000007</v>
      </c>
      <c r="H747" s="1" t="str">
        <f>LEFT(medical_cost[[#This Row],[region.1.1.1.1]],5)</f>
        <v>north</v>
      </c>
      <c r="I747" s="1" t="s">
        <v>17</v>
      </c>
    </row>
    <row r="748" spans="1:9" x14ac:dyDescent="0.25">
      <c r="A748" s="1">
        <v>34</v>
      </c>
      <c r="B748" s="1" t="s">
        <v>9</v>
      </c>
      <c r="C748" s="1">
        <v>27</v>
      </c>
      <c r="D748" s="1">
        <v>2</v>
      </c>
      <c r="E748" s="1" t="s">
        <v>10</v>
      </c>
      <c r="F748" s="1" t="s">
        <v>8</v>
      </c>
      <c r="G748" s="1">
        <v>11737.848840000001</v>
      </c>
      <c r="H748" s="1" t="str">
        <f>LEFT(medical_cost[[#This Row],[region.1.1.1.1]],5)</f>
        <v>south</v>
      </c>
      <c r="I748" s="1" t="s">
        <v>17</v>
      </c>
    </row>
    <row r="749" spans="1:9" x14ac:dyDescent="0.25">
      <c r="A749" s="1">
        <v>19</v>
      </c>
      <c r="B749" s="1" t="s">
        <v>9</v>
      </c>
      <c r="C749" s="1">
        <v>21.754999999999999</v>
      </c>
      <c r="D749" s="1">
        <v>0</v>
      </c>
      <c r="E749" s="1" t="s">
        <v>10</v>
      </c>
      <c r="F749" s="1" t="s">
        <v>12</v>
      </c>
      <c r="G749" s="1">
        <v>1627.2824499999999</v>
      </c>
      <c r="H749" s="1" t="str">
        <f>LEFT(medical_cost[[#This Row],[region.1.1.1.1]],5)</f>
        <v>north</v>
      </c>
      <c r="I749" s="1" t="s">
        <v>17</v>
      </c>
    </row>
    <row r="750" spans="1:9" x14ac:dyDescent="0.25">
      <c r="A750" s="1">
        <v>47</v>
      </c>
      <c r="B750" s="1" t="s">
        <v>6</v>
      </c>
      <c r="C750" s="1">
        <v>36</v>
      </c>
      <c r="D750" s="1">
        <v>1</v>
      </c>
      <c r="E750" s="1" t="s">
        <v>10</v>
      </c>
      <c r="F750" s="1" t="s">
        <v>8</v>
      </c>
      <c r="G750" s="1">
        <v>8556.9069999999992</v>
      </c>
      <c r="H750" s="1" t="str">
        <f>LEFT(medical_cost[[#This Row],[region.1.1.1.1]],5)</f>
        <v>south</v>
      </c>
      <c r="I750" s="1" t="s">
        <v>17</v>
      </c>
    </row>
    <row r="751" spans="1:9" x14ac:dyDescent="0.25">
      <c r="A751" s="1">
        <v>28</v>
      </c>
      <c r="B751" s="1" t="s">
        <v>9</v>
      </c>
      <c r="C751" s="1">
        <v>30.875</v>
      </c>
      <c r="D751" s="1">
        <v>0</v>
      </c>
      <c r="E751" s="1" t="s">
        <v>10</v>
      </c>
      <c r="F751" s="1" t="s">
        <v>12</v>
      </c>
      <c r="G751" s="1">
        <v>3062.5082499999999</v>
      </c>
      <c r="H751" s="1" t="str">
        <f>LEFT(medical_cost[[#This Row],[region.1.1.1.1]],5)</f>
        <v>north</v>
      </c>
      <c r="I751" s="1" t="s">
        <v>17</v>
      </c>
    </row>
    <row r="752" spans="1:9" x14ac:dyDescent="0.25">
      <c r="A752" s="1">
        <v>37</v>
      </c>
      <c r="B752" s="1" t="s">
        <v>6</v>
      </c>
      <c r="C752" s="1">
        <v>26.4</v>
      </c>
      <c r="D752" s="1">
        <v>0</v>
      </c>
      <c r="E752" s="1" t="s">
        <v>7</v>
      </c>
      <c r="F752" s="1" t="s">
        <v>11</v>
      </c>
      <c r="G752" s="1">
        <v>19539.242999999999</v>
      </c>
      <c r="H752" s="1" t="str">
        <f>LEFT(medical_cost[[#This Row],[region.1.1.1.1]],5)</f>
        <v>south</v>
      </c>
      <c r="I752" s="1" t="s">
        <v>18</v>
      </c>
    </row>
    <row r="753" spans="1:9" x14ac:dyDescent="0.25">
      <c r="A753" s="1">
        <v>21</v>
      </c>
      <c r="B753" s="1" t="s">
        <v>9</v>
      </c>
      <c r="C753" s="1">
        <v>28.975000000000001</v>
      </c>
      <c r="D753" s="1">
        <v>0</v>
      </c>
      <c r="E753" s="1" t="s">
        <v>10</v>
      </c>
      <c r="F753" s="1" t="s">
        <v>12</v>
      </c>
      <c r="G753" s="1">
        <v>1906.35825</v>
      </c>
      <c r="H753" s="1" t="str">
        <f>LEFT(medical_cost[[#This Row],[region.1.1.1.1]],5)</f>
        <v>north</v>
      </c>
      <c r="I753" s="1" t="s">
        <v>17</v>
      </c>
    </row>
    <row r="754" spans="1:9" x14ac:dyDescent="0.25">
      <c r="A754" s="1">
        <v>64</v>
      </c>
      <c r="B754" s="1" t="s">
        <v>9</v>
      </c>
      <c r="C754" s="1">
        <v>37.905000000000001</v>
      </c>
      <c r="D754" s="1">
        <v>0</v>
      </c>
      <c r="E754" s="1" t="s">
        <v>10</v>
      </c>
      <c r="F754" s="1" t="s">
        <v>12</v>
      </c>
      <c r="G754" s="1">
        <v>14210.53595</v>
      </c>
      <c r="H754" s="1" t="str">
        <f>LEFT(medical_cost[[#This Row],[region.1.1.1.1]],5)</f>
        <v>north</v>
      </c>
      <c r="I754" s="1" t="s">
        <v>17</v>
      </c>
    </row>
    <row r="755" spans="1:9" x14ac:dyDescent="0.25">
      <c r="A755" s="1">
        <v>58</v>
      </c>
      <c r="B755" s="1" t="s">
        <v>6</v>
      </c>
      <c r="C755" s="1">
        <v>22.77</v>
      </c>
      <c r="D755" s="1">
        <v>0</v>
      </c>
      <c r="E755" s="1" t="s">
        <v>10</v>
      </c>
      <c r="F755" s="1" t="s">
        <v>11</v>
      </c>
      <c r="G755" s="1">
        <v>11833.782300000001</v>
      </c>
      <c r="H755" s="1" t="str">
        <f>LEFT(medical_cost[[#This Row],[region.1.1.1.1]],5)</f>
        <v>south</v>
      </c>
      <c r="I755" s="1" t="s">
        <v>18</v>
      </c>
    </row>
    <row r="756" spans="1:9" x14ac:dyDescent="0.25">
      <c r="A756" s="1">
        <v>24</v>
      </c>
      <c r="B756" s="1" t="s">
        <v>9</v>
      </c>
      <c r="C756" s="1">
        <v>33.630000000000003</v>
      </c>
      <c r="D756" s="1">
        <v>4</v>
      </c>
      <c r="E756" s="1" t="s">
        <v>10</v>
      </c>
      <c r="F756" s="1" t="s">
        <v>13</v>
      </c>
      <c r="G756" s="1">
        <v>17128.426080000001</v>
      </c>
      <c r="H756" s="1" t="str">
        <f>LEFT(medical_cost[[#This Row],[region.1.1.1.1]],5)</f>
        <v>north</v>
      </c>
      <c r="I756" s="1" t="s">
        <v>18</v>
      </c>
    </row>
    <row r="757" spans="1:9" x14ac:dyDescent="0.25">
      <c r="A757" s="1">
        <v>31</v>
      </c>
      <c r="B757" s="1" t="s">
        <v>9</v>
      </c>
      <c r="C757" s="1">
        <v>27.645</v>
      </c>
      <c r="D757" s="1">
        <v>2</v>
      </c>
      <c r="E757" s="1" t="s">
        <v>10</v>
      </c>
      <c r="F757" s="1" t="s">
        <v>13</v>
      </c>
      <c r="G757" s="1">
        <v>5031.26955</v>
      </c>
      <c r="H757" s="1" t="str">
        <f>LEFT(medical_cost[[#This Row],[region.1.1.1.1]],5)</f>
        <v>north</v>
      </c>
      <c r="I757" s="1" t="s">
        <v>18</v>
      </c>
    </row>
    <row r="758" spans="1:9" x14ac:dyDescent="0.25">
      <c r="A758" s="1">
        <v>39</v>
      </c>
      <c r="B758" s="1" t="s">
        <v>6</v>
      </c>
      <c r="C758" s="1">
        <v>22.8</v>
      </c>
      <c r="D758" s="1">
        <v>3</v>
      </c>
      <c r="E758" s="1" t="s">
        <v>10</v>
      </c>
      <c r="F758" s="1" t="s">
        <v>13</v>
      </c>
      <c r="G758" s="1">
        <v>7985.8149999999996</v>
      </c>
      <c r="H758" s="1" t="str">
        <f>LEFT(medical_cost[[#This Row],[region.1.1.1.1]],5)</f>
        <v>north</v>
      </c>
      <c r="I758" s="1" t="s">
        <v>18</v>
      </c>
    </row>
    <row r="759" spans="1:9" x14ac:dyDescent="0.25">
      <c r="A759" s="1">
        <v>47</v>
      </c>
      <c r="B759" s="1" t="s">
        <v>6</v>
      </c>
      <c r="C759" s="1">
        <v>27.83</v>
      </c>
      <c r="D759" s="1">
        <v>0</v>
      </c>
      <c r="E759" s="1" t="s">
        <v>7</v>
      </c>
      <c r="F759" s="1" t="s">
        <v>11</v>
      </c>
      <c r="G759" s="1">
        <v>23065.420699999999</v>
      </c>
      <c r="H759" s="1" t="str">
        <f>LEFT(medical_cost[[#This Row],[region.1.1.1.1]],5)</f>
        <v>south</v>
      </c>
      <c r="I759" s="1" t="s">
        <v>18</v>
      </c>
    </row>
    <row r="760" spans="1:9" x14ac:dyDescent="0.25">
      <c r="A760" s="1">
        <v>30</v>
      </c>
      <c r="B760" s="1" t="s">
        <v>9</v>
      </c>
      <c r="C760" s="1">
        <v>37.43</v>
      </c>
      <c r="D760" s="1">
        <v>3</v>
      </c>
      <c r="E760" s="1" t="s">
        <v>10</v>
      </c>
      <c r="F760" s="1" t="s">
        <v>13</v>
      </c>
      <c r="G760" s="1">
        <v>5428.7277000000004</v>
      </c>
      <c r="H760" s="1" t="str">
        <f>LEFT(medical_cost[[#This Row],[region.1.1.1.1]],5)</f>
        <v>north</v>
      </c>
      <c r="I760" s="1" t="s">
        <v>18</v>
      </c>
    </row>
    <row r="761" spans="1:9" x14ac:dyDescent="0.25">
      <c r="A761" s="1">
        <v>18</v>
      </c>
      <c r="B761" s="1" t="s">
        <v>9</v>
      </c>
      <c r="C761" s="1">
        <v>38.17</v>
      </c>
      <c r="D761" s="1">
        <v>0</v>
      </c>
      <c r="E761" s="1" t="s">
        <v>7</v>
      </c>
      <c r="F761" s="1" t="s">
        <v>11</v>
      </c>
      <c r="G761" s="1">
        <v>36307.798300000002</v>
      </c>
      <c r="H761" s="1" t="str">
        <f>LEFT(medical_cost[[#This Row],[region.1.1.1.1]],5)</f>
        <v>south</v>
      </c>
      <c r="I761" s="1" t="s">
        <v>18</v>
      </c>
    </row>
    <row r="762" spans="1:9" x14ac:dyDescent="0.25">
      <c r="A762" s="1">
        <v>22</v>
      </c>
      <c r="B762" s="1" t="s">
        <v>6</v>
      </c>
      <c r="C762" s="1">
        <v>34.58</v>
      </c>
      <c r="D762" s="1">
        <v>2</v>
      </c>
      <c r="E762" s="1" t="s">
        <v>10</v>
      </c>
      <c r="F762" s="1" t="s">
        <v>13</v>
      </c>
      <c r="G762" s="1">
        <v>3925.7582000000002</v>
      </c>
      <c r="H762" s="1" t="str">
        <f>LEFT(medical_cost[[#This Row],[region.1.1.1.1]],5)</f>
        <v>north</v>
      </c>
      <c r="I762" s="1" t="s">
        <v>18</v>
      </c>
    </row>
    <row r="763" spans="1:9" x14ac:dyDescent="0.25">
      <c r="A763" s="1">
        <v>23</v>
      </c>
      <c r="B763" s="1" t="s">
        <v>9</v>
      </c>
      <c r="C763" s="1">
        <v>35.200000000000003</v>
      </c>
      <c r="D763" s="1">
        <v>1</v>
      </c>
      <c r="E763" s="1" t="s">
        <v>10</v>
      </c>
      <c r="F763" s="1" t="s">
        <v>8</v>
      </c>
      <c r="G763" s="1">
        <v>2416.9549999999999</v>
      </c>
      <c r="H763" s="1" t="str">
        <f>LEFT(medical_cost[[#This Row],[region.1.1.1.1]],5)</f>
        <v>south</v>
      </c>
      <c r="I763" s="1" t="s">
        <v>17</v>
      </c>
    </row>
    <row r="764" spans="1:9" x14ac:dyDescent="0.25">
      <c r="A764" s="1">
        <v>33</v>
      </c>
      <c r="B764" s="1" t="s">
        <v>9</v>
      </c>
      <c r="C764" s="1">
        <v>27.1</v>
      </c>
      <c r="D764" s="1">
        <v>1</v>
      </c>
      <c r="E764" s="1" t="s">
        <v>7</v>
      </c>
      <c r="F764" s="1" t="s">
        <v>8</v>
      </c>
      <c r="G764" s="1">
        <v>19040.876</v>
      </c>
      <c r="H764" s="1" t="str">
        <f>LEFT(medical_cost[[#This Row],[region.1.1.1.1]],5)</f>
        <v>south</v>
      </c>
      <c r="I764" s="1" t="s">
        <v>17</v>
      </c>
    </row>
    <row r="765" spans="1:9" x14ac:dyDescent="0.25">
      <c r="A765" s="1">
        <v>27</v>
      </c>
      <c r="B765" s="1" t="s">
        <v>9</v>
      </c>
      <c r="C765" s="1">
        <v>26.03</v>
      </c>
      <c r="D765" s="1">
        <v>0</v>
      </c>
      <c r="E765" s="1" t="s">
        <v>10</v>
      </c>
      <c r="F765" s="1" t="s">
        <v>13</v>
      </c>
      <c r="G765" s="1">
        <v>3070.8087</v>
      </c>
      <c r="H765" s="1" t="str">
        <f>LEFT(medical_cost[[#This Row],[region.1.1.1.1]],5)</f>
        <v>north</v>
      </c>
      <c r="I765" s="1" t="s">
        <v>18</v>
      </c>
    </row>
    <row r="766" spans="1:9" x14ac:dyDescent="0.25">
      <c r="A766" s="1">
        <v>45</v>
      </c>
      <c r="B766" s="1" t="s">
        <v>6</v>
      </c>
      <c r="C766" s="1">
        <v>25.175000000000001</v>
      </c>
      <c r="D766" s="1">
        <v>2</v>
      </c>
      <c r="E766" s="1" t="s">
        <v>10</v>
      </c>
      <c r="F766" s="1" t="s">
        <v>13</v>
      </c>
      <c r="G766" s="1">
        <v>9095.0682500000003</v>
      </c>
      <c r="H766" s="1" t="str">
        <f>LEFT(medical_cost[[#This Row],[region.1.1.1.1]],5)</f>
        <v>north</v>
      </c>
      <c r="I766" s="1" t="s">
        <v>18</v>
      </c>
    </row>
    <row r="767" spans="1:9" x14ac:dyDescent="0.25">
      <c r="A767" s="1">
        <v>57</v>
      </c>
      <c r="B767" s="1" t="s">
        <v>6</v>
      </c>
      <c r="C767" s="1">
        <v>31.824999999999999</v>
      </c>
      <c r="D767" s="1">
        <v>0</v>
      </c>
      <c r="E767" s="1" t="s">
        <v>10</v>
      </c>
      <c r="F767" s="1" t="s">
        <v>12</v>
      </c>
      <c r="G767" s="1">
        <v>11842.623750000001</v>
      </c>
      <c r="H767" s="1" t="str">
        <f>LEFT(medical_cost[[#This Row],[region.1.1.1.1]],5)</f>
        <v>north</v>
      </c>
      <c r="I767" s="1" t="s">
        <v>17</v>
      </c>
    </row>
    <row r="768" spans="1:9" x14ac:dyDescent="0.25">
      <c r="A768" s="1">
        <v>47</v>
      </c>
      <c r="B768" s="1" t="s">
        <v>9</v>
      </c>
      <c r="C768" s="1">
        <v>32.299999999999997</v>
      </c>
      <c r="D768" s="1">
        <v>1</v>
      </c>
      <c r="E768" s="1" t="s">
        <v>10</v>
      </c>
      <c r="F768" s="1" t="s">
        <v>8</v>
      </c>
      <c r="G768" s="1">
        <v>8062.7640000000001</v>
      </c>
      <c r="H768" s="1" t="str">
        <f>LEFT(medical_cost[[#This Row],[region.1.1.1.1]],5)</f>
        <v>south</v>
      </c>
      <c r="I768" s="1" t="s">
        <v>17</v>
      </c>
    </row>
    <row r="769" spans="1:9" x14ac:dyDescent="0.25">
      <c r="A769" s="1">
        <v>42</v>
      </c>
      <c r="B769" s="1" t="s">
        <v>6</v>
      </c>
      <c r="C769" s="1">
        <v>29</v>
      </c>
      <c r="D769" s="1">
        <v>1</v>
      </c>
      <c r="E769" s="1" t="s">
        <v>10</v>
      </c>
      <c r="F769" s="1" t="s">
        <v>8</v>
      </c>
      <c r="G769" s="1">
        <v>7050.6419999999998</v>
      </c>
      <c r="H769" s="1" t="str">
        <f>LEFT(medical_cost[[#This Row],[region.1.1.1.1]],5)</f>
        <v>south</v>
      </c>
      <c r="I769" s="1" t="s">
        <v>17</v>
      </c>
    </row>
    <row r="770" spans="1:9" x14ac:dyDescent="0.25">
      <c r="A770" s="1">
        <v>64</v>
      </c>
      <c r="B770" s="1" t="s">
        <v>6</v>
      </c>
      <c r="C770" s="1">
        <v>39.700000000000003</v>
      </c>
      <c r="D770" s="1">
        <v>0</v>
      </c>
      <c r="E770" s="1" t="s">
        <v>10</v>
      </c>
      <c r="F770" s="1" t="s">
        <v>8</v>
      </c>
      <c r="G770" s="1">
        <v>14319.031000000001</v>
      </c>
      <c r="H770" s="1" t="str">
        <f>LEFT(medical_cost[[#This Row],[region.1.1.1.1]],5)</f>
        <v>south</v>
      </c>
      <c r="I770" s="1" t="s">
        <v>17</v>
      </c>
    </row>
    <row r="771" spans="1:9" x14ac:dyDescent="0.25">
      <c r="A771" s="1">
        <v>38</v>
      </c>
      <c r="B771" s="1" t="s">
        <v>6</v>
      </c>
      <c r="C771" s="1">
        <v>19.475000000000001</v>
      </c>
      <c r="D771" s="1">
        <v>2</v>
      </c>
      <c r="E771" s="1" t="s">
        <v>10</v>
      </c>
      <c r="F771" s="1" t="s">
        <v>12</v>
      </c>
      <c r="G771" s="1">
        <v>6933.2422500000002</v>
      </c>
      <c r="H771" s="1" t="str">
        <f>LEFT(medical_cost[[#This Row],[region.1.1.1.1]],5)</f>
        <v>north</v>
      </c>
      <c r="I771" s="1" t="s">
        <v>17</v>
      </c>
    </row>
    <row r="772" spans="1:9" x14ac:dyDescent="0.25">
      <c r="A772" s="1">
        <v>61</v>
      </c>
      <c r="B772" s="1" t="s">
        <v>9</v>
      </c>
      <c r="C772" s="1">
        <v>36.1</v>
      </c>
      <c r="D772" s="1">
        <v>3</v>
      </c>
      <c r="E772" s="1" t="s">
        <v>10</v>
      </c>
      <c r="F772" s="1" t="s">
        <v>8</v>
      </c>
      <c r="G772" s="1">
        <v>27941.28758</v>
      </c>
      <c r="H772" s="1" t="str">
        <f>LEFT(medical_cost[[#This Row],[region.1.1.1.1]],5)</f>
        <v>south</v>
      </c>
      <c r="I772" s="1" t="s">
        <v>17</v>
      </c>
    </row>
    <row r="773" spans="1:9" x14ac:dyDescent="0.25">
      <c r="A773" s="1">
        <v>53</v>
      </c>
      <c r="B773" s="1" t="s">
        <v>6</v>
      </c>
      <c r="C773" s="1">
        <v>26.7</v>
      </c>
      <c r="D773" s="1">
        <v>2</v>
      </c>
      <c r="E773" s="1" t="s">
        <v>10</v>
      </c>
      <c r="F773" s="1" t="s">
        <v>8</v>
      </c>
      <c r="G773" s="1">
        <v>11150.78</v>
      </c>
      <c r="H773" s="1" t="str">
        <f>LEFT(medical_cost[[#This Row],[region.1.1.1.1]],5)</f>
        <v>south</v>
      </c>
      <c r="I773" s="1" t="s">
        <v>17</v>
      </c>
    </row>
    <row r="774" spans="1:9" x14ac:dyDescent="0.25">
      <c r="A774" s="1">
        <v>44</v>
      </c>
      <c r="B774" s="1" t="s">
        <v>6</v>
      </c>
      <c r="C774" s="1">
        <v>36.479999999999997</v>
      </c>
      <c r="D774" s="1">
        <v>0</v>
      </c>
      <c r="E774" s="1" t="s">
        <v>10</v>
      </c>
      <c r="F774" s="1" t="s">
        <v>13</v>
      </c>
      <c r="G774" s="1">
        <v>12797.20962</v>
      </c>
      <c r="H774" s="1" t="str">
        <f>LEFT(medical_cost[[#This Row],[region.1.1.1.1]],5)</f>
        <v>north</v>
      </c>
      <c r="I774" s="1" t="s">
        <v>18</v>
      </c>
    </row>
    <row r="775" spans="1:9" x14ac:dyDescent="0.25">
      <c r="A775" s="1">
        <v>19</v>
      </c>
      <c r="B775" s="1" t="s">
        <v>6</v>
      </c>
      <c r="C775" s="1">
        <v>28.88</v>
      </c>
      <c r="D775" s="1">
        <v>0</v>
      </c>
      <c r="E775" s="1" t="s">
        <v>7</v>
      </c>
      <c r="F775" s="1" t="s">
        <v>12</v>
      </c>
      <c r="G775" s="1">
        <v>17748.5062</v>
      </c>
      <c r="H775" s="1" t="str">
        <f>LEFT(medical_cost[[#This Row],[region.1.1.1.1]],5)</f>
        <v>north</v>
      </c>
      <c r="I775" s="1" t="s">
        <v>17</v>
      </c>
    </row>
    <row r="776" spans="1:9" x14ac:dyDescent="0.25">
      <c r="A776" s="1">
        <v>41</v>
      </c>
      <c r="B776" s="1" t="s">
        <v>9</v>
      </c>
      <c r="C776" s="1">
        <v>34.200000000000003</v>
      </c>
      <c r="D776" s="1">
        <v>2</v>
      </c>
      <c r="E776" s="1" t="s">
        <v>10</v>
      </c>
      <c r="F776" s="1" t="s">
        <v>12</v>
      </c>
      <c r="G776" s="1">
        <v>7261.741</v>
      </c>
      <c r="H776" s="1" t="str">
        <f>LEFT(medical_cost[[#This Row],[region.1.1.1.1]],5)</f>
        <v>north</v>
      </c>
      <c r="I776" s="1" t="s">
        <v>17</v>
      </c>
    </row>
    <row r="777" spans="1:9" x14ac:dyDescent="0.25">
      <c r="A777" s="1">
        <v>51</v>
      </c>
      <c r="B777" s="1" t="s">
        <v>9</v>
      </c>
      <c r="C777" s="1">
        <v>33.33</v>
      </c>
      <c r="D777" s="1">
        <v>3</v>
      </c>
      <c r="E777" s="1" t="s">
        <v>10</v>
      </c>
      <c r="F777" s="1" t="s">
        <v>11</v>
      </c>
      <c r="G777" s="1">
        <v>10560.4917</v>
      </c>
      <c r="H777" s="1" t="str">
        <f>LEFT(medical_cost[[#This Row],[region.1.1.1.1]],5)</f>
        <v>south</v>
      </c>
      <c r="I777" s="1" t="s">
        <v>18</v>
      </c>
    </row>
    <row r="778" spans="1:9" x14ac:dyDescent="0.25">
      <c r="A778" s="1">
        <v>40</v>
      </c>
      <c r="B778" s="1" t="s">
        <v>9</v>
      </c>
      <c r="C778" s="1">
        <v>32.299999999999997</v>
      </c>
      <c r="D778" s="1">
        <v>2</v>
      </c>
      <c r="E778" s="1" t="s">
        <v>10</v>
      </c>
      <c r="F778" s="1" t="s">
        <v>12</v>
      </c>
      <c r="G778" s="1">
        <v>6986.6970000000001</v>
      </c>
      <c r="H778" s="1" t="str">
        <f>LEFT(medical_cost[[#This Row],[region.1.1.1.1]],5)</f>
        <v>north</v>
      </c>
      <c r="I778" s="1" t="s">
        <v>17</v>
      </c>
    </row>
    <row r="779" spans="1:9" x14ac:dyDescent="0.25">
      <c r="A779" s="1">
        <v>45</v>
      </c>
      <c r="B779" s="1" t="s">
        <v>9</v>
      </c>
      <c r="C779" s="1">
        <v>39.805</v>
      </c>
      <c r="D779" s="1">
        <v>0</v>
      </c>
      <c r="E779" s="1" t="s">
        <v>10</v>
      </c>
      <c r="F779" s="1" t="s">
        <v>13</v>
      </c>
      <c r="G779" s="1">
        <v>7448.4039499999999</v>
      </c>
      <c r="H779" s="1" t="str">
        <f>LEFT(medical_cost[[#This Row],[region.1.1.1.1]],5)</f>
        <v>north</v>
      </c>
      <c r="I779" s="1" t="s">
        <v>18</v>
      </c>
    </row>
    <row r="780" spans="1:9" x14ac:dyDescent="0.25">
      <c r="A780" s="1">
        <v>35</v>
      </c>
      <c r="B780" s="1" t="s">
        <v>9</v>
      </c>
      <c r="C780" s="1">
        <v>34.32</v>
      </c>
      <c r="D780" s="1">
        <v>3</v>
      </c>
      <c r="E780" s="1" t="s">
        <v>10</v>
      </c>
      <c r="F780" s="1" t="s">
        <v>11</v>
      </c>
      <c r="G780" s="1">
        <v>5934.3797999999997</v>
      </c>
      <c r="H780" s="1" t="str">
        <f>LEFT(medical_cost[[#This Row],[region.1.1.1.1]],5)</f>
        <v>south</v>
      </c>
      <c r="I780" s="1" t="s">
        <v>18</v>
      </c>
    </row>
    <row r="781" spans="1:9" x14ac:dyDescent="0.25">
      <c r="A781" s="1">
        <v>53</v>
      </c>
      <c r="B781" s="1" t="s">
        <v>9</v>
      </c>
      <c r="C781" s="1">
        <v>28.88</v>
      </c>
      <c r="D781" s="1">
        <v>0</v>
      </c>
      <c r="E781" s="1" t="s">
        <v>10</v>
      </c>
      <c r="F781" s="1" t="s">
        <v>12</v>
      </c>
      <c r="G781" s="1">
        <v>9869.8101999999999</v>
      </c>
      <c r="H781" s="1" t="str">
        <f>LEFT(medical_cost[[#This Row],[region.1.1.1.1]],5)</f>
        <v>north</v>
      </c>
      <c r="I781" s="1" t="s">
        <v>17</v>
      </c>
    </row>
    <row r="782" spans="1:9" x14ac:dyDescent="0.25">
      <c r="A782" s="1">
        <v>30</v>
      </c>
      <c r="B782" s="1" t="s">
        <v>9</v>
      </c>
      <c r="C782" s="1">
        <v>24.4</v>
      </c>
      <c r="D782" s="1">
        <v>3</v>
      </c>
      <c r="E782" s="1" t="s">
        <v>7</v>
      </c>
      <c r="F782" s="1" t="s">
        <v>8</v>
      </c>
      <c r="G782" s="1">
        <v>18259.216</v>
      </c>
      <c r="H782" s="1" t="str">
        <f>LEFT(medical_cost[[#This Row],[region.1.1.1.1]],5)</f>
        <v>south</v>
      </c>
      <c r="I782" s="1" t="s">
        <v>17</v>
      </c>
    </row>
    <row r="783" spans="1:9" x14ac:dyDescent="0.25">
      <c r="A783" s="1">
        <v>18</v>
      </c>
      <c r="B783" s="1" t="s">
        <v>9</v>
      </c>
      <c r="C783" s="1">
        <v>41.14</v>
      </c>
      <c r="D783" s="1">
        <v>0</v>
      </c>
      <c r="E783" s="1" t="s">
        <v>10</v>
      </c>
      <c r="F783" s="1" t="s">
        <v>11</v>
      </c>
      <c r="G783" s="1">
        <v>1146.7965999999999</v>
      </c>
      <c r="H783" s="1" t="str">
        <f>LEFT(medical_cost[[#This Row],[region.1.1.1.1]],5)</f>
        <v>south</v>
      </c>
      <c r="I783" s="1" t="s">
        <v>18</v>
      </c>
    </row>
    <row r="784" spans="1:9" x14ac:dyDescent="0.25">
      <c r="A784" s="1">
        <v>51</v>
      </c>
      <c r="B784" s="1" t="s">
        <v>9</v>
      </c>
      <c r="C784" s="1">
        <v>35.97</v>
      </c>
      <c r="D784" s="1">
        <v>1</v>
      </c>
      <c r="E784" s="1" t="s">
        <v>10</v>
      </c>
      <c r="F784" s="1" t="s">
        <v>11</v>
      </c>
      <c r="G784" s="1">
        <v>9386.1612999999998</v>
      </c>
      <c r="H784" s="1" t="str">
        <f>LEFT(medical_cost[[#This Row],[region.1.1.1.1]],5)</f>
        <v>south</v>
      </c>
      <c r="I784" s="1" t="s">
        <v>18</v>
      </c>
    </row>
    <row r="785" spans="1:9" x14ac:dyDescent="0.25">
      <c r="A785" s="1">
        <v>50</v>
      </c>
      <c r="B785" s="1" t="s">
        <v>6</v>
      </c>
      <c r="C785" s="1">
        <v>27.6</v>
      </c>
      <c r="D785" s="1">
        <v>1</v>
      </c>
      <c r="E785" s="1" t="s">
        <v>7</v>
      </c>
      <c r="F785" s="1" t="s">
        <v>8</v>
      </c>
      <c r="G785" s="1">
        <v>24520.263999999999</v>
      </c>
      <c r="H785" s="1" t="str">
        <f>LEFT(medical_cost[[#This Row],[region.1.1.1.1]],5)</f>
        <v>south</v>
      </c>
      <c r="I785" s="1" t="s">
        <v>17</v>
      </c>
    </row>
    <row r="786" spans="1:9" x14ac:dyDescent="0.25">
      <c r="A786" s="1">
        <v>31</v>
      </c>
      <c r="B786" s="1" t="s">
        <v>6</v>
      </c>
      <c r="C786" s="1">
        <v>29.26</v>
      </c>
      <c r="D786" s="1">
        <v>1</v>
      </c>
      <c r="E786" s="1" t="s">
        <v>10</v>
      </c>
      <c r="F786" s="1" t="s">
        <v>11</v>
      </c>
      <c r="G786" s="1">
        <v>4350.5144</v>
      </c>
      <c r="H786" s="1" t="str">
        <f>LEFT(medical_cost[[#This Row],[region.1.1.1.1]],5)</f>
        <v>south</v>
      </c>
      <c r="I786" s="1" t="s">
        <v>18</v>
      </c>
    </row>
    <row r="787" spans="1:9" x14ac:dyDescent="0.25">
      <c r="A787" s="1">
        <v>35</v>
      </c>
      <c r="B787" s="1" t="s">
        <v>6</v>
      </c>
      <c r="C787" s="1">
        <v>27.7</v>
      </c>
      <c r="D787" s="1">
        <v>3</v>
      </c>
      <c r="E787" s="1" t="s">
        <v>10</v>
      </c>
      <c r="F787" s="1" t="s">
        <v>8</v>
      </c>
      <c r="G787" s="1">
        <v>6414.1779999999999</v>
      </c>
      <c r="H787" s="1" t="str">
        <f>LEFT(medical_cost[[#This Row],[region.1.1.1.1]],5)</f>
        <v>south</v>
      </c>
      <c r="I787" s="1" t="s">
        <v>17</v>
      </c>
    </row>
    <row r="788" spans="1:9" x14ac:dyDescent="0.25">
      <c r="A788" s="1">
        <v>60</v>
      </c>
      <c r="B788" s="1" t="s">
        <v>9</v>
      </c>
      <c r="C788" s="1">
        <v>36.954999999999998</v>
      </c>
      <c r="D788" s="1">
        <v>0</v>
      </c>
      <c r="E788" s="1" t="s">
        <v>10</v>
      </c>
      <c r="F788" s="1" t="s">
        <v>13</v>
      </c>
      <c r="G788" s="1">
        <v>12741.167450000001</v>
      </c>
      <c r="H788" s="1" t="str">
        <f>LEFT(medical_cost[[#This Row],[region.1.1.1.1]],5)</f>
        <v>north</v>
      </c>
      <c r="I788" s="1" t="s">
        <v>18</v>
      </c>
    </row>
    <row r="789" spans="1:9" x14ac:dyDescent="0.25">
      <c r="A789" s="1">
        <v>21</v>
      </c>
      <c r="B789" s="1" t="s">
        <v>9</v>
      </c>
      <c r="C789" s="1">
        <v>36.86</v>
      </c>
      <c r="D789" s="1">
        <v>0</v>
      </c>
      <c r="E789" s="1" t="s">
        <v>10</v>
      </c>
      <c r="F789" s="1" t="s">
        <v>12</v>
      </c>
      <c r="G789" s="1">
        <v>1917.3184000000001</v>
      </c>
      <c r="H789" s="1" t="str">
        <f>LEFT(medical_cost[[#This Row],[region.1.1.1.1]],5)</f>
        <v>north</v>
      </c>
      <c r="I789" s="1" t="s">
        <v>17</v>
      </c>
    </row>
    <row r="790" spans="1:9" x14ac:dyDescent="0.25">
      <c r="A790" s="1">
        <v>29</v>
      </c>
      <c r="B790" s="1" t="s">
        <v>9</v>
      </c>
      <c r="C790" s="1">
        <v>22.515000000000001</v>
      </c>
      <c r="D790" s="1">
        <v>3</v>
      </c>
      <c r="E790" s="1" t="s">
        <v>10</v>
      </c>
      <c r="F790" s="1" t="s">
        <v>13</v>
      </c>
      <c r="G790" s="1">
        <v>5209.5788499999999</v>
      </c>
      <c r="H790" s="1" t="str">
        <f>LEFT(medical_cost[[#This Row],[region.1.1.1.1]],5)</f>
        <v>north</v>
      </c>
      <c r="I790" s="1" t="s">
        <v>18</v>
      </c>
    </row>
    <row r="791" spans="1:9" x14ac:dyDescent="0.25">
      <c r="A791" s="1">
        <v>62</v>
      </c>
      <c r="B791" s="1" t="s">
        <v>6</v>
      </c>
      <c r="C791" s="1">
        <v>29.92</v>
      </c>
      <c r="D791" s="1">
        <v>0</v>
      </c>
      <c r="E791" s="1" t="s">
        <v>10</v>
      </c>
      <c r="F791" s="1" t="s">
        <v>11</v>
      </c>
      <c r="G791" s="1">
        <v>13457.960800000001</v>
      </c>
      <c r="H791" s="1" t="str">
        <f>LEFT(medical_cost[[#This Row],[region.1.1.1.1]],5)</f>
        <v>south</v>
      </c>
      <c r="I791" s="1" t="s">
        <v>18</v>
      </c>
    </row>
    <row r="792" spans="1:9" x14ac:dyDescent="0.25">
      <c r="A792" s="1">
        <v>39</v>
      </c>
      <c r="B792" s="1" t="s">
        <v>6</v>
      </c>
      <c r="C792" s="1">
        <v>41.8</v>
      </c>
      <c r="D792" s="1">
        <v>0</v>
      </c>
      <c r="E792" s="1" t="s">
        <v>10</v>
      </c>
      <c r="F792" s="1" t="s">
        <v>11</v>
      </c>
      <c r="G792" s="1">
        <v>5662.2250000000004</v>
      </c>
      <c r="H792" s="1" t="str">
        <f>LEFT(medical_cost[[#This Row],[region.1.1.1.1]],5)</f>
        <v>south</v>
      </c>
      <c r="I792" s="1" t="s">
        <v>18</v>
      </c>
    </row>
    <row r="793" spans="1:9" x14ac:dyDescent="0.25">
      <c r="A793" s="1">
        <v>19</v>
      </c>
      <c r="B793" s="1" t="s">
        <v>9</v>
      </c>
      <c r="C793" s="1">
        <v>27.6</v>
      </c>
      <c r="D793" s="1">
        <v>0</v>
      </c>
      <c r="E793" s="1" t="s">
        <v>10</v>
      </c>
      <c r="F793" s="1" t="s">
        <v>8</v>
      </c>
      <c r="G793" s="1">
        <v>1252.4069999999999</v>
      </c>
      <c r="H793" s="1" t="str">
        <f>LEFT(medical_cost[[#This Row],[region.1.1.1.1]],5)</f>
        <v>south</v>
      </c>
      <c r="I793" s="1" t="s">
        <v>17</v>
      </c>
    </row>
    <row r="794" spans="1:9" x14ac:dyDescent="0.25">
      <c r="A794" s="1">
        <v>22</v>
      </c>
      <c r="B794" s="1" t="s">
        <v>6</v>
      </c>
      <c r="C794" s="1">
        <v>23.18</v>
      </c>
      <c r="D794" s="1">
        <v>0</v>
      </c>
      <c r="E794" s="1" t="s">
        <v>10</v>
      </c>
      <c r="F794" s="1" t="s">
        <v>13</v>
      </c>
      <c r="G794" s="1">
        <v>2731.9122000000002</v>
      </c>
      <c r="H794" s="1" t="str">
        <f>LEFT(medical_cost[[#This Row],[region.1.1.1.1]],5)</f>
        <v>north</v>
      </c>
      <c r="I794" s="1" t="s">
        <v>18</v>
      </c>
    </row>
    <row r="795" spans="1:9" x14ac:dyDescent="0.25">
      <c r="A795" s="1">
        <v>53</v>
      </c>
      <c r="B795" s="1" t="s">
        <v>9</v>
      </c>
      <c r="C795" s="1">
        <v>20.9</v>
      </c>
      <c r="D795" s="1">
        <v>0</v>
      </c>
      <c r="E795" s="1" t="s">
        <v>7</v>
      </c>
      <c r="F795" s="1" t="s">
        <v>11</v>
      </c>
      <c r="G795" s="1">
        <v>21195.817999999999</v>
      </c>
      <c r="H795" s="1" t="str">
        <f>LEFT(medical_cost[[#This Row],[region.1.1.1.1]],5)</f>
        <v>south</v>
      </c>
      <c r="I795" s="1" t="s">
        <v>18</v>
      </c>
    </row>
    <row r="796" spans="1:9" x14ac:dyDescent="0.25">
      <c r="A796" s="1">
        <v>39</v>
      </c>
      <c r="B796" s="1" t="s">
        <v>6</v>
      </c>
      <c r="C796" s="1">
        <v>31.92</v>
      </c>
      <c r="D796" s="1">
        <v>2</v>
      </c>
      <c r="E796" s="1" t="s">
        <v>10</v>
      </c>
      <c r="F796" s="1" t="s">
        <v>12</v>
      </c>
      <c r="G796" s="1">
        <v>7209.4917999999998</v>
      </c>
      <c r="H796" s="1" t="str">
        <f>LEFT(medical_cost[[#This Row],[region.1.1.1.1]],5)</f>
        <v>north</v>
      </c>
      <c r="I796" s="1" t="s">
        <v>17</v>
      </c>
    </row>
    <row r="797" spans="1:9" x14ac:dyDescent="0.25">
      <c r="A797" s="1">
        <v>27</v>
      </c>
      <c r="B797" s="1" t="s">
        <v>9</v>
      </c>
      <c r="C797" s="1">
        <v>28.5</v>
      </c>
      <c r="D797" s="1">
        <v>0</v>
      </c>
      <c r="E797" s="1" t="s">
        <v>7</v>
      </c>
      <c r="F797" s="1" t="s">
        <v>12</v>
      </c>
      <c r="G797" s="1">
        <v>18310.741999999998</v>
      </c>
      <c r="H797" s="1" t="str">
        <f>LEFT(medical_cost[[#This Row],[region.1.1.1.1]],5)</f>
        <v>north</v>
      </c>
      <c r="I797" s="1" t="s">
        <v>17</v>
      </c>
    </row>
    <row r="798" spans="1:9" x14ac:dyDescent="0.25">
      <c r="A798" s="1">
        <v>30</v>
      </c>
      <c r="B798" s="1" t="s">
        <v>9</v>
      </c>
      <c r="C798" s="1">
        <v>44.22</v>
      </c>
      <c r="D798" s="1">
        <v>2</v>
      </c>
      <c r="E798" s="1" t="s">
        <v>10</v>
      </c>
      <c r="F798" s="1" t="s">
        <v>11</v>
      </c>
      <c r="G798" s="1">
        <v>4266.1657999999998</v>
      </c>
      <c r="H798" s="1" t="str">
        <f>LEFT(medical_cost[[#This Row],[region.1.1.1.1]],5)</f>
        <v>south</v>
      </c>
      <c r="I798" s="1" t="s">
        <v>18</v>
      </c>
    </row>
    <row r="799" spans="1:9" x14ac:dyDescent="0.25">
      <c r="A799" s="1">
        <v>30</v>
      </c>
      <c r="B799" s="1" t="s">
        <v>6</v>
      </c>
      <c r="C799" s="1">
        <v>22.895</v>
      </c>
      <c r="D799" s="1">
        <v>1</v>
      </c>
      <c r="E799" s="1" t="s">
        <v>10</v>
      </c>
      <c r="F799" s="1" t="s">
        <v>13</v>
      </c>
      <c r="G799" s="1">
        <v>4719.52405</v>
      </c>
      <c r="H799" s="1" t="str">
        <f>LEFT(medical_cost[[#This Row],[region.1.1.1.1]],5)</f>
        <v>north</v>
      </c>
      <c r="I799" s="1" t="s">
        <v>18</v>
      </c>
    </row>
    <row r="800" spans="1:9" x14ac:dyDescent="0.25">
      <c r="A800" s="1">
        <v>58</v>
      </c>
      <c r="B800" s="1" t="s">
        <v>6</v>
      </c>
      <c r="C800" s="1">
        <v>33.1</v>
      </c>
      <c r="D800" s="1">
        <v>0</v>
      </c>
      <c r="E800" s="1" t="s">
        <v>10</v>
      </c>
      <c r="F800" s="1" t="s">
        <v>8</v>
      </c>
      <c r="G800" s="1">
        <v>11848.141</v>
      </c>
      <c r="H800" s="1" t="str">
        <f>LEFT(medical_cost[[#This Row],[region.1.1.1.1]],5)</f>
        <v>south</v>
      </c>
      <c r="I800" s="1" t="s">
        <v>17</v>
      </c>
    </row>
    <row r="801" spans="1:9" x14ac:dyDescent="0.25">
      <c r="A801" s="1">
        <v>33</v>
      </c>
      <c r="B801" s="1" t="s">
        <v>9</v>
      </c>
      <c r="C801" s="1">
        <v>24.795000000000002</v>
      </c>
      <c r="D801" s="1">
        <v>0</v>
      </c>
      <c r="E801" s="1" t="s">
        <v>7</v>
      </c>
      <c r="F801" s="1" t="s">
        <v>13</v>
      </c>
      <c r="G801" s="1">
        <v>17904.527050000001</v>
      </c>
      <c r="H801" s="1" t="str">
        <f>LEFT(medical_cost[[#This Row],[region.1.1.1.1]],5)</f>
        <v>north</v>
      </c>
      <c r="I801" s="1" t="s">
        <v>18</v>
      </c>
    </row>
    <row r="802" spans="1:9" x14ac:dyDescent="0.25">
      <c r="A802" s="1">
        <v>42</v>
      </c>
      <c r="B802" s="1" t="s">
        <v>6</v>
      </c>
      <c r="C802" s="1">
        <v>26.18</v>
      </c>
      <c r="D802" s="1">
        <v>1</v>
      </c>
      <c r="E802" s="1" t="s">
        <v>10</v>
      </c>
      <c r="F802" s="1" t="s">
        <v>11</v>
      </c>
      <c r="G802" s="1">
        <v>7046.7222000000002</v>
      </c>
      <c r="H802" s="1" t="str">
        <f>LEFT(medical_cost[[#This Row],[region.1.1.1.1]],5)</f>
        <v>south</v>
      </c>
      <c r="I802" s="1" t="s">
        <v>18</v>
      </c>
    </row>
    <row r="803" spans="1:9" x14ac:dyDescent="0.25">
      <c r="A803" s="1">
        <v>64</v>
      </c>
      <c r="B803" s="1" t="s">
        <v>6</v>
      </c>
      <c r="C803" s="1">
        <v>35.97</v>
      </c>
      <c r="D803" s="1">
        <v>0</v>
      </c>
      <c r="E803" s="1" t="s">
        <v>10</v>
      </c>
      <c r="F803" s="1" t="s">
        <v>11</v>
      </c>
      <c r="G803" s="1">
        <v>14313.846299999999</v>
      </c>
      <c r="H803" s="1" t="str">
        <f>LEFT(medical_cost[[#This Row],[region.1.1.1.1]],5)</f>
        <v>south</v>
      </c>
      <c r="I803" s="1" t="s">
        <v>18</v>
      </c>
    </row>
    <row r="804" spans="1:9" x14ac:dyDescent="0.25">
      <c r="A804" s="1">
        <v>21</v>
      </c>
      <c r="B804" s="1" t="s">
        <v>9</v>
      </c>
      <c r="C804" s="1">
        <v>22.3</v>
      </c>
      <c r="D804" s="1">
        <v>1</v>
      </c>
      <c r="E804" s="1" t="s">
        <v>10</v>
      </c>
      <c r="F804" s="1" t="s">
        <v>8</v>
      </c>
      <c r="G804" s="1">
        <v>2103.08</v>
      </c>
      <c r="H804" s="1" t="str">
        <f>LEFT(medical_cost[[#This Row],[region.1.1.1.1]],5)</f>
        <v>south</v>
      </c>
      <c r="I804" s="1" t="s">
        <v>17</v>
      </c>
    </row>
    <row r="805" spans="1:9" x14ac:dyDescent="0.25">
      <c r="A805" s="1">
        <v>18</v>
      </c>
      <c r="B805" s="1" t="s">
        <v>6</v>
      </c>
      <c r="C805" s="1">
        <v>42.24</v>
      </c>
      <c r="D805" s="1">
        <v>0</v>
      </c>
      <c r="E805" s="1" t="s">
        <v>7</v>
      </c>
      <c r="F805" s="1" t="s">
        <v>11</v>
      </c>
      <c r="G805" s="1">
        <v>38792.685599999997</v>
      </c>
      <c r="H805" s="1" t="str">
        <f>LEFT(medical_cost[[#This Row],[region.1.1.1.1]],5)</f>
        <v>south</v>
      </c>
      <c r="I805" s="1" t="s">
        <v>18</v>
      </c>
    </row>
    <row r="806" spans="1:9" x14ac:dyDescent="0.25">
      <c r="A806" s="1">
        <v>23</v>
      </c>
      <c r="B806" s="1" t="s">
        <v>9</v>
      </c>
      <c r="C806" s="1">
        <v>26.51</v>
      </c>
      <c r="D806" s="1">
        <v>0</v>
      </c>
      <c r="E806" s="1" t="s">
        <v>10</v>
      </c>
      <c r="F806" s="1" t="s">
        <v>11</v>
      </c>
      <c r="G806" s="1">
        <v>1815.8759</v>
      </c>
      <c r="H806" s="1" t="str">
        <f>LEFT(medical_cost[[#This Row],[region.1.1.1.1]],5)</f>
        <v>south</v>
      </c>
      <c r="I806" s="1" t="s">
        <v>18</v>
      </c>
    </row>
    <row r="807" spans="1:9" x14ac:dyDescent="0.25">
      <c r="A807" s="1">
        <v>45</v>
      </c>
      <c r="B807" s="1" t="s">
        <v>6</v>
      </c>
      <c r="C807" s="1">
        <v>35.814999999999998</v>
      </c>
      <c r="D807" s="1">
        <v>0</v>
      </c>
      <c r="E807" s="1" t="s">
        <v>10</v>
      </c>
      <c r="F807" s="1" t="s">
        <v>12</v>
      </c>
      <c r="G807" s="1">
        <v>7731.8578500000003</v>
      </c>
      <c r="H807" s="1" t="str">
        <f>LEFT(medical_cost[[#This Row],[region.1.1.1.1]],5)</f>
        <v>north</v>
      </c>
      <c r="I807" s="1" t="s">
        <v>17</v>
      </c>
    </row>
    <row r="808" spans="1:9" x14ac:dyDescent="0.25">
      <c r="A808" s="1">
        <v>40</v>
      </c>
      <c r="B808" s="1" t="s">
        <v>6</v>
      </c>
      <c r="C808" s="1">
        <v>41.42</v>
      </c>
      <c r="D808" s="1">
        <v>1</v>
      </c>
      <c r="E808" s="1" t="s">
        <v>10</v>
      </c>
      <c r="F808" s="1" t="s">
        <v>12</v>
      </c>
      <c r="G808" s="1">
        <v>28476.734990000001</v>
      </c>
      <c r="H808" s="1" t="str">
        <f>LEFT(medical_cost[[#This Row],[region.1.1.1.1]],5)</f>
        <v>north</v>
      </c>
      <c r="I808" s="1" t="s">
        <v>17</v>
      </c>
    </row>
    <row r="809" spans="1:9" x14ac:dyDescent="0.25">
      <c r="A809" s="1">
        <v>19</v>
      </c>
      <c r="B809" s="1" t="s">
        <v>6</v>
      </c>
      <c r="C809" s="1">
        <v>36.575000000000003</v>
      </c>
      <c r="D809" s="1">
        <v>0</v>
      </c>
      <c r="E809" s="1" t="s">
        <v>10</v>
      </c>
      <c r="F809" s="1" t="s">
        <v>12</v>
      </c>
      <c r="G809" s="1">
        <v>2136.8822500000001</v>
      </c>
      <c r="H809" s="1" t="str">
        <f>LEFT(medical_cost[[#This Row],[region.1.1.1.1]],5)</f>
        <v>north</v>
      </c>
      <c r="I809" s="1" t="s">
        <v>17</v>
      </c>
    </row>
    <row r="810" spans="1:9" x14ac:dyDescent="0.25">
      <c r="A810" s="1">
        <v>18</v>
      </c>
      <c r="B810" s="1" t="s">
        <v>9</v>
      </c>
      <c r="C810" s="1">
        <v>30.14</v>
      </c>
      <c r="D810" s="1">
        <v>0</v>
      </c>
      <c r="E810" s="1" t="s">
        <v>10</v>
      </c>
      <c r="F810" s="1" t="s">
        <v>11</v>
      </c>
      <c r="G810" s="1">
        <v>1131.5065999999999</v>
      </c>
      <c r="H810" s="1" t="str">
        <f>LEFT(medical_cost[[#This Row],[region.1.1.1.1]],5)</f>
        <v>south</v>
      </c>
      <c r="I810" s="1" t="s">
        <v>18</v>
      </c>
    </row>
    <row r="811" spans="1:9" x14ac:dyDescent="0.25">
      <c r="A811" s="1">
        <v>25</v>
      </c>
      <c r="B811" s="1" t="s">
        <v>9</v>
      </c>
      <c r="C811" s="1">
        <v>25.84</v>
      </c>
      <c r="D811" s="1">
        <v>1</v>
      </c>
      <c r="E811" s="1" t="s">
        <v>10</v>
      </c>
      <c r="F811" s="1" t="s">
        <v>13</v>
      </c>
      <c r="G811" s="1">
        <v>3309.7926000000002</v>
      </c>
      <c r="H811" s="1" t="str">
        <f>LEFT(medical_cost[[#This Row],[region.1.1.1.1]],5)</f>
        <v>north</v>
      </c>
      <c r="I811" s="1" t="s">
        <v>18</v>
      </c>
    </row>
    <row r="812" spans="1:9" x14ac:dyDescent="0.25">
      <c r="A812" s="1">
        <v>46</v>
      </c>
      <c r="B812" s="1" t="s">
        <v>6</v>
      </c>
      <c r="C812" s="1">
        <v>30.8</v>
      </c>
      <c r="D812" s="1">
        <v>3</v>
      </c>
      <c r="E812" s="1" t="s">
        <v>10</v>
      </c>
      <c r="F812" s="1" t="s">
        <v>8</v>
      </c>
      <c r="G812" s="1">
        <v>9414.92</v>
      </c>
      <c r="H812" s="1" t="str">
        <f>LEFT(medical_cost[[#This Row],[region.1.1.1.1]],5)</f>
        <v>south</v>
      </c>
      <c r="I812" s="1" t="s">
        <v>17</v>
      </c>
    </row>
    <row r="813" spans="1:9" x14ac:dyDescent="0.25">
      <c r="A813" s="1">
        <v>33</v>
      </c>
      <c r="B813" s="1" t="s">
        <v>6</v>
      </c>
      <c r="C813" s="1">
        <v>42.94</v>
      </c>
      <c r="D813" s="1">
        <v>3</v>
      </c>
      <c r="E813" s="1" t="s">
        <v>10</v>
      </c>
      <c r="F813" s="1" t="s">
        <v>12</v>
      </c>
      <c r="G813" s="1">
        <v>6360.9935999999998</v>
      </c>
      <c r="H813" s="1" t="str">
        <f>LEFT(medical_cost[[#This Row],[region.1.1.1.1]],5)</f>
        <v>north</v>
      </c>
      <c r="I813" s="1" t="s">
        <v>17</v>
      </c>
    </row>
    <row r="814" spans="1:9" x14ac:dyDescent="0.25">
      <c r="A814" s="1">
        <v>54</v>
      </c>
      <c r="B814" s="1" t="s">
        <v>9</v>
      </c>
      <c r="C814" s="1">
        <v>21.01</v>
      </c>
      <c r="D814" s="1">
        <v>2</v>
      </c>
      <c r="E814" s="1" t="s">
        <v>10</v>
      </c>
      <c r="F814" s="1" t="s">
        <v>11</v>
      </c>
      <c r="G814" s="1">
        <v>11013.7119</v>
      </c>
      <c r="H814" s="1" t="str">
        <f>LEFT(medical_cost[[#This Row],[region.1.1.1.1]],5)</f>
        <v>south</v>
      </c>
      <c r="I814" s="1" t="s">
        <v>18</v>
      </c>
    </row>
    <row r="815" spans="1:9" x14ac:dyDescent="0.25">
      <c r="A815" s="1">
        <v>28</v>
      </c>
      <c r="B815" s="1" t="s">
        <v>9</v>
      </c>
      <c r="C815" s="1">
        <v>22.515000000000001</v>
      </c>
      <c r="D815" s="1">
        <v>2</v>
      </c>
      <c r="E815" s="1" t="s">
        <v>10</v>
      </c>
      <c r="F815" s="1" t="s">
        <v>13</v>
      </c>
      <c r="G815" s="1">
        <v>4428.8878500000001</v>
      </c>
      <c r="H815" s="1" t="str">
        <f>LEFT(medical_cost[[#This Row],[region.1.1.1.1]],5)</f>
        <v>north</v>
      </c>
      <c r="I815" s="1" t="s">
        <v>18</v>
      </c>
    </row>
    <row r="816" spans="1:9" x14ac:dyDescent="0.25">
      <c r="A816" s="1">
        <v>36</v>
      </c>
      <c r="B816" s="1" t="s">
        <v>9</v>
      </c>
      <c r="C816" s="1">
        <v>34.43</v>
      </c>
      <c r="D816" s="1">
        <v>2</v>
      </c>
      <c r="E816" s="1" t="s">
        <v>10</v>
      </c>
      <c r="F816" s="1" t="s">
        <v>11</v>
      </c>
      <c r="G816" s="1">
        <v>5584.3056999999999</v>
      </c>
      <c r="H816" s="1" t="str">
        <f>LEFT(medical_cost[[#This Row],[region.1.1.1.1]],5)</f>
        <v>south</v>
      </c>
      <c r="I816" s="1" t="s">
        <v>18</v>
      </c>
    </row>
    <row r="817" spans="1:9" x14ac:dyDescent="0.25">
      <c r="A817" s="1">
        <v>20</v>
      </c>
      <c r="B817" s="1" t="s">
        <v>6</v>
      </c>
      <c r="C817" s="1">
        <v>31.46</v>
      </c>
      <c r="D817" s="1">
        <v>0</v>
      </c>
      <c r="E817" s="1" t="s">
        <v>10</v>
      </c>
      <c r="F817" s="1" t="s">
        <v>11</v>
      </c>
      <c r="G817" s="1">
        <v>1877.9294</v>
      </c>
      <c r="H817" s="1" t="str">
        <f>LEFT(medical_cost[[#This Row],[region.1.1.1.1]],5)</f>
        <v>south</v>
      </c>
      <c r="I817" s="1" t="s">
        <v>18</v>
      </c>
    </row>
    <row r="818" spans="1:9" x14ac:dyDescent="0.25">
      <c r="A818" s="1">
        <v>24</v>
      </c>
      <c r="B818" s="1" t="s">
        <v>6</v>
      </c>
      <c r="C818" s="1">
        <v>24.225000000000001</v>
      </c>
      <c r="D818" s="1">
        <v>0</v>
      </c>
      <c r="E818" s="1" t="s">
        <v>10</v>
      </c>
      <c r="F818" s="1" t="s">
        <v>12</v>
      </c>
      <c r="G818" s="1">
        <v>2842.7607499999999</v>
      </c>
      <c r="H818" s="1" t="str">
        <f>LEFT(medical_cost[[#This Row],[region.1.1.1.1]],5)</f>
        <v>north</v>
      </c>
      <c r="I818" s="1" t="s">
        <v>17</v>
      </c>
    </row>
    <row r="819" spans="1:9" x14ac:dyDescent="0.25">
      <c r="A819" s="1">
        <v>23</v>
      </c>
      <c r="B819" s="1" t="s">
        <v>9</v>
      </c>
      <c r="C819" s="1">
        <v>37.1</v>
      </c>
      <c r="D819" s="1">
        <v>3</v>
      </c>
      <c r="E819" s="1" t="s">
        <v>10</v>
      </c>
      <c r="F819" s="1" t="s">
        <v>8</v>
      </c>
      <c r="G819" s="1">
        <v>3597.596</v>
      </c>
      <c r="H819" s="1" t="str">
        <f>LEFT(medical_cost[[#This Row],[region.1.1.1.1]],5)</f>
        <v>south</v>
      </c>
      <c r="I819" s="1" t="s">
        <v>17</v>
      </c>
    </row>
    <row r="820" spans="1:9" x14ac:dyDescent="0.25">
      <c r="A820" s="1">
        <v>47</v>
      </c>
      <c r="B820" s="1" t="s">
        <v>6</v>
      </c>
      <c r="C820" s="1">
        <v>26.125</v>
      </c>
      <c r="D820" s="1">
        <v>1</v>
      </c>
      <c r="E820" s="1" t="s">
        <v>7</v>
      </c>
      <c r="F820" s="1" t="s">
        <v>13</v>
      </c>
      <c r="G820" s="1">
        <v>23401.30575</v>
      </c>
      <c r="H820" s="1" t="str">
        <f>LEFT(medical_cost[[#This Row],[region.1.1.1.1]],5)</f>
        <v>north</v>
      </c>
      <c r="I820" s="1" t="s">
        <v>18</v>
      </c>
    </row>
    <row r="821" spans="1:9" x14ac:dyDescent="0.25">
      <c r="A821" s="1">
        <v>33</v>
      </c>
      <c r="B821" s="1" t="s">
        <v>6</v>
      </c>
      <c r="C821" s="1">
        <v>35.53</v>
      </c>
      <c r="D821" s="1">
        <v>0</v>
      </c>
      <c r="E821" s="1" t="s">
        <v>7</v>
      </c>
      <c r="F821" s="1" t="s">
        <v>12</v>
      </c>
      <c r="G821" s="1">
        <v>55135.402090000003</v>
      </c>
      <c r="H821" s="1" t="str">
        <f>LEFT(medical_cost[[#This Row],[region.1.1.1.1]],5)</f>
        <v>north</v>
      </c>
      <c r="I821" s="1" t="s">
        <v>17</v>
      </c>
    </row>
    <row r="822" spans="1:9" x14ac:dyDescent="0.25">
      <c r="A822" s="1">
        <v>45</v>
      </c>
      <c r="B822" s="1" t="s">
        <v>9</v>
      </c>
      <c r="C822" s="1">
        <v>33.700000000000003</v>
      </c>
      <c r="D822" s="1">
        <v>1</v>
      </c>
      <c r="E822" s="1" t="s">
        <v>10</v>
      </c>
      <c r="F822" s="1" t="s">
        <v>8</v>
      </c>
      <c r="G822" s="1">
        <v>7445.9179999999997</v>
      </c>
      <c r="H822" s="1" t="str">
        <f>LEFT(medical_cost[[#This Row],[region.1.1.1.1]],5)</f>
        <v>south</v>
      </c>
      <c r="I822" s="1" t="s">
        <v>17</v>
      </c>
    </row>
    <row r="823" spans="1:9" x14ac:dyDescent="0.25">
      <c r="A823" s="1">
        <v>26</v>
      </c>
      <c r="B823" s="1" t="s">
        <v>9</v>
      </c>
      <c r="C823" s="1">
        <v>17.670000000000002</v>
      </c>
      <c r="D823" s="1">
        <v>0</v>
      </c>
      <c r="E823" s="1" t="s">
        <v>10</v>
      </c>
      <c r="F823" s="1" t="s">
        <v>12</v>
      </c>
      <c r="G823" s="1">
        <v>2680.9493000000002</v>
      </c>
      <c r="H823" s="1" t="str">
        <f>LEFT(medical_cost[[#This Row],[region.1.1.1.1]],5)</f>
        <v>north</v>
      </c>
      <c r="I823" s="1" t="s">
        <v>17</v>
      </c>
    </row>
    <row r="824" spans="1:9" x14ac:dyDescent="0.25">
      <c r="A824" s="1">
        <v>18</v>
      </c>
      <c r="B824" s="1" t="s">
        <v>6</v>
      </c>
      <c r="C824" s="1">
        <v>31.13</v>
      </c>
      <c r="D824" s="1">
        <v>0</v>
      </c>
      <c r="E824" s="1" t="s">
        <v>10</v>
      </c>
      <c r="F824" s="1" t="s">
        <v>11</v>
      </c>
      <c r="G824" s="1">
        <v>1621.8827000000001</v>
      </c>
      <c r="H824" s="1" t="str">
        <f>LEFT(medical_cost[[#This Row],[region.1.1.1.1]],5)</f>
        <v>south</v>
      </c>
      <c r="I824" s="1" t="s">
        <v>18</v>
      </c>
    </row>
    <row r="825" spans="1:9" x14ac:dyDescent="0.25">
      <c r="A825" s="1">
        <v>44</v>
      </c>
      <c r="B825" s="1" t="s">
        <v>6</v>
      </c>
      <c r="C825" s="1">
        <v>29.81</v>
      </c>
      <c r="D825" s="1">
        <v>2</v>
      </c>
      <c r="E825" s="1" t="s">
        <v>10</v>
      </c>
      <c r="F825" s="1" t="s">
        <v>11</v>
      </c>
      <c r="G825" s="1">
        <v>8219.2039000000004</v>
      </c>
      <c r="H825" s="1" t="str">
        <f>LEFT(medical_cost[[#This Row],[region.1.1.1.1]],5)</f>
        <v>south</v>
      </c>
      <c r="I825" s="1" t="s">
        <v>18</v>
      </c>
    </row>
    <row r="826" spans="1:9" x14ac:dyDescent="0.25">
      <c r="A826" s="1">
        <v>60</v>
      </c>
      <c r="B826" s="1" t="s">
        <v>9</v>
      </c>
      <c r="C826" s="1">
        <v>24.32</v>
      </c>
      <c r="D826" s="1">
        <v>0</v>
      </c>
      <c r="E826" s="1" t="s">
        <v>10</v>
      </c>
      <c r="F826" s="1" t="s">
        <v>12</v>
      </c>
      <c r="G826" s="1">
        <v>12523.604799999999</v>
      </c>
      <c r="H826" s="1" t="str">
        <f>LEFT(medical_cost[[#This Row],[region.1.1.1.1]],5)</f>
        <v>north</v>
      </c>
      <c r="I826" s="1" t="s">
        <v>17</v>
      </c>
    </row>
    <row r="827" spans="1:9" x14ac:dyDescent="0.25">
      <c r="A827" s="1">
        <v>64</v>
      </c>
      <c r="B827" s="1" t="s">
        <v>6</v>
      </c>
      <c r="C827" s="1">
        <v>31.824999999999999</v>
      </c>
      <c r="D827" s="1">
        <v>2</v>
      </c>
      <c r="E827" s="1" t="s">
        <v>10</v>
      </c>
      <c r="F827" s="1" t="s">
        <v>13</v>
      </c>
      <c r="G827" s="1">
        <v>16069.08475</v>
      </c>
      <c r="H827" s="1" t="str">
        <f>LEFT(medical_cost[[#This Row],[region.1.1.1.1]],5)</f>
        <v>north</v>
      </c>
      <c r="I827" s="1" t="s">
        <v>18</v>
      </c>
    </row>
    <row r="828" spans="1:9" x14ac:dyDescent="0.25">
      <c r="A828" s="1">
        <v>56</v>
      </c>
      <c r="B828" s="1" t="s">
        <v>9</v>
      </c>
      <c r="C828" s="1">
        <v>31.79</v>
      </c>
      <c r="D828" s="1">
        <v>2</v>
      </c>
      <c r="E828" s="1" t="s">
        <v>7</v>
      </c>
      <c r="F828" s="1" t="s">
        <v>11</v>
      </c>
      <c r="G828" s="1">
        <v>43813.866099999999</v>
      </c>
      <c r="H828" s="1" t="str">
        <f>LEFT(medical_cost[[#This Row],[region.1.1.1.1]],5)</f>
        <v>south</v>
      </c>
      <c r="I828" s="1" t="s">
        <v>18</v>
      </c>
    </row>
    <row r="829" spans="1:9" x14ac:dyDescent="0.25">
      <c r="A829" s="1">
        <v>36</v>
      </c>
      <c r="B829" s="1" t="s">
        <v>9</v>
      </c>
      <c r="C829" s="1">
        <v>28.024999999999999</v>
      </c>
      <c r="D829" s="1">
        <v>1</v>
      </c>
      <c r="E829" s="1" t="s">
        <v>7</v>
      </c>
      <c r="F829" s="1" t="s">
        <v>13</v>
      </c>
      <c r="G829" s="1">
        <v>20773.62775</v>
      </c>
      <c r="H829" s="1" t="str">
        <f>LEFT(medical_cost[[#This Row],[region.1.1.1.1]],5)</f>
        <v>north</v>
      </c>
      <c r="I829" s="1" t="s">
        <v>18</v>
      </c>
    </row>
    <row r="830" spans="1:9" x14ac:dyDescent="0.25">
      <c r="A830" s="1">
        <v>41</v>
      </c>
      <c r="B830" s="1" t="s">
        <v>9</v>
      </c>
      <c r="C830" s="1">
        <v>30.78</v>
      </c>
      <c r="D830" s="1">
        <v>3</v>
      </c>
      <c r="E830" s="1" t="s">
        <v>7</v>
      </c>
      <c r="F830" s="1" t="s">
        <v>13</v>
      </c>
      <c r="G830" s="1">
        <v>39597.407200000001</v>
      </c>
      <c r="H830" s="1" t="str">
        <f>LEFT(medical_cost[[#This Row],[region.1.1.1.1]],5)</f>
        <v>north</v>
      </c>
      <c r="I830" s="1" t="s">
        <v>18</v>
      </c>
    </row>
    <row r="831" spans="1:9" x14ac:dyDescent="0.25">
      <c r="A831" s="1">
        <v>39</v>
      </c>
      <c r="B831" s="1" t="s">
        <v>9</v>
      </c>
      <c r="C831" s="1">
        <v>21.85</v>
      </c>
      <c r="D831" s="1">
        <v>1</v>
      </c>
      <c r="E831" s="1" t="s">
        <v>10</v>
      </c>
      <c r="F831" s="1" t="s">
        <v>12</v>
      </c>
      <c r="G831" s="1">
        <v>6117.4944999999998</v>
      </c>
      <c r="H831" s="1" t="str">
        <f>LEFT(medical_cost[[#This Row],[region.1.1.1.1]],5)</f>
        <v>north</v>
      </c>
      <c r="I831" s="1" t="s">
        <v>17</v>
      </c>
    </row>
    <row r="832" spans="1:9" x14ac:dyDescent="0.25">
      <c r="A832" s="1">
        <v>63</v>
      </c>
      <c r="B832" s="1" t="s">
        <v>9</v>
      </c>
      <c r="C832" s="1">
        <v>33.1</v>
      </c>
      <c r="D832" s="1">
        <v>0</v>
      </c>
      <c r="E832" s="1" t="s">
        <v>10</v>
      </c>
      <c r="F832" s="1" t="s">
        <v>8</v>
      </c>
      <c r="G832" s="1">
        <v>13393.755999999999</v>
      </c>
      <c r="H832" s="1" t="str">
        <f>LEFT(medical_cost[[#This Row],[region.1.1.1.1]],5)</f>
        <v>south</v>
      </c>
      <c r="I832" s="1" t="s">
        <v>17</v>
      </c>
    </row>
    <row r="833" spans="1:9" x14ac:dyDescent="0.25">
      <c r="A833" s="1">
        <v>36</v>
      </c>
      <c r="B833" s="1" t="s">
        <v>6</v>
      </c>
      <c r="C833" s="1">
        <v>25.84</v>
      </c>
      <c r="D833" s="1">
        <v>0</v>
      </c>
      <c r="E833" s="1" t="s">
        <v>10</v>
      </c>
      <c r="F833" s="1" t="s">
        <v>12</v>
      </c>
      <c r="G833" s="1">
        <v>5266.3656000000001</v>
      </c>
      <c r="H833" s="1" t="str">
        <f>LEFT(medical_cost[[#This Row],[region.1.1.1.1]],5)</f>
        <v>north</v>
      </c>
      <c r="I833" s="1" t="s">
        <v>17</v>
      </c>
    </row>
    <row r="834" spans="1:9" x14ac:dyDescent="0.25">
      <c r="A834" s="1">
        <v>28</v>
      </c>
      <c r="B834" s="1" t="s">
        <v>6</v>
      </c>
      <c r="C834" s="1">
        <v>23.844999999999999</v>
      </c>
      <c r="D834" s="1">
        <v>2</v>
      </c>
      <c r="E834" s="1" t="s">
        <v>10</v>
      </c>
      <c r="F834" s="1" t="s">
        <v>12</v>
      </c>
      <c r="G834" s="1">
        <v>4719.7365499999996</v>
      </c>
      <c r="H834" s="1" t="str">
        <f>LEFT(medical_cost[[#This Row],[region.1.1.1.1]],5)</f>
        <v>north</v>
      </c>
      <c r="I834" s="1" t="s">
        <v>17</v>
      </c>
    </row>
    <row r="835" spans="1:9" x14ac:dyDescent="0.25">
      <c r="A835" s="1">
        <v>58</v>
      </c>
      <c r="B835" s="1" t="s">
        <v>9</v>
      </c>
      <c r="C835" s="1">
        <v>34.39</v>
      </c>
      <c r="D835" s="1">
        <v>0</v>
      </c>
      <c r="E835" s="1" t="s">
        <v>10</v>
      </c>
      <c r="F835" s="1" t="s">
        <v>12</v>
      </c>
      <c r="G835" s="1">
        <v>11743.9341</v>
      </c>
      <c r="H835" s="1" t="str">
        <f>LEFT(medical_cost[[#This Row],[region.1.1.1.1]],5)</f>
        <v>north</v>
      </c>
      <c r="I835" s="1" t="s">
        <v>17</v>
      </c>
    </row>
    <row r="836" spans="1:9" x14ac:dyDescent="0.25">
      <c r="A836" s="1">
        <v>36</v>
      </c>
      <c r="B836" s="1" t="s">
        <v>9</v>
      </c>
      <c r="C836" s="1">
        <v>33.82</v>
      </c>
      <c r="D836" s="1">
        <v>1</v>
      </c>
      <c r="E836" s="1" t="s">
        <v>10</v>
      </c>
      <c r="F836" s="1" t="s">
        <v>12</v>
      </c>
      <c r="G836" s="1">
        <v>5377.4578000000001</v>
      </c>
      <c r="H836" s="1" t="str">
        <f>LEFT(medical_cost[[#This Row],[region.1.1.1.1]],5)</f>
        <v>north</v>
      </c>
      <c r="I836" s="1" t="s">
        <v>17</v>
      </c>
    </row>
    <row r="837" spans="1:9" x14ac:dyDescent="0.25">
      <c r="A837" s="1">
        <v>42</v>
      </c>
      <c r="B837" s="1" t="s">
        <v>9</v>
      </c>
      <c r="C837" s="1">
        <v>35.97</v>
      </c>
      <c r="D837" s="1">
        <v>2</v>
      </c>
      <c r="E837" s="1" t="s">
        <v>10</v>
      </c>
      <c r="F837" s="1" t="s">
        <v>11</v>
      </c>
      <c r="G837" s="1">
        <v>7160.3302999999996</v>
      </c>
      <c r="H837" s="1" t="str">
        <f>LEFT(medical_cost[[#This Row],[region.1.1.1.1]],5)</f>
        <v>south</v>
      </c>
      <c r="I837" s="1" t="s">
        <v>18</v>
      </c>
    </row>
    <row r="838" spans="1:9" x14ac:dyDescent="0.25">
      <c r="A838" s="1">
        <v>36</v>
      </c>
      <c r="B838" s="1" t="s">
        <v>9</v>
      </c>
      <c r="C838" s="1">
        <v>31.5</v>
      </c>
      <c r="D838" s="1">
        <v>0</v>
      </c>
      <c r="E838" s="1" t="s">
        <v>10</v>
      </c>
      <c r="F838" s="1" t="s">
        <v>8</v>
      </c>
      <c r="G838" s="1">
        <v>4402.2330000000002</v>
      </c>
      <c r="H838" s="1" t="str">
        <f>LEFT(medical_cost[[#This Row],[region.1.1.1.1]],5)</f>
        <v>south</v>
      </c>
      <c r="I838" s="1" t="s">
        <v>17</v>
      </c>
    </row>
    <row r="839" spans="1:9" x14ac:dyDescent="0.25">
      <c r="A839" s="1">
        <v>56</v>
      </c>
      <c r="B839" s="1" t="s">
        <v>6</v>
      </c>
      <c r="C839" s="1">
        <v>28.31</v>
      </c>
      <c r="D839" s="1">
        <v>0</v>
      </c>
      <c r="E839" s="1" t="s">
        <v>10</v>
      </c>
      <c r="F839" s="1" t="s">
        <v>13</v>
      </c>
      <c r="G839" s="1">
        <v>11657.7189</v>
      </c>
      <c r="H839" s="1" t="str">
        <f>LEFT(medical_cost[[#This Row],[region.1.1.1.1]],5)</f>
        <v>north</v>
      </c>
      <c r="I839" s="1" t="s">
        <v>18</v>
      </c>
    </row>
    <row r="840" spans="1:9" x14ac:dyDescent="0.25">
      <c r="A840" s="1">
        <v>35</v>
      </c>
      <c r="B840" s="1" t="s">
        <v>6</v>
      </c>
      <c r="C840" s="1">
        <v>23.465</v>
      </c>
      <c r="D840" s="1">
        <v>2</v>
      </c>
      <c r="E840" s="1" t="s">
        <v>10</v>
      </c>
      <c r="F840" s="1" t="s">
        <v>13</v>
      </c>
      <c r="G840" s="1">
        <v>6402.2913500000004</v>
      </c>
      <c r="H840" s="1" t="str">
        <f>LEFT(medical_cost[[#This Row],[region.1.1.1.1]],5)</f>
        <v>north</v>
      </c>
      <c r="I840" s="1" t="s">
        <v>18</v>
      </c>
    </row>
    <row r="841" spans="1:9" x14ac:dyDescent="0.25">
      <c r="A841" s="1">
        <v>59</v>
      </c>
      <c r="B841" s="1" t="s">
        <v>6</v>
      </c>
      <c r="C841" s="1">
        <v>31.35</v>
      </c>
      <c r="D841" s="1">
        <v>0</v>
      </c>
      <c r="E841" s="1" t="s">
        <v>10</v>
      </c>
      <c r="F841" s="1" t="s">
        <v>12</v>
      </c>
      <c r="G841" s="1">
        <v>12622.1795</v>
      </c>
      <c r="H841" s="1" t="str">
        <f>LEFT(medical_cost[[#This Row],[region.1.1.1.1]],5)</f>
        <v>north</v>
      </c>
      <c r="I841" s="1" t="s">
        <v>17</v>
      </c>
    </row>
    <row r="842" spans="1:9" x14ac:dyDescent="0.25">
      <c r="A842" s="1">
        <v>21</v>
      </c>
      <c r="B842" s="1" t="s">
        <v>9</v>
      </c>
      <c r="C842" s="1">
        <v>31.1</v>
      </c>
      <c r="D842" s="1">
        <v>0</v>
      </c>
      <c r="E842" s="1" t="s">
        <v>10</v>
      </c>
      <c r="F842" s="1" t="s">
        <v>8</v>
      </c>
      <c r="G842" s="1">
        <v>1526.3119999999999</v>
      </c>
      <c r="H842" s="1" t="str">
        <f>LEFT(medical_cost[[#This Row],[region.1.1.1.1]],5)</f>
        <v>south</v>
      </c>
      <c r="I842" s="1" t="s">
        <v>17</v>
      </c>
    </row>
    <row r="843" spans="1:9" x14ac:dyDescent="0.25">
      <c r="A843" s="1">
        <v>59</v>
      </c>
      <c r="B843" s="1" t="s">
        <v>9</v>
      </c>
      <c r="C843" s="1">
        <v>24.7</v>
      </c>
      <c r="D843" s="1">
        <v>0</v>
      </c>
      <c r="E843" s="1" t="s">
        <v>10</v>
      </c>
      <c r="F843" s="1" t="s">
        <v>13</v>
      </c>
      <c r="G843" s="1">
        <v>12323.936</v>
      </c>
      <c r="H843" s="1" t="str">
        <f>LEFT(medical_cost[[#This Row],[region.1.1.1.1]],5)</f>
        <v>north</v>
      </c>
      <c r="I843" s="1" t="s">
        <v>18</v>
      </c>
    </row>
    <row r="844" spans="1:9" x14ac:dyDescent="0.25">
      <c r="A844" s="1">
        <v>23</v>
      </c>
      <c r="B844" s="1" t="s">
        <v>6</v>
      </c>
      <c r="C844" s="1">
        <v>32.78</v>
      </c>
      <c r="D844" s="1">
        <v>2</v>
      </c>
      <c r="E844" s="1" t="s">
        <v>7</v>
      </c>
      <c r="F844" s="1" t="s">
        <v>11</v>
      </c>
      <c r="G844" s="1">
        <v>36021.011200000001</v>
      </c>
      <c r="H844" s="1" t="str">
        <f>LEFT(medical_cost[[#This Row],[region.1.1.1.1]],5)</f>
        <v>south</v>
      </c>
      <c r="I844" s="1" t="s">
        <v>18</v>
      </c>
    </row>
    <row r="845" spans="1:9" x14ac:dyDescent="0.25">
      <c r="A845" s="1">
        <v>57</v>
      </c>
      <c r="B845" s="1" t="s">
        <v>6</v>
      </c>
      <c r="C845" s="1">
        <v>29.81</v>
      </c>
      <c r="D845" s="1">
        <v>0</v>
      </c>
      <c r="E845" s="1" t="s">
        <v>7</v>
      </c>
      <c r="F845" s="1" t="s">
        <v>11</v>
      </c>
      <c r="G845" s="1">
        <v>27533.912899999999</v>
      </c>
      <c r="H845" s="1" t="str">
        <f>LEFT(medical_cost[[#This Row],[region.1.1.1.1]],5)</f>
        <v>south</v>
      </c>
      <c r="I845" s="1" t="s">
        <v>18</v>
      </c>
    </row>
    <row r="846" spans="1:9" x14ac:dyDescent="0.25">
      <c r="A846" s="1">
        <v>53</v>
      </c>
      <c r="B846" s="1" t="s">
        <v>9</v>
      </c>
      <c r="C846" s="1">
        <v>30.495000000000001</v>
      </c>
      <c r="D846" s="1">
        <v>0</v>
      </c>
      <c r="E846" s="1" t="s">
        <v>10</v>
      </c>
      <c r="F846" s="1" t="s">
        <v>13</v>
      </c>
      <c r="G846" s="1">
        <v>10072.055050000001</v>
      </c>
      <c r="H846" s="1" t="str">
        <f>LEFT(medical_cost[[#This Row],[region.1.1.1.1]],5)</f>
        <v>north</v>
      </c>
      <c r="I846" s="1" t="s">
        <v>18</v>
      </c>
    </row>
    <row r="847" spans="1:9" x14ac:dyDescent="0.25">
      <c r="A847" s="1">
        <v>60</v>
      </c>
      <c r="B847" s="1" t="s">
        <v>6</v>
      </c>
      <c r="C847" s="1">
        <v>32.450000000000003</v>
      </c>
      <c r="D847" s="1">
        <v>0</v>
      </c>
      <c r="E847" s="1" t="s">
        <v>7</v>
      </c>
      <c r="F847" s="1" t="s">
        <v>11</v>
      </c>
      <c r="G847" s="1">
        <v>45008.955499999996</v>
      </c>
      <c r="H847" s="1" t="str">
        <f>LEFT(medical_cost[[#This Row],[region.1.1.1.1]],5)</f>
        <v>south</v>
      </c>
      <c r="I847" s="1" t="s">
        <v>18</v>
      </c>
    </row>
    <row r="848" spans="1:9" x14ac:dyDescent="0.25">
      <c r="A848" s="1">
        <v>51</v>
      </c>
      <c r="B848" s="1" t="s">
        <v>6</v>
      </c>
      <c r="C848" s="1">
        <v>34.200000000000003</v>
      </c>
      <c r="D848" s="1">
        <v>1</v>
      </c>
      <c r="E848" s="1" t="s">
        <v>10</v>
      </c>
      <c r="F848" s="1" t="s">
        <v>8</v>
      </c>
      <c r="G848" s="1">
        <v>9872.7009999999991</v>
      </c>
      <c r="H848" s="1" t="str">
        <f>LEFT(medical_cost[[#This Row],[region.1.1.1.1]],5)</f>
        <v>south</v>
      </c>
      <c r="I848" s="1" t="s">
        <v>17</v>
      </c>
    </row>
    <row r="849" spans="1:9" x14ac:dyDescent="0.25">
      <c r="A849" s="1">
        <v>23</v>
      </c>
      <c r="B849" s="1" t="s">
        <v>9</v>
      </c>
      <c r="C849" s="1">
        <v>50.38</v>
      </c>
      <c r="D849" s="1">
        <v>1</v>
      </c>
      <c r="E849" s="1" t="s">
        <v>10</v>
      </c>
      <c r="F849" s="1" t="s">
        <v>11</v>
      </c>
      <c r="G849" s="1">
        <v>2438.0551999999998</v>
      </c>
      <c r="H849" s="1" t="str">
        <f>LEFT(medical_cost[[#This Row],[region.1.1.1.1]],5)</f>
        <v>south</v>
      </c>
      <c r="I849" s="1" t="s">
        <v>18</v>
      </c>
    </row>
    <row r="850" spans="1:9" x14ac:dyDescent="0.25">
      <c r="A850" s="1">
        <v>27</v>
      </c>
      <c r="B850" s="1" t="s">
        <v>6</v>
      </c>
      <c r="C850" s="1">
        <v>24.1</v>
      </c>
      <c r="D850" s="1">
        <v>0</v>
      </c>
      <c r="E850" s="1" t="s">
        <v>10</v>
      </c>
      <c r="F850" s="1" t="s">
        <v>8</v>
      </c>
      <c r="G850" s="1">
        <v>2974.1260000000002</v>
      </c>
      <c r="H850" s="1" t="str">
        <f>LEFT(medical_cost[[#This Row],[region.1.1.1.1]],5)</f>
        <v>south</v>
      </c>
      <c r="I850" s="1" t="s">
        <v>17</v>
      </c>
    </row>
    <row r="851" spans="1:9" x14ac:dyDescent="0.25">
      <c r="A851" s="1">
        <v>55</v>
      </c>
      <c r="B851" s="1" t="s">
        <v>9</v>
      </c>
      <c r="C851" s="1">
        <v>32.774999999999999</v>
      </c>
      <c r="D851" s="1">
        <v>0</v>
      </c>
      <c r="E851" s="1" t="s">
        <v>10</v>
      </c>
      <c r="F851" s="1" t="s">
        <v>12</v>
      </c>
      <c r="G851" s="1">
        <v>10601.632250000001</v>
      </c>
      <c r="H851" s="1" t="str">
        <f>LEFT(medical_cost[[#This Row],[region.1.1.1.1]],5)</f>
        <v>north</v>
      </c>
      <c r="I851" s="1" t="s">
        <v>17</v>
      </c>
    </row>
    <row r="852" spans="1:9" x14ac:dyDescent="0.25">
      <c r="A852" s="1">
        <v>37</v>
      </c>
      <c r="B852" s="1" t="s">
        <v>6</v>
      </c>
      <c r="C852" s="1">
        <v>30.78</v>
      </c>
      <c r="D852" s="1">
        <v>0</v>
      </c>
      <c r="E852" s="1" t="s">
        <v>7</v>
      </c>
      <c r="F852" s="1" t="s">
        <v>13</v>
      </c>
      <c r="G852" s="1">
        <v>37270.1512</v>
      </c>
      <c r="H852" s="1" t="str">
        <f>LEFT(medical_cost[[#This Row],[region.1.1.1.1]],5)</f>
        <v>north</v>
      </c>
      <c r="I852" s="1" t="s">
        <v>18</v>
      </c>
    </row>
    <row r="853" spans="1:9" x14ac:dyDescent="0.25">
      <c r="A853" s="1">
        <v>61</v>
      </c>
      <c r="B853" s="1" t="s">
        <v>9</v>
      </c>
      <c r="C853" s="1">
        <v>32.299999999999997</v>
      </c>
      <c r="D853" s="1">
        <v>2</v>
      </c>
      <c r="E853" s="1" t="s">
        <v>10</v>
      </c>
      <c r="F853" s="1" t="s">
        <v>12</v>
      </c>
      <c r="G853" s="1">
        <v>14119.62</v>
      </c>
      <c r="H853" s="1" t="str">
        <f>LEFT(medical_cost[[#This Row],[region.1.1.1.1]],5)</f>
        <v>north</v>
      </c>
      <c r="I853" s="1" t="s">
        <v>17</v>
      </c>
    </row>
    <row r="854" spans="1:9" x14ac:dyDescent="0.25">
      <c r="A854" s="1">
        <v>46</v>
      </c>
      <c r="B854" s="1" t="s">
        <v>6</v>
      </c>
      <c r="C854" s="1">
        <v>35.53</v>
      </c>
      <c r="D854" s="1">
        <v>0</v>
      </c>
      <c r="E854" s="1" t="s">
        <v>7</v>
      </c>
      <c r="F854" s="1" t="s">
        <v>13</v>
      </c>
      <c r="G854" s="1">
        <v>42111.664700000001</v>
      </c>
      <c r="H854" s="1" t="str">
        <f>LEFT(medical_cost[[#This Row],[region.1.1.1.1]],5)</f>
        <v>north</v>
      </c>
      <c r="I854" s="1" t="s">
        <v>18</v>
      </c>
    </row>
    <row r="855" spans="1:9" x14ac:dyDescent="0.25">
      <c r="A855" s="1">
        <v>53</v>
      </c>
      <c r="B855" s="1" t="s">
        <v>6</v>
      </c>
      <c r="C855" s="1">
        <v>23.75</v>
      </c>
      <c r="D855" s="1">
        <v>2</v>
      </c>
      <c r="E855" s="1" t="s">
        <v>10</v>
      </c>
      <c r="F855" s="1" t="s">
        <v>13</v>
      </c>
      <c r="G855" s="1">
        <v>11729.6795</v>
      </c>
      <c r="H855" s="1" t="str">
        <f>LEFT(medical_cost[[#This Row],[region.1.1.1.1]],5)</f>
        <v>north</v>
      </c>
      <c r="I855" s="1" t="s">
        <v>18</v>
      </c>
    </row>
    <row r="856" spans="1:9" x14ac:dyDescent="0.25">
      <c r="A856" s="1">
        <v>49</v>
      </c>
      <c r="B856" s="1" t="s">
        <v>6</v>
      </c>
      <c r="C856" s="1">
        <v>23.844999999999999</v>
      </c>
      <c r="D856" s="1">
        <v>3</v>
      </c>
      <c r="E856" s="1" t="s">
        <v>7</v>
      </c>
      <c r="F856" s="1" t="s">
        <v>13</v>
      </c>
      <c r="G856" s="1">
        <v>24106.912550000001</v>
      </c>
      <c r="H856" s="1" t="str">
        <f>LEFT(medical_cost[[#This Row],[region.1.1.1.1]],5)</f>
        <v>north</v>
      </c>
      <c r="I856" s="1" t="s">
        <v>18</v>
      </c>
    </row>
    <row r="857" spans="1:9" x14ac:dyDescent="0.25">
      <c r="A857" s="1">
        <v>20</v>
      </c>
      <c r="B857" s="1" t="s">
        <v>6</v>
      </c>
      <c r="C857" s="1">
        <v>29.6</v>
      </c>
      <c r="D857" s="1">
        <v>0</v>
      </c>
      <c r="E857" s="1" t="s">
        <v>10</v>
      </c>
      <c r="F857" s="1" t="s">
        <v>8</v>
      </c>
      <c r="G857" s="1">
        <v>1875.3440000000001</v>
      </c>
      <c r="H857" s="1" t="str">
        <f>LEFT(medical_cost[[#This Row],[region.1.1.1.1]],5)</f>
        <v>south</v>
      </c>
      <c r="I857" s="1" t="s">
        <v>17</v>
      </c>
    </row>
    <row r="858" spans="1:9" x14ac:dyDescent="0.25">
      <c r="A858" s="1">
        <v>48</v>
      </c>
      <c r="B858" s="1" t="s">
        <v>6</v>
      </c>
      <c r="C858" s="1">
        <v>33.11</v>
      </c>
      <c r="D858" s="1">
        <v>0</v>
      </c>
      <c r="E858" s="1" t="s">
        <v>7</v>
      </c>
      <c r="F858" s="1" t="s">
        <v>11</v>
      </c>
      <c r="G858" s="1">
        <v>40974.164900000003</v>
      </c>
      <c r="H858" s="1" t="str">
        <f>LEFT(medical_cost[[#This Row],[region.1.1.1.1]],5)</f>
        <v>south</v>
      </c>
      <c r="I858" s="1" t="s">
        <v>18</v>
      </c>
    </row>
    <row r="859" spans="1:9" x14ac:dyDescent="0.25">
      <c r="A859" s="1">
        <v>25</v>
      </c>
      <c r="B859" s="1" t="s">
        <v>9</v>
      </c>
      <c r="C859" s="1">
        <v>24.13</v>
      </c>
      <c r="D859" s="1">
        <v>0</v>
      </c>
      <c r="E859" s="1" t="s">
        <v>7</v>
      </c>
      <c r="F859" s="1" t="s">
        <v>12</v>
      </c>
      <c r="G859" s="1">
        <v>15817.985699999999</v>
      </c>
      <c r="H859" s="1" t="str">
        <f>LEFT(medical_cost[[#This Row],[region.1.1.1.1]],5)</f>
        <v>north</v>
      </c>
      <c r="I859" s="1" t="s">
        <v>17</v>
      </c>
    </row>
    <row r="860" spans="1:9" x14ac:dyDescent="0.25">
      <c r="A860" s="1">
        <v>25</v>
      </c>
      <c r="B860" s="1" t="s">
        <v>6</v>
      </c>
      <c r="C860" s="1">
        <v>32.229999999999997</v>
      </c>
      <c r="D860" s="1">
        <v>1</v>
      </c>
      <c r="E860" s="1" t="s">
        <v>10</v>
      </c>
      <c r="F860" s="1" t="s">
        <v>11</v>
      </c>
      <c r="G860" s="1">
        <v>18218.161390000001</v>
      </c>
      <c r="H860" s="1" t="str">
        <f>LEFT(medical_cost[[#This Row],[region.1.1.1.1]],5)</f>
        <v>south</v>
      </c>
      <c r="I860" s="1" t="s">
        <v>18</v>
      </c>
    </row>
    <row r="861" spans="1:9" x14ac:dyDescent="0.25">
      <c r="A861" s="1">
        <v>57</v>
      </c>
      <c r="B861" s="1" t="s">
        <v>9</v>
      </c>
      <c r="C861" s="1">
        <v>28.1</v>
      </c>
      <c r="D861" s="1">
        <v>0</v>
      </c>
      <c r="E861" s="1" t="s">
        <v>10</v>
      </c>
      <c r="F861" s="1" t="s">
        <v>8</v>
      </c>
      <c r="G861" s="1">
        <v>10965.446</v>
      </c>
      <c r="H861" s="1" t="str">
        <f>LEFT(medical_cost[[#This Row],[region.1.1.1.1]],5)</f>
        <v>south</v>
      </c>
      <c r="I861" s="1" t="s">
        <v>17</v>
      </c>
    </row>
    <row r="862" spans="1:9" x14ac:dyDescent="0.25">
      <c r="A862" s="1">
        <v>37</v>
      </c>
      <c r="B862" s="1" t="s">
        <v>6</v>
      </c>
      <c r="C862" s="1">
        <v>47.6</v>
      </c>
      <c r="D862" s="1">
        <v>2</v>
      </c>
      <c r="E862" s="1" t="s">
        <v>7</v>
      </c>
      <c r="F862" s="1" t="s">
        <v>8</v>
      </c>
      <c r="G862" s="1">
        <v>46113.510999999999</v>
      </c>
      <c r="H862" s="1" t="str">
        <f>LEFT(medical_cost[[#This Row],[region.1.1.1.1]],5)</f>
        <v>south</v>
      </c>
      <c r="I862" s="1" t="s">
        <v>17</v>
      </c>
    </row>
    <row r="863" spans="1:9" x14ac:dyDescent="0.25">
      <c r="A863" s="1">
        <v>38</v>
      </c>
      <c r="B863" s="1" t="s">
        <v>6</v>
      </c>
      <c r="C863" s="1">
        <v>28</v>
      </c>
      <c r="D863" s="1">
        <v>3</v>
      </c>
      <c r="E863" s="1" t="s">
        <v>10</v>
      </c>
      <c r="F863" s="1" t="s">
        <v>8</v>
      </c>
      <c r="G863" s="1">
        <v>7151.0919999999996</v>
      </c>
      <c r="H863" s="1" t="str">
        <f>LEFT(medical_cost[[#This Row],[region.1.1.1.1]],5)</f>
        <v>south</v>
      </c>
      <c r="I863" s="1" t="s">
        <v>17</v>
      </c>
    </row>
    <row r="864" spans="1:9" x14ac:dyDescent="0.25">
      <c r="A864" s="1">
        <v>55</v>
      </c>
      <c r="B864" s="1" t="s">
        <v>6</v>
      </c>
      <c r="C864" s="1">
        <v>33.534999999999997</v>
      </c>
      <c r="D864" s="1">
        <v>2</v>
      </c>
      <c r="E864" s="1" t="s">
        <v>10</v>
      </c>
      <c r="F864" s="1" t="s">
        <v>12</v>
      </c>
      <c r="G864" s="1">
        <v>12269.68865</v>
      </c>
      <c r="H864" s="1" t="str">
        <f>LEFT(medical_cost[[#This Row],[region.1.1.1.1]],5)</f>
        <v>north</v>
      </c>
      <c r="I864" s="1" t="s">
        <v>17</v>
      </c>
    </row>
    <row r="865" spans="1:9" x14ac:dyDescent="0.25">
      <c r="A865" s="1">
        <v>36</v>
      </c>
      <c r="B865" s="1" t="s">
        <v>6</v>
      </c>
      <c r="C865" s="1">
        <v>19.855</v>
      </c>
      <c r="D865" s="1">
        <v>0</v>
      </c>
      <c r="E865" s="1" t="s">
        <v>10</v>
      </c>
      <c r="F865" s="1" t="s">
        <v>13</v>
      </c>
      <c r="G865" s="1">
        <v>5458.0464499999998</v>
      </c>
      <c r="H865" s="1" t="str">
        <f>LEFT(medical_cost[[#This Row],[region.1.1.1.1]],5)</f>
        <v>north</v>
      </c>
      <c r="I865" s="1" t="s">
        <v>18</v>
      </c>
    </row>
    <row r="866" spans="1:9" x14ac:dyDescent="0.25">
      <c r="A866" s="1">
        <v>51</v>
      </c>
      <c r="B866" s="1" t="s">
        <v>9</v>
      </c>
      <c r="C866" s="1">
        <v>25.4</v>
      </c>
      <c r="D866" s="1">
        <v>0</v>
      </c>
      <c r="E866" s="1" t="s">
        <v>10</v>
      </c>
      <c r="F866" s="1" t="s">
        <v>8</v>
      </c>
      <c r="G866" s="1">
        <v>8782.4689999999991</v>
      </c>
      <c r="H866" s="1" t="str">
        <f>LEFT(medical_cost[[#This Row],[region.1.1.1.1]],5)</f>
        <v>south</v>
      </c>
      <c r="I866" s="1" t="s">
        <v>17</v>
      </c>
    </row>
    <row r="867" spans="1:9" x14ac:dyDescent="0.25">
      <c r="A867" s="1">
        <v>40</v>
      </c>
      <c r="B867" s="1" t="s">
        <v>9</v>
      </c>
      <c r="C867" s="1">
        <v>29.9</v>
      </c>
      <c r="D867" s="1">
        <v>2</v>
      </c>
      <c r="E867" s="1" t="s">
        <v>10</v>
      </c>
      <c r="F867" s="1" t="s">
        <v>8</v>
      </c>
      <c r="G867" s="1">
        <v>6600.3609999999999</v>
      </c>
      <c r="H867" s="1" t="str">
        <f>LEFT(medical_cost[[#This Row],[region.1.1.1.1]],5)</f>
        <v>south</v>
      </c>
      <c r="I867" s="1" t="s">
        <v>17</v>
      </c>
    </row>
    <row r="868" spans="1:9" x14ac:dyDescent="0.25">
      <c r="A868" s="1">
        <v>18</v>
      </c>
      <c r="B868" s="1" t="s">
        <v>9</v>
      </c>
      <c r="C868" s="1">
        <v>37.29</v>
      </c>
      <c r="D868" s="1">
        <v>0</v>
      </c>
      <c r="E868" s="1" t="s">
        <v>10</v>
      </c>
      <c r="F868" s="1" t="s">
        <v>11</v>
      </c>
      <c r="G868" s="1">
        <v>1141.4450999999999</v>
      </c>
      <c r="H868" s="1" t="str">
        <f>LEFT(medical_cost[[#This Row],[region.1.1.1.1]],5)</f>
        <v>south</v>
      </c>
      <c r="I868" s="1" t="s">
        <v>18</v>
      </c>
    </row>
    <row r="869" spans="1:9" x14ac:dyDescent="0.25">
      <c r="A869" s="1">
        <v>57</v>
      </c>
      <c r="B869" s="1" t="s">
        <v>9</v>
      </c>
      <c r="C869" s="1">
        <v>43.7</v>
      </c>
      <c r="D869" s="1">
        <v>1</v>
      </c>
      <c r="E869" s="1" t="s">
        <v>10</v>
      </c>
      <c r="F869" s="1" t="s">
        <v>8</v>
      </c>
      <c r="G869" s="1">
        <v>11576.13</v>
      </c>
      <c r="H869" s="1" t="str">
        <f>LEFT(medical_cost[[#This Row],[region.1.1.1.1]],5)</f>
        <v>south</v>
      </c>
      <c r="I869" s="1" t="s">
        <v>17</v>
      </c>
    </row>
    <row r="870" spans="1:9" x14ac:dyDescent="0.25">
      <c r="A870" s="1">
        <v>61</v>
      </c>
      <c r="B870" s="1" t="s">
        <v>9</v>
      </c>
      <c r="C870" s="1">
        <v>23.655000000000001</v>
      </c>
      <c r="D870" s="1">
        <v>0</v>
      </c>
      <c r="E870" s="1" t="s">
        <v>10</v>
      </c>
      <c r="F870" s="1" t="s">
        <v>13</v>
      </c>
      <c r="G870" s="1">
        <v>13129.603450000001</v>
      </c>
      <c r="H870" s="1" t="str">
        <f>LEFT(medical_cost[[#This Row],[region.1.1.1.1]],5)</f>
        <v>north</v>
      </c>
      <c r="I870" s="1" t="s">
        <v>18</v>
      </c>
    </row>
    <row r="871" spans="1:9" x14ac:dyDescent="0.25">
      <c r="A871" s="1">
        <v>25</v>
      </c>
      <c r="B871" s="1" t="s">
        <v>6</v>
      </c>
      <c r="C871" s="1">
        <v>24.3</v>
      </c>
      <c r="D871" s="1">
        <v>3</v>
      </c>
      <c r="E871" s="1" t="s">
        <v>10</v>
      </c>
      <c r="F871" s="1" t="s">
        <v>8</v>
      </c>
      <c r="G871" s="1">
        <v>4391.652</v>
      </c>
      <c r="H871" s="1" t="str">
        <f>LEFT(medical_cost[[#This Row],[region.1.1.1.1]],5)</f>
        <v>south</v>
      </c>
      <c r="I871" s="1" t="s">
        <v>17</v>
      </c>
    </row>
    <row r="872" spans="1:9" x14ac:dyDescent="0.25">
      <c r="A872" s="1">
        <v>50</v>
      </c>
      <c r="B872" s="1" t="s">
        <v>9</v>
      </c>
      <c r="C872" s="1">
        <v>36.200000000000003</v>
      </c>
      <c r="D872" s="1">
        <v>0</v>
      </c>
      <c r="E872" s="1" t="s">
        <v>10</v>
      </c>
      <c r="F872" s="1" t="s">
        <v>8</v>
      </c>
      <c r="G872" s="1">
        <v>8457.8179999999993</v>
      </c>
      <c r="H872" s="1" t="str">
        <f>LEFT(medical_cost[[#This Row],[region.1.1.1.1]],5)</f>
        <v>south</v>
      </c>
      <c r="I872" s="1" t="s">
        <v>17</v>
      </c>
    </row>
    <row r="873" spans="1:9" x14ac:dyDescent="0.25">
      <c r="A873" s="1">
        <v>26</v>
      </c>
      <c r="B873" s="1" t="s">
        <v>6</v>
      </c>
      <c r="C873" s="1">
        <v>29.48</v>
      </c>
      <c r="D873" s="1">
        <v>1</v>
      </c>
      <c r="E873" s="1" t="s">
        <v>10</v>
      </c>
      <c r="F873" s="1" t="s">
        <v>11</v>
      </c>
      <c r="G873" s="1">
        <v>3392.3652000000002</v>
      </c>
      <c r="H873" s="1" t="str">
        <f>LEFT(medical_cost[[#This Row],[region.1.1.1.1]],5)</f>
        <v>south</v>
      </c>
      <c r="I873" s="1" t="s">
        <v>18</v>
      </c>
    </row>
    <row r="874" spans="1:9" x14ac:dyDescent="0.25">
      <c r="A874" s="1">
        <v>42</v>
      </c>
      <c r="B874" s="1" t="s">
        <v>9</v>
      </c>
      <c r="C874" s="1">
        <v>24.86</v>
      </c>
      <c r="D874" s="1">
        <v>0</v>
      </c>
      <c r="E874" s="1" t="s">
        <v>10</v>
      </c>
      <c r="F874" s="1" t="s">
        <v>11</v>
      </c>
      <c r="G874" s="1">
        <v>5966.8873999999996</v>
      </c>
      <c r="H874" s="1" t="str">
        <f>LEFT(medical_cost[[#This Row],[region.1.1.1.1]],5)</f>
        <v>south</v>
      </c>
      <c r="I874" s="1" t="s">
        <v>18</v>
      </c>
    </row>
    <row r="875" spans="1:9" x14ac:dyDescent="0.25">
      <c r="A875" s="1">
        <v>43</v>
      </c>
      <c r="B875" s="1" t="s">
        <v>9</v>
      </c>
      <c r="C875" s="1">
        <v>30.1</v>
      </c>
      <c r="D875" s="1">
        <v>1</v>
      </c>
      <c r="E875" s="1" t="s">
        <v>10</v>
      </c>
      <c r="F875" s="1" t="s">
        <v>8</v>
      </c>
      <c r="G875" s="1">
        <v>6849.0259999999998</v>
      </c>
      <c r="H875" s="1" t="str">
        <f>LEFT(medical_cost[[#This Row],[region.1.1.1.1]],5)</f>
        <v>south</v>
      </c>
      <c r="I875" s="1" t="s">
        <v>17</v>
      </c>
    </row>
    <row r="876" spans="1:9" x14ac:dyDescent="0.25">
      <c r="A876" s="1">
        <v>44</v>
      </c>
      <c r="B876" s="1" t="s">
        <v>9</v>
      </c>
      <c r="C876" s="1">
        <v>21.85</v>
      </c>
      <c r="D876" s="1">
        <v>3</v>
      </c>
      <c r="E876" s="1" t="s">
        <v>10</v>
      </c>
      <c r="F876" s="1" t="s">
        <v>13</v>
      </c>
      <c r="G876" s="1">
        <v>8891.1394999999993</v>
      </c>
      <c r="H876" s="1" t="str">
        <f>LEFT(medical_cost[[#This Row],[region.1.1.1.1]],5)</f>
        <v>north</v>
      </c>
      <c r="I876" s="1" t="s">
        <v>18</v>
      </c>
    </row>
    <row r="877" spans="1:9" x14ac:dyDescent="0.25">
      <c r="A877" s="1">
        <v>23</v>
      </c>
      <c r="B877" s="1" t="s">
        <v>6</v>
      </c>
      <c r="C877" s="1">
        <v>28.12</v>
      </c>
      <c r="D877" s="1">
        <v>0</v>
      </c>
      <c r="E877" s="1" t="s">
        <v>10</v>
      </c>
      <c r="F877" s="1" t="s">
        <v>12</v>
      </c>
      <c r="G877" s="1">
        <v>2690.1138000000001</v>
      </c>
      <c r="H877" s="1" t="str">
        <f>LEFT(medical_cost[[#This Row],[region.1.1.1.1]],5)</f>
        <v>north</v>
      </c>
      <c r="I877" s="1" t="s">
        <v>17</v>
      </c>
    </row>
    <row r="878" spans="1:9" x14ac:dyDescent="0.25">
      <c r="A878" s="1">
        <v>49</v>
      </c>
      <c r="B878" s="1" t="s">
        <v>6</v>
      </c>
      <c r="C878" s="1">
        <v>27.1</v>
      </c>
      <c r="D878" s="1">
        <v>1</v>
      </c>
      <c r="E878" s="1" t="s">
        <v>10</v>
      </c>
      <c r="F878" s="1" t="s">
        <v>8</v>
      </c>
      <c r="G878" s="1">
        <v>26140.3603</v>
      </c>
      <c r="H878" s="1" t="str">
        <f>LEFT(medical_cost[[#This Row],[region.1.1.1.1]],5)</f>
        <v>south</v>
      </c>
      <c r="I878" s="1" t="s">
        <v>17</v>
      </c>
    </row>
    <row r="879" spans="1:9" x14ac:dyDescent="0.25">
      <c r="A879" s="1">
        <v>33</v>
      </c>
      <c r="B879" s="1" t="s">
        <v>9</v>
      </c>
      <c r="C879" s="1">
        <v>33.44</v>
      </c>
      <c r="D879" s="1">
        <v>5</v>
      </c>
      <c r="E879" s="1" t="s">
        <v>10</v>
      </c>
      <c r="F879" s="1" t="s">
        <v>11</v>
      </c>
      <c r="G879" s="1">
        <v>6653.7885999999999</v>
      </c>
      <c r="H879" s="1" t="str">
        <f>LEFT(medical_cost[[#This Row],[region.1.1.1.1]],5)</f>
        <v>south</v>
      </c>
      <c r="I879" s="1" t="s">
        <v>18</v>
      </c>
    </row>
    <row r="880" spans="1:9" x14ac:dyDescent="0.25">
      <c r="A880" s="1">
        <v>41</v>
      </c>
      <c r="B880" s="1" t="s">
        <v>9</v>
      </c>
      <c r="C880" s="1">
        <v>28.8</v>
      </c>
      <c r="D880" s="1">
        <v>1</v>
      </c>
      <c r="E880" s="1" t="s">
        <v>10</v>
      </c>
      <c r="F880" s="1" t="s">
        <v>8</v>
      </c>
      <c r="G880" s="1">
        <v>6282.2349999999997</v>
      </c>
      <c r="H880" s="1" t="str">
        <f>LEFT(medical_cost[[#This Row],[region.1.1.1.1]],5)</f>
        <v>south</v>
      </c>
      <c r="I880" s="1" t="s">
        <v>17</v>
      </c>
    </row>
    <row r="881" spans="1:9" x14ac:dyDescent="0.25">
      <c r="A881" s="1">
        <v>37</v>
      </c>
      <c r="B881" s="1" t="s">
        <v>6</v>
      </c>
      <c r="C881" s="1">
        <v>29.5</v>
      </c>
      <c r="D881" s="1">
        <v>2</v>
      </c>
      <c r="E881" s="1" t="s">
        <v>10</v>
      </c>
      <c r="F881" s="1" t="s">
        <v>8</v>
      </c>
      <c r="G881" s="1">
        <v>6311.9520000000002</v>
      </c>
      <c r="H881" s="1" t="str">
        <f>LEFT(medical_cost[[#This Row],[region.1.1.1.1]],5)</f>
        <v>south</v>
      </c>
      <c r="I881" s="1" t="s">
        <v>17</v>
      </c>
    </row>
    <row r="882" spans="1:9" x14ac:dyDescent="0.25">
      <c r="A882" s="1">
        <v>22</v>
      </c>
      <c r="B882" s="1" t="s">
        <v>9</v>
      </c>
      <c r="C882" s="1">
        <v>34.799999999999997</v>
      </c>
      <c r="D882" s="1">
        <v>3</v>
      </c>
      <c r="E882" s="1" t="s">
        <v>10</v>
      </c>
      <c r="F882" s="1" t="s">
        <v>8</v>
      </c>
      <c r="G882" s="1">
        <v>3443.0639999999999</v>
      </c>
      <c r="H882" s="1" t="str">
        <f>LEFT(medical_cost[[#This Row],[region.1.1.1.1]],5)</f>
        <v>south</v>
      </c>
      <c r="I882" s="1" t="s">
        <v>17</v>
      </c>
    </row>
    <row r="883" spans="1:9" x14ac:dyDescent="0.25">
      <c r="A883" s="1">
        <v>23</v>
      </c>
      <c r="B883" s="1" t="s">
        <v>9</v>
      </c>
      <c r="C883" s="1">
        <v>27.36</v>
      </c>
      <c r="D883" s="1">
        <v>1</v>
      </c>
      <c r="E883" s="1" t="s">
        <v>10</v>
      </c>
      <c r="F883" s="1" t="s">
        <v>12</v>
      </c>
      <c r="G883" s="1">
        <v>2789.0574000000001</v>
      </c>
      <c r="H883" s="1" t="str">
        <f>LEFT(medical_cost[[#This Row],[region.1.1.1.1]],5)</f>
        <v>north</v>
      </c>
      <c r="I883" s="1" t="s">
        <v>17</v>
      </c>
    </row>
    <row r="884" spans="1:9" x14ac:dyDescent="0.25">
      <c r="A884" s="1">
        <v>21</v>
      </c>
      <c r="B884" s="1" t="s">
        <v>6</v>
      </c>
      <c r="C884" s="1">
        <v>22.135000000000002</v>
      </c>
      <c r="D884" s="1">
        <v>0</v>
      </c>
      <c r="E884" s="1" t="s">
        <v>10</v>
      </c>
      <c r="F884" s="1" t="s">
        <v>13</v>
      </c>
      <c r="G884" s="1">
        <v>2585.8506499999999</v>
      </c>
      <c r="H884" s="1" t="str">
        <f>LEFT(medical_cost[[#This Row],[region.1.1.1.1]],5)</f>
        <v>north</v>
      </c>
      <c r="I884" s="1" t="s">
        <v>18</v>
      </c>
    </row>
    <row r="885" spans="1:9" x14ac:dyDescent="0.25">
      <c r="A885" s="1">
        <v>51</v>
      </c>
      <c r="B885" s="1" t="s">
        <v>6</v>
      </c>
      <c r="C885" s="1">
        <v>37.049999999999997</v>
      </c>
      <c r="D885" s="1">
        <v>3</v>
      </c>
      <c r="E885" s="1" t="s">
        <v>7</v>
      </c>
      <c r="F885" s="1" t="s">
        <v>13</v>
      </c>
      <c r="G885" s="1">
        <v>46255.112500000003</v>
      </c>
      <c r="H885" s="1" t="str">
        <f>LEFT(medical_cost[[#This Row],[region.1.1.1.1]],5)</f>
        <v>north</v>
      </c>
      <c r="I885" s="1" t="s">
        <v>18</v>
      </c>
    </row>
    <row r="886" spans="1:9" x14ac:dyDescent="0.25">
      <c r="A886" s="1">
        <v>25</v>
      </c>
      <c r="B886" s="1" t="s">
        <v>9</v>
      </c>
      <c r="C886" s="1">
        <v>26.695</v>
      </c>
      <c r="D886" s="1">
        <v>4</v>
      </c>
      <c r="E886" s="1" t="s">
        <v>10</v>
      </c>
      <c r="F886" s="1" t="s">
        <v>12</v>
      </c>
      <c r="G886" s="1">
        <v>4877.9810500000003</v>
      </c>
      <c r="H886" s="1" t="str">
        <f>LEFT(medical_cost[[#This Row],[region.1.1.1.1]],5)</f>
        <v>north</v>
      </c>
      <c r="I886" s="1" t="s">
        <v>17</v>
      </c>
    </row>
    <row r="887" spans="1:9" x14ac:dyDescent="0.25">
      <c r="A887" s="1">
        <v>32</v>
      </c>
      <c r="B887" s="1" t="s">
        <v>9</v>
      </c>
      <c r="C887" s="1">
        <v>28.93</v>
      </c>
      <c r="D887" s="1">
        <v>1</v>
      </c>
      <c r="E887" s="1" t="s">
        <v>7</v>
      </c>
      <c r="F887" s="1" t="s">
        <v>11</v>
      </c>
      <c r="G887" s="1">
        <v>19719.6947</v>
      </c>
      <c r="H887" s="1" t="str">
        <f>LEFT(medical_cost[[#This Row],[region.1.1.1.1]],5)</f>
        <v>south</v>
      </c>
      <c r="I887" s="1" t="s">
        <v>18</v>
      </c>
    </row>
    <row r="888" spans="1:9" x14ac:dyDescent="0.25">
      <c r="A888" s="1">
        <v>57</v>
      </c>
      <c r="B888" s="1" t="s">
        <v>9</v>
      </c>
      <c r="C888" s="1">
        <v>28.975000000000001</v>
      </c>
      <c r="D888" s="1">
        <v>0</v>
      </c>
      <c r="E888" s="1" t="s">
        <v>7</v>
      </c>
      <c r="F888" s="1" t="s">
        <v>13</v>
      </c>
      <c r="G888" s="1">
        <v>27218.437249999999</v>
      </c>
      <c r="H888" s="1" t="str">
        <f>LEFT(medical_cost[[#This Row],[region.1.1.1.1]],5)</f>
        <v>north</v>
      </c>
      <c r="I888" s="1" t="s">
        <v>18</v>
      </c>
    </row>
    <row r="889" spans="1:9" x14ac:dyDescent="0.25">
      <c r="A889" s="1">
        <v>36</v>
      </c>
      <c r="B889" s="1" t="s">
        <v>6</v>
      </c>
      <c r="C889" s="1">
        <v>30.02</v>
      </c>
      <c r="D889" s="1">
        <v>0</v>
      </c>
      <c r="E889" s="1" t="s">
        <v>10</v>
      </c>
      <c r="F889" s="1" t="s">
        <v>12</v>
      </c>
      <c r="G889" s="1">
        <v>5272.1758</v>
      </c>
      <c r="H889" s="1" t="str">
        <f>LEFT(medical_cost[[#This Row],[region.1.1.1.1]],5)</f>
        <v>north</v>
      </c>
      <c r="I889" s="1" t="s">
        <v>17</v>
      </c>
    </row>
    <row r="890" spans="1:9" x14ac:dyDescent="0.25">
      <c r="A890" s="1">
        <v>22</v>
      </c>
      <c r="B890" s="1" t="s">
        <v>9</v>
      </c>
      <c r="C890" s="1">
        <v>39.5</v>
      </c>
      <c r="D890" s="1">
        <v>0</v>
      </c>
      <c r="E890" s="1" t="s">
        <v>10</v>
      </c>
      <c r="F890" s="1" t="s">
        <v>8</v>
      </c>
      <c r="G890" s="1">
        <v>1682.597</v>
      </c>
      <c r="H890" s="1" t="str">
        <f>LEFT(medical_cost[[#This Row],[region.1.1.1.1]],5)</f>
        <v>south</v>
      </c>
      <c r="I890" s="1" t="s">
        <v>17</v>
      </c>
    </row>
    <row r="891" spans="1:9" x14ac:dyDescent="0.25">
      <c r="A891" s="1">
        <v>57</v>
      </c>
      <c r="B891" s="1" t="s">
        <v>9</v>
      </c>
      <c r="C891" s="1">
        <v>33.630000000000003</v>
      </c>
      <c r="D891" s="1">
        <v>1</v>
      </c>
      <c r="E891" s="1" t="s">
        <v>10</v>
      </c>
      <c r="F891" s="1" t="s">
        <v>12</v>
      </c>
      <c r="G891" s="1">
        <v>11945.1327</v>
      </c>
      <c r="H891" s="1" t="str">
        <f>LEFT(medical_cost[[#This Row],[region.1.1.1.1]],5)</f>
        <v>north</v>
      </c>
      <c r="I891" s="1" t="s">
        <v>17</v>
      </c>
    </row>
    <row r="892" spans="1:9" x14ac:dyDescent="0.25">
      <c r="A892" s="1">
        <v>64</v>
      </c>
      <c r="B892" s="1" t="s">
        <v>6</v>
      </c>
      <c r="C892" s="1">
        <v>26.885000000000002</v>
      </c>
      <c r="D892" s="1">
        <v>0</v>
      </c>
      <c r="E892" s="1" t="s">
        <v>7</v>
      </c>
      <c r="F892" s="1" t="s">
        <v>12</v>
      </c>
      <c r="G892" s="1">
        <v>29330.98315</v>
      </c>
      <c r="H892" s="1" t="str">
        <f>LEFT(medical_cost[[#This Row],[region.1.1.1.1]],5)</f>
        <v>north</v>
      </c>
      <c r="I892" s="1" t="s">
        <v>17</v>
      </c>
    </row>
    <row r="893" spans="1:9" x14ac:dyDescent="0.25">
      <c r="A893" s="1">
        <v>36</v>
      </c>
      <c r="B893" s="1" t="s">
        <v>6</v>
      </c>
      <c r="C893" s="1">
        <v>29.04</v>
      </c>
      <c r="D893" s="1">
        <v>4</v>
      </c>
      <c r="E893" s="1" t="s">
        <v>10</v>
      </c>
      <c r="F893" s="1" t="s">
        <v>11</v>
      </c>
      <c r="G893" s="1">
        <v>7243.8136000000004</v>
      </c>
      <c r="H893" s="1" t="str">
        <f>LEFT(medical_cost[[#This Row],[region.1.1.1.1]],5)</f>
        <v>south</v>
      </c>
      <c r="I893" s="1" t="s">
        <v>18</v>
      </c>
    </row>
    <row r="894" spans="1:9" x14ac:dyDescent="0.25">
      <c r="A894" s="1">
        <v>54</v>
      </c>
      <c r="B894" s="1" t="s">
        <v>9</v>
      </c>
      <c r="C894" s="1">
        <v>24.035</v>
      </c>
      <c r="D894" s="1">
        <v>0</v>
      </c>
      <c r="E894" s="1" t="s">
        <v>10</v>
      </c>
      <c r="F894" s="1" t="s">
        <v>13</v>
      </c>
      <c r="G894" s="1">
        <v>10422.916649999999</v>
      </c>
      <c r="H894" s="1" t="str">
        <f>LEFT(medical_cost[[#This Row],[region.1.1.1.1]],5)</f>
        <v>north</v>
      </c>
      <c r="I894" s="1" t="s">
        <v>18</v>
      </c>
    </row>
    <row r="895" spans="1:9" x14ac:dyDescent="0.25">
      <c r="A895" s="1">
        <v>47</v>
      </c>
      <c r="B895" s="1" t="s">
        <v>9</v>
      </c>
      <c r="C895" s="1">
        <v>38.94</v>
      </c>
      <c r="D895" s="1">
        <v>2</v>
      </c>
      <c r="E895" s="1" t="s">
        <v>7</v>
      </c>
      <c r="F895" s="1" t="s">
        <v>11</v>
      </c>
      <c r="G895" s="1">
        <v>44202.653599999998</v>
      </c>
      <c r="H895" s="1" t="str">
        <f>LEFT(medical_cost[[#This Row],[region.1.1.1.1]],5)</f>
        <v>south</v>
      </c>
      <c r="I895" s="1" t="s">
        <v>18</v>
      </c>
    </row>
    <row r="896" spans="1:9" x14ac:dyDescent="0.25">
      <c r="A896" s="1">
        <v>62</v>
      </c>
      <c r="B896" s="1" t="s">
        <v>9</v>
      </c>
      <c r="C896" s="1">
        <v>32.11</v>
      </c>
      <c r="D896" s="1">
        <v>0</v>
      </c>
      <c r="E896" s="1" t="s">
        <v>10</v>
      </c>
      <c r="F896" s="1" t="s">
        <v>13</v>
      </c>
      <c r="G896" s="1">
        <v>13555.0049</v>
      </c>
      <c r="H896" s="1" t="str">
        <f>LEFT(medical_cost[[#This Row],[region.1.1.1.1]],5)</f>
        <v>north</v>
      </c>
      <c r="I896" s="1" t="s">
        <v>18</v>
      </c>
    </row>
    <row r="897" spans="1:9" x14ac:dyDescent="0.25">
      <c r="A897" s="1">
        <v>61</v>
      </c>
      <c r="B897" s="1" t="s">
        <v>6</v>
      </c>
      <c r="C897" s="1">
        <v>44</v>
      </c>
      <c r="D897" s="1">
        <v>0</v>
      </c>
      <c r="E897" s="1" t="s">
        <v>10</v>
      </c>
      <c r="F897" s="1" t="s">
        <v>8</v>
      </c>
      <c r="G897" s="1">
        <v>13063.883</v>
      </c>
      <c r="H897" s="1" t="str">
        <f>LEFT(medical_cost[[#This Row],[region.1.1.1.1]],5)</f>
        <v>south</v>
      </c>
      <c r="I897" s="1" t="s">
        <v>17</v>
      </c>
    </row>
    <row r="898" spans="1:9" x14ac:dyDescent="0.25">
      <c r="A898" s="1">
        <v>43</v>
      </c>
      <c r="B898" s="1" t="s">
        <v>6</v>
      </c>
      <c r="C898" s="1">
        <v>20.045000000000002</v>
      </c>
      <c r="D898" s="1">
        <v>2</v>
      </c>
      <c r="E898" s="1" t="s">
        <v>7</v>
      </c>
      <c r="F898" s="1" t="s">
        <v>13</v>
      </c>
      <c r="G898" s="1">
        <v>19798.054550000001</v>
      </c>
      <c r="H898" s="1" t="str">
        <f>LEFT(medical_cost[[#This Row],[region.1.1.1.1]],5)</f>
        <v>north</v>
      </c>
      <c r="I898" s="1" t="s">
        <v>18</v>
      </c>
    </row>
    <row r="899" spans="1:9" x14ac:dyDescent="0.25">
      <c r="A899" s="1">
        <v>19</v>
      </c>
      <c r="B899" s="1" t="s">
        <v>9</v>
      </c>
      <c r="C899" s="1">
        <v>25.555</v>
      </c>
      <c r="D899" s="1">
        <v>1</v>
      </c>
      <c r="E899" s="1" t="s">
        <v>10</v>
      </c>
      <c r="F899" s="1" t="s">
        <v>12</v>
      </c>
      <c r="G899" s="1">
        <v>2221.5644499999999</v>
      </c>
      <c r="H899" s="1" t="str">
        <f>LEFT(medical_cost[[#This Row],[region.1.1.1.1]],5)</f>
        <v>north</v>
      </c>
      <c r="I899" s="1" t="s">
        <v>17</v>
      </c>
    </row>
    <row r="900" spans="1:9" x14ac:dyDescent="0.25">
      <c r="A900" s="1">
        <v>18</v>
      </c>
      <c r="B900" s="1" t="s">
        <v>6</v>
      </c>
      <c r="C900" s="1">
        <v>40.26</v>
      </c>
      <c r="D900" s="1">
        <v>0</v>
      </c>
      <c r="E900" s="1" t="s">
        <v>10</v>
      </c>
      <c r="F900" s="1" t="s">
        <v>11</v>
      </c>
      <c r="G900" s="1">
        <v>1634.5734</v>
      </c>
      <c r="H900" s="1" t="str">
        <f>LEFT(medical_cost[[#This Row],[region.1.1.1.1]],5)</f>
        <v>south</v>
      </c>
      <c r="I900" s="1" t="s">
        <v>18</v>
      </c>
    </row>
    <row r="901" spans="1:9" x14ac:dyDescent="0.25">
      <c r="A901" s="1">
        <v>19</v>
      </c>
      <c r="B901" s="1" t="s">
        <v>6</v>
      </c>
      <c r="C901" s="1">
        <v>22.515000000000001</v>
      </c>
      <c r="D901" s="1">
        <v>0</v>
      </c>
      <c r="E901" s="1" t="s">
        <v>10</v>
      </c>
      <c r="F901" s="1" t="s">
        <v>12</v>
      </c>
      <c r="G901" s="1">
        <v>2117.3388500000001</v>
      </c>
      <c r="H901" s="1" t="str">
        <f>LEFT(medical_cost[[#This Row],[region.1.1.1.1]],5)</f>
        <v>north</v>
      </c>
      <c r="I901" s="1" t="s">
        <v>17</v>
      </c>
    </row>
    <row r="902" spans="1:9" x14ac:dyDescent="0.25">
      <c r="A902" s="1">
        <v>49</v>
      </c>
      <c r="B902" s="1" t="s">
        <v>9</v>
      </c>
      <c r="C902" s="1">
        <v>22.515000000000001</v>
      </c>
      <c r="D902" s="1">
        <v>0</v>
      </c>
      <c r="E902" s="1" t="s">
        <v>10</v>
      </c>
      <c r="F902" s="1" t="s">
        <v>13</v>
      </c>
      <c r="G902" s="1">
        <v>8688.8588500000005</v>
      </c>
      <c r="H902" s="1" t="str">
        <f>LEFT(medical_cost[[#This Row],[region.1.1.1.1]],5)</f>
        <v>north</v>
      </c>
      <c r="I902" s="1" t="s">
        <v>18</v>
      </c>
    </row>
    <row r="903" spans="1:9" x14ac:dyDescent="0.25">
      <c r="A903" s="1">
        <v>60</v>
      </c>
      <c r="B903" s="1" t="s">
        <v>9</v>
      </c>
      <c r="C903" s="1">
        <v>40.92</v>
      </c>
      <c r="D903" s="1">
        <v>0</v>
      </c>
      <c r="E903" s="1" t="s">
        <v>7</v>
      </c>
      <c r="F903" s="1" t="s">
        <v>11</v>
      </c>
      <c r="G903" s="1">
        <v>48673.558799999999</v>
      </c>
      <c r="H903" s="1" t="str">
        <f>LEFT(medical_cost[[#This Row],[region.1.1.1.1]],5)</f>
        <v>south</v>
      </c>
      <c r="I903" s="1" t="s">
        <v>18</v>
      </c>
    </row>
    <row r="904" spans="1:9" x14ac:dyDescent="0.25">
      <c r="A904" s="1">
        <v>26</v>
      </c>
      <c r="B904" s="1" t="s">
        <v>9</v>
      </c>
      <c r="C904" s="1">
        <v>27.265000000000001</v>
      </c>
      <c r="D904" s="1">
        <v>3</v>
      </c>
      <c r="E904" s="1" t="s">
        <v>10</v>
      </c>
      <c r="F904" s="1" t="s">
        <v>13</v>
      </c>
      <c r="G904" s="1">
        <v>4661.2863500000003</v>
      </c>
      <c r="H904" s="1" t="str">
        <f>LEFT(medical_cost[[#This Row],[region.1.1.1.1]],5)</f>
        <v>north</v>
      </c>
      <c r="I904" s="1" t="s">
        <v>18</v>
      </c>
    </row>
    <row r="905" spans="1:9" x14ac:dyDescent="0.25">
      <c r="A905" s="1">
        <v>49</v>
      </c>
      <c r="B905" s="1" t="s">
        <v>9</v>
      </c>
      <c r="C905" s="1">
        <v>36.85</v>
      </c>
      <c r="D905" s="1">
        <v>0</v>
      </c>
      <c r="E905" s="1" t="s">
        <v>10</v>
      </c>
      <c r="F905" s="1" t="s">
        <v>11</v>
      </c>
      <c r="G905" s="1">
        <v>8125.7844999999998</v>
      </c>
      <c r="H905" s="1" t="str">
        <f>LEFT(medical_cost[[#This Row],[region.1.1.1.1]],5)</f>
        <v>south</v>
      </c>
      <c r="I905" s="1" t="s">
        <v>18</v>
      </c>
    </row>
    <row r="906" spans="1:9" x14ac:dyDescent="0.25">
      <c r="A906" s="1">
        <v>60</v>
      </c>
      <c r="B906" s="1" t="s">
        <v>6</v>
      </c>
      <c r="C906" s="1">
        <v>35.1</v>
      </c>
      <c r="D906" s="1">
        <v>0</v>
      </c>
      <c r="E906" s="1" t="s">
        <v>10</v>
      </c>
      <c r="F906" s="1" t="s">
        <v>8</v>
      </c>
      <c r="G906" s="1">
        <v>12644.589</v>
      </c>
      <c r="H906" s="1" t="str">
        <f>LEFT(medical_cost[[#This Row],[region.1.1.1.1]],5)</f>
        <v>south</v>
      </c>
      <c r="I906" s="1" t="s">
        <v>17</v>
      </c>
    </row>
    <row r="907" spans="1:9" x14ac:dyDescent="0.25">
      <c r="A907" s="1">
        <v>26</v>
      </c>
      <c r="B907" s="1" t="s">
        <v>6</v>
      </c>
      <c r="C907" s="1">
        <v>29.355</v>
      </c>
      <c r="D907" s="1">
        <v>2</v>
      </c>
      <c r="E907" s="1" t="s">
        <v>10</v>
      </c>
      <c r="F907" s="1" t="s">
        <v>13</v>
      </c>
      <c r="G907" s="1">
        <v>4564.1914500000003</v>
      </c>
      <c r="H907" s="1" t="str">
        <f>LEFT(medical_cost[[#This Row],[region.1.1.1.1]],5)</f>
        <v>north</v>
      </c>
      <c r="I907" s="1" t="s">
        <v>18</v>
      </c>
    </row>
    <row r="908" spans="1:9" x14ac:dyDescent="0.25">
      <c r="A908" s="1">
        <v>27</v>
      </c>
      <c r="B908" s="1" t="s">
        <v>9</v>
      </c>
      <c r="C908" s="1">
        <v>32.585000000000001</v>
      </c>
      <c r="D908" s="1">
        <v>3</v>
      </c>
      <c r="E908" s="1" t="s">
        <v>10</v>
      </c>
      <c r="F908" s="1" t="s">
        <v>13</v>
      </c>
      <c r="G908" s="1">
        <v>4846.9201499999999</v>
      </c>
      <c r="H908" s="1" t="str">
        <f>LEFT(medical_cost[[#This Row],[region.1.1.1.1]],5)</f>
        <v>north</v>
      </c>
      <c r="I908" s="1" t="s">
        <v>18</v>
      </c>
    </row>
    <row r="909" spans="1:9" x14ac:dyDescent="0.25">
      <c r="A909" s="1">
        <v>44</v>
      </c>
      <c r="B909" s="1" t="s">
        <v>6</v>
      </c>
      <c r="C909" s="1">
        <v>32.340000000000003</v>
      </c>
      <c r="D909" s="1">
        <v>1</v>
      </c>
      <c r="E909" s="1" t="s">
        <v>10</v>
      </c>
      <c r="F909" s="1" t="s">
        <v>11</v>
      </c>
      <c r="G909" s="1">
        <v>7633.7205999999996</v>
      </c>
      <c r="H909" s="1" t="str">
        <f>LEFT(medical_cost[[#This Row],[region.1.1.1.1]],5)</f>
        <v>south</v>
      </c>
      <c r="I909" s="1" t="s">
        <v>18</v>
      </c>
    </row>
    <row r="910" spans="1:9" x14ac:dyDescent="0.25">
      <c r="A910" s="1">
        <v>63</v>
      </c>
      <c r="B910" s="1" t="s">
        <v>9</v>
      </c>
      <c r="C910" s="1">
        <v>39.799999999999997</v>
      </c>
      <c r="D910" s="1">
        <v>3</v>
      </c>
      <c r="E910" s="1" t="s">
        <v>10</v>
      </c>
      <c r="F910" s="1" t="s">
        <v>8</v>
      </c>
      <c r="G910" s="1">
        <v>15170.069</v>
      </c>
      <c r="H910" s="1" t="str">
        <f>LEFT(medical_cost[[#This Row],[region.1.1.1.1]],5)</f>
        <v>south</v>
      </c>
      <c r="I910" s="1" t="s">
        <v>17</v>
      </c>
    </row>
    <row r="911" spans="1:9" x14ac:dyDescent="0.25">
      <c r="A911" s="1">
        <v>32</v>
      </c>
      <c r="B911" s="1" t="s">
        <v>6</v>
      </c>
      <c r="C911" s="1">
        <v>24.6</v>
      </c>
      <c r="D911" s="1">
        <v>0</v>
      </c>
      <c r="E911" s="1" t="s">
        <v>7</v>
      </c>
      <c r="F911" s="1" t="s">
        <v>8</v>
      </c>
      <c r="G911" s="1">
        <v>17496.306</v>
      </c>
      <c r="H911" s="1" t="str">
        <f>LEFT(medical_cost[[#This Row],[region.1.1.1.1]],5)</f>
        <v>south</v>
      </c>
      <c r="I911" s="1" t="s">
        <v>17</v>
      </c>
    </row>
    <row r="912" spans="1:9" x14ac:dyDescent="0.25">
      <c r="A912" s="1">
        <v>22</v>
      </c>
      <c r="B912" s="1" t="s">
        <v>9</v>
      </c>
      <c r="C912" s="1">
        <v>28.31</v>
      </c>
      <c r="D912" s="1">
        <v>1</v>
      </c>
      <c r="E912" s="1" t="s">
        <v>10</v>
      </c>
      <c r="F912" s="1" t="s">
        <v>12</v>
      </c>
      <c r="G912" s="1">
        <v>2639.0428999999999</v>
      </c>
      <c r="H912" s="1" t="str">
        <f>LEFT(medical_cost[[#This Row],[region.1.1.1.1]],5)</f>
        <v>north</v>
      </c>
      <c r="I912" s="1" t="s">
        <v>17</v>
      </c>
    </row>
    <row r="913" spans="1:9" x14ac:dyDescent="0.25">
      <c r="A913" s="1">
        <v>18</v>
      </c>
      <c r="B913" s="1" t="s">
        <v>9</v>
      </c>
      <c r="C913" s="1">
        <v>31.73</v>
      </c>
      <c r="D913" s="1">
        <v>0</v>
      </c>
      <c r="E913" s="1" t="s">
        <v>7</v>
      </c>
      <c r="F913" s="1" t="s">
        <v>13</v>
      </c>
      <c r="G913" s="1">
        <v>33732.686699999998</v>
      </c>
      <c r="H913" s="1" t="str">
        <f>LEFT(medical_cost[[#This Row],[region.1.1.1.1]],5)</f>
        <v>north</v>
      </c>
      <c r="I913" s="1" t="s">
        <v>18</v>
      </c>
    </row>
    <row r="914" spans="1:9" x14ac:dyDescent="0.25">
      <c r="A914" s="1">
        <v>59</v>
      </c>
      <c r="B914" s="1" t="s">
        <v>6</v>
      </c>
      <c r="C914" s="1">
        <v>26.695</v>
      </c>
      <c r="D914" s="1">
        <v>3</v>
      </c>
      <c r="E914" s="1" t="s">
        <v>10</v>
      </c>
      <c r="F914" s="1" t="s">
        <v>12</v>
      </c>
      <c r="G914" s="1">
        <v>14382.709049999999</v>
      </c>
      <c r="H914" s="1" t="str">
        <f>LEFT(medical_cost[[#This Row],[region.1.1.1.1]],5)</f>
        <v>north</v>
      </c>
      <c r="I914" s="1" t="s">
        <v>17</v>
      </c>
    </row>
    <row r="915" spans="1:9" x14ac:dyDescent="0.25">
      <c r="A915" s="1">
        <v>44</v>
      </c>
      <c r="B915" s="1" t="s">
        <v>6</v>
      </c>
      <c r="C915" s="1">
        <v>27.5</v>
      </c>
      <c r="D915" s="1">
        <v>1</v>
      </c>
      <c r="E915" s="1" t="s">
        <v>10</v>
      </c>
      <c r="F915" s="1" t="s">
        <v>8</v>
      </c>
      <c r="G915" s="1">
        <v>7626.9930000000004</v>
      </c>
      <c r="H915" s="1" t="str">
        <f>LEFT(medical_cost[[#This Row],[region.1.1.1.1]],5)</f>
        <v>south</v>
      </c>
      <c r="I915" s="1" t="s">
        <v>17</v>
      </c>
    </row>
    <row r="916" spans="1:9" x14ac:dyDescent="0.25">
      <c r="A916" s="1">
        <v>33</v>
      </c>
      <c r="B916" s="1" t="s">
        <v>9</v>
      </c>
      <c r="C916" s="1">
        <v>24.605</v>
      </c>
      <c r="D916" s="1">
        <v>2</v>
      </c>
      <c r="E916" s="1" t="s">
        <v>10</v>
      </c>
      <c r="F916" s="1" t="s">
        <v>12</v>
      </c>
      <c r="G916" s="1">
        <v>5257.5079500000002</v>
      </c>
      <c r="H916" s="1" t="str">
        <f>LEFT(medical_cost[[#This Row],[region.1.1.1.1]],5)</f>
        <v>north</v>
      </c>
      <c r="I916" s="1" t="s">
        <v>17</v>
      </c>
    </row>
    <row r="917" spans="1:9" x14ac:dyDescent="0.25">
      <c r="A917" s="1">
        <v>24</v>
      </c>
      <c r="B917" s="1" t="s">
        <v>6</v>
      </c>
      <c r="C917" s="1">
        <v>33.99</v>
      </c>
      <c r="D917" s="1">
        <v>0</v>
      </c>
      <c r="E917" s="1" t="s">
        <v>10</v>
      </c>
      <c r="F917" s="1" t="s">
        <v>11</v>
      </c>
      <c r="G917" s="1">
        <v>2473.3341</v>
      </c>
      <c r="H917" s="1" t="str">
        <f>LEFT(medical_cost[[#This Row],[region.1.1.1.1]],5)</f>
        <v>south</v>
      </c>
      <c r="I917" s="1" t="s">
        <v>18</v>
      </c>
    </row>
    <row r="918" spans="1:9" x14ac:dyDescent="0.25">
      <c r="A918" s="1">
        <v>43</v>
      </c>
      <c r="B918" s="1" t="s">
        <v>6</v>
      </c>
      <c r="C918" s="1">
        <v>26.885000000000002</v>
      </c>
      <c r="D918" s="1">
        <v>0</v>
      </c>
      <c r="E918" s="1" t="s">
        <v>7</v>
      </c>
      <c r="F918" s="1" t="s">
        <v>12</v>
      </c>
      <c r="G918" s="1">
        <v>21774.32215</v>
      </c>
      <c r="H918" s="1" t="str">
        <f>LEFT(medical_cost[[#This Row],[region.1.1.1.1]],5)</f>
        <v>north</v>
      </c>
      <c r="I918" s="1" t="s">
        <v>17</v>
      </c>
    </row>
    <row r="919" spans="1:9" x14ac:dyDescent="0.25">
      <c r="A919" s="1">
        <v>45</v>
      </c>
      <c r="B919" s="1" t="s">
        <v>9</v>
      </c>
      <c r="C919" s="1">
        <v>22.895</v>
      </c>
      <c r="D919" s="1">
        <v>0</v>
      </c>
      <c r="E919" s="1" t="s">
        <v>7</v>
      </c>
      <c r="F919" s="1" t="s">
        <v>13</v>
      </c>
      <c r="G919" s="1">
        <v>35069.374519999998</v>
      </c>
      <c r="H919" s="1" t="str">
        <f>LEFT(medical_cost[[#This Row],[region.1.1.1.1]],5)</f>
        <v>north</v>
      </c>
      <c r="I919" s="1" t="s">
        <v>18</v>
      </c>
    </row>
    <row r="920" spans="1:9" x14ac:dyDescent="0.25">
      <c r="A920" s="1">
        <v>61</v>
      </c>
      <c r="B920" s="1" t="s">
        <v>6</v>
      </c>
      <c r="C920" s="1">
        <v>28.2</v>
      </c>
      <c r="D920" s="1">
        <v>0</v>
      </c>
      <c r="E920" s="1" t="s">
        <v>10</v>
      </c>
      <c r="F920" s="1" t="s">
        <v>8</v>
      </c>
      <c r="G920" s="1">
        <v>13041.921</v>
      </c>
      <c r="H920" s="1" t="str">
        <f>LEFT(medical_cost[[#This Row],[region.1.1.1.1]],5)</f>
        <v>south</v>
      </c>
      <c r="I920" s="1" t="s">
        <v>17</v>
      </c>
    </row>
    <row r="921" spans="1:9" x14ac:dyDescent="0.25">
      <c r="A921" s="1">
        <v>35</v>
      </c>
      <c r="B921" s="1" t="s">
        <v>6</v>
      </c>
      <c r="C921" s="1">
        <v>34.21</v>
      </c>
      <c r="D921" s="1">
        <v>1</v>
      </c>
      <c r="E921" s="1" t="s">
        <v>10</v>
      </c>
      <c r="F921" s="1" t="s">
        <v>11</v>
      </c>
      <c r="G921" s="1">
        <v>5245.2268999999997</v>
      </c>
      <c r="H921" s="1" t="str">
        <f>LEFT(medical_cost[[#This Row],[region.1.1.1.1]],5)</f>
        <v>south</v>
      </c>
      <c r="I921" s="1" t="s">
        <v>18</v>
      </c>
    </row>
    <row r="922" spans="1:9" x14ac:dyDescent="0.25">
      <c r="A922" s="1">
        <v>62</v>
      </c>
      <c r="B922" s="1" t="s">
        <v>6</v>
      </c>
      <c r="C922" s="1">
        <v>25</v>
      </c>
      <c r="D922" s="1">
        <v>0</v>
      </c>
      <c r="E922" s="1" t="s">
        <v>10</v>
      </c>
      <c r="F922" s="1" t="s">
        <v>8</v>
      </c>
      <c r="G922" s="1">
        <v>13451.121999999999</v>
      </c>
      <c r="H922" s="1" t="str">
        <f>LEFT(medical_cost[[#This Row],[region.1.1.1.1]],5)</f>
        <v>south</v>
      </c>
      <c r="I922" s="1" t="s">
        <v>17</v>
      </c>
    </row>
    <row r="923" spans="1:9" x14ac:dyDescent="0.25">
      <c r="A923" s="1">
        <v>62</v>
      </c>
      <c r="B923" s="1" t="s">
        <v>6</v>
      </c>
      <c r="C923" s="1">
        <v>33.200000000000003</v>
      </c>
      <c r="D923" s="1">
        <v>0</v>
      </c>
      <c r="E923" s="1" t="s">
        <v>10</v>
      </c>
      <c r="F923" s="1" t="s">
        <v>8</v>
      </c>
      <c r="G923" s="1">
        <v>13462.52</v>
      </c>
      <c r="H923" s="1" t="str">
        <f>LEFT(medical_cost[[#This Row],[region.1.1.1.1]],5)</f>
        <v>south</v>
      </c>
      <c r="I923" s="1" t="s">
        <v>17</v>
      </c>
    </row>
    <row r="924" spans="1:9" x14ac:dyDescent="0.25">
      <c r="A924" s="1">
        <v>38</v>
      </c>
      <c r="B924" s="1" t="s">
        <v>9</v>
      </c>
      <c r="C924" s="1">
        <v>31</v>
      </c>
      <c r="D924" s="1">
        <v>1</v>
      </c>
      <c r="E924" s="1" t="s">
        <v>10</v>
      </c>
      <c r="F924" s="1" t="s">
        <v>8</v>
      </c>
      <c r="G924" s="1">
        <v>5488.2619999999997</v>
      </c>
      <c r="H924" s="1" t="str">
        <f>LEFT(medical_cost[[#This Row],[region.1.1.1.1]],5)</f>
        <v>south</v>
      </c>
      <c r="I924" s="1" t="s">
        <v>17</v>
      </c>
    </row>
    <row r="925" spans="1:9" x14ac:dyDescent="0.25">
      <c r="A925" s="1">
        <v>34</v>
      </c>
      <c r="B925" s="1" t="s">
        <v>9</v>
      </c>
      <c r="C925" s="1">
        <v>35.814999999999998</v>
      </c>
      <c r="D925" s="1">
        <v>0</v>
      </c>
      <c r="E925" s="1" t="s">
        <v>10</v>
      </c>
      <c r="F925" s="1" t="s">
        <v>12</v>
      </c>
      <c r="G925" s="1">
        <v>4320.4108500000002</v>
      </c>
      <c r="H925" s="1" t="str">
        <f>LEFT(medical_cost[[#This Row],[region.1.1.1.1]],5)</f>
        <v>north</v>
      </c>
      <c r="I925" s="1" t="s">
        <v>17</v>
      </c>
    </row>
    <row r="926" spans="1:9" x14ac:dyDescent="0.25">
      <c r="A926" s="1">
        <v>43</v>
      </c>
      <c r="B926" s="1" t="s">
        <v>9</v>
      </c>
      <c r="C926" s="1">
        <v>23.2</v>
      </c>
      <c r="D926" s="1">
        <v>0</v>
      </c>
      <c r="E926" s="1" t="s">
        <v>10</v>
      </c>
      <c r="F926" s="1" t="s">
        <v>8</v>
      </c>
      <c r="G926" s="1">
        <v>6250.4350000000004</v>
      </c>
      <c r="H926" s="1" t="str">
        <f>LEFT(medical_cost[[#This Row],[region.1.1.1.1]],5)</f>
        <v>south</v>
      </c>
      <c r="I926" s="1" t="s">
        <v>17</v>
      </c>
    </row>
    <row r="927" spans="1:9" x14ac:dyDescent="0.25">
      <c r="A927" s="1">
        <v>50</v>
      </c>
      <c r="B927" s="1" t="s">
        <v>9</v>
      </c>
      <c r="C927" s="1">
        <v>32.11</v>
      </c>
      <c r="D927" s="1">
        <v>2</v>
      </c>
      <c r="E927" s="1" t="s">
        <v>10</v>
      </c>
      <c r="F927" s="1" t="s">
        <v>13</v>
      </c>
      <c r="G927" s="1">
        <v>25333.332839999999</v>
      </c>
      <c r="H927" s="1" t="str">
        <f>LEFT(medical_cost[[#This Row],[region.1.1.1.1]],5)</f>
        <v>north</v>
      </c>
      <c r="I927" s="1" t="s">
        <v>18</v>
      </c>
    </row>
    <row r="928" spans="1:9" x14ac:dyDescent="0.25">
      <c r="A928" s="1">
        <v>19</v>
      </c>
      <c r="B928" s="1" t="s">
        <v>6</v>
      </c>
      <c r="C928" s="1">
        <v>23.4</v>
      </c>
      <c r="D928" s="1">
        <v>2</v>
      </c>
      <c r="E928" s="1" t="s">
        <v>10</v>
      </c>
      <c r="F928" s="1" t="s">
        <v>8</v>
      </c>
      <c r="G928" s="1">
        <v>2913.569</v>
      </c>
      <c r="H928" s="1" t="str">
        <f>LEFT(medical_cost[[#This Row],[region.1.1.1.1]],5)</f>
        <v>south</v>
      </c>
      <c r="I928" s="1" t="s">
        <v>17</v>
      </c>
    </row>
    <row r="929" spans="1:9" x14ac:dyDescent="0.25">
      <c r="A929" s="1">
        <v>57</v>
      </c>
      <c r="B929" s="1" t="s">
        <v>6</v>
      </c>
      <c r="C929" s="1">
        <v>20.100000000000001</v>
      </c>
      <c r="D929" s="1">
        <v>1</v>
      </c>
      <c r="E929" s="1" t="s">
        <v>10</v>
      </c>
      <c r="F929" s="1" t="s">
        <v>8</v>
      </c>
      <c r="G929" s="1">
        <v>12032.325999999999</v>
      </c>
      <c r="H929" s="1" t="str">
        <f>LEFT(medical_cost[[#This Row],[region.1.1.1.1]],5)</f>
        <v>south</v>
      </c>
      <c r="I929" s="1" t="s">
        <v>17</v>
      </c>
    </row>
    <row r="930" spans="1:9" x14ac:dyDescent="0.25">
      <c r="A930" s="1">
        <v>62</v>
      </c>
      <c r="B930" s="1" t="s">
        <v>6</v>
      </c>
      <c r="C930" s="1">
        <v>39.159999999999997</v>
      </c>
      <c r="D930" s="1">
        <v>0</v>
      </c>
      <c r="E930" s="1" t="s">
        <v>10</v>
      </c>
      <c r="F930" s="1" t="s">
        <v>11</v>
      </c>
      <c r="G930" s="1">
        <v>13470.804400000001</v>
      </c>
      <c r="H930" s="1" t="str">
        <f>LEFT(medical_cost[[#This Row],[region.1.1.1.1]],5)</f>
        <v>south</v>
      </c>
      <c r="I930" s="1" t="s">
        <v>18</v>
      </c>
    </row>
    <row r="931" spans="1:9" x14ac:dyDescent="0.25">
      <c r="A931" s="1">
        <v>41</v>
      </c>
      <c r="B931" s="1" t="s">
        <v>9</v>
      </c>
      <c r="C931" s="1">
        <v>34.21</v>
      </c>
      <c r="D931" s="1">
        <v>1</v>
      </c>
      <c r="E931" s="1" t="s">
        <v>10</v>
      </c>
      <c r="F931" s="1" t="s">
        <v>11</v>
      </c>
      <c r="G931" s="1">
        <v>6289.7548999999999</v>
      </c>
      <c r="H931" s="1" t="str">
        <f>LEFT(medical_cost[[#This Row],[region.1.1.1.1]],5)</f>
        <v>south</v>
      </c>
      <c r="I931" s="1" t="s">
        <v>18</v>
      </c>
    </row>
    <row r="932" spans="1:9" x14ac:dyDescent="0.25">
      <c r="A932" s="1">
        <v>26</v>
      </c>
      <c r="B932" s="1" t="s">
        <v>9</v>
      </c>
      <c r="C932" s="1">
        <v>46.53</v>
      </c>
      <c r="D932" s="1">
        <v>1</v>
      </c>
      <c r="E932" s="1" t="s">
        <v>10</v>
      </c>
      <c r="F932" s="1" t="s">
        <v>11</v>
      </c>
      <c r="G932" s="1">
        <v>2927.0646999999999</v>
      </c>
      <c r="H932" s="1" t="str">
        <f>LEFT(medical_cost[[#This Row],[region.1.1.1.1]],5)</f>
        <v>south</v>
      </c>
      <c r="I932" s="1" t="s">
        <v>18</v>
      </c>
    </row>
    <row r="933" spans="1:9" x14ac:dyDescent="0.25">
      <c r="A933" s="1">
        <v>39</v>
      </c>
      <c r="B933" s="1" t="s">
        <v>6</v>
      </c>
      <c r="C933" s="1">
        <v>32.5</v>
      </c>
      <c r="D933" s="1">
        <v>1</v>
      </c>
      <c r="E933" s="1" t="s">
        <v>10</v>
      </c>
      <c r="F933" s="1" t="s">
        <v>8</v>
      </c>
      <c r="G933" s="1">
        <v>6238.2979999999998</v>
      </c>
      <c r="H933" s="1" t="str">
        <f>LEFT(medical_cost[[#This Row],[region.1.1.1.1]],5)</f>
        <v>south</v>
      </c>
      <c r="I933" s="1" t="s">
        <v>17</v>
      </c>
    </row>
    <row r="934" spans="1:9" x14ac:dyDescent="0.25">
      <c r="A934" s="1">
        <v>46</v>
      </c>
      <c r="B934" s="1" t="s">
        <v>9</v>
      </c>
      <c r="C934" s="1">
        <v>25.8</v>
      </c>
      <c r="D934" s="1">
        <v>5</v>
      </c>
      <c r="E934" s="1" t="s">
        <v>10</v>
      </c>
      <c r="F934" s="1" t="s">
        <v>8</v>
      </c>
      <c r="G934" s="1">
        <v>10096.969999999999</v>
      </c>
      <c r="H934" s="1" t="str">
        <f>LEFT(medical_cost[[#This Row],[region.1.1.1.1]],5)</f>
        <v>south</v>
      </c>
      <c r="I934" s="1" t="s">
        <v>17</v>
      </c>
    </row>
    <row r="935" spans="1:9" x14ac:dyDescent="0.25">
      <c r="A935" s="1">
        <v>45</v>
      </c>
      <c r="B935" s="1" t="s">
        <v>6</v>
      </c>
      <c r="C935" s="1">
        <v>35.299999999999997</v>
      </c>
      <c r="D935" s="1">
        <v>0</v>
      </c>
      <c r="E935" s="1" t="s">
        <v>10</v>
      </c>
      <c r="F935" s="1" t="s">
        <v>8</v>
      </c>
      <c r="G935" s="1">
        <v>7348.1419999999998</v>
      </c>
      <c r="H935" s="1" t="str">
        <f>LEFT(medical_cost[[#This Row],[region.1.1.1.1]],5)</f>
        <v>south</v>
      </c>
      <c r="I935" s="1" t="s">
        <v>17</v>
      </c>
    </row>
    <row r="936" spans="1:9" x14ac:dyDescent="0.25">
      <c r="A936" s="1">
        <v>32</v>
      </c>
      <c r="B936" s="1" t="s">
        <v>9</v>
      </c>
      <c r="C936" s="1">
        <v>37.18</v>
      </c>
      <c r="D936" s="1">
        <v>2</v>
      </c>
      <c r="E936" s="1" t="s">
        <v>10</v>
      </c>
      <c r="F936" s="1" t="s">
        <v>11</v>
      </c>
      <c r="G936" s="1">
        <v>4673.3922000000002</v>
      </c>
      <c r="H936" s="1" t="str">
        <f>LEFT(medical_cost[[#This Row],[region.1.1.1.1]],5)</f>
        <v>south</v>
      </c>
      <c r="I936" s="1" t="s">
        <v>18</v>
      </c>
    </row>
    <row r="937" spans="1:9" x14ac:dyDescent="0.25">
      <c r="A937" s="1">
        <v>59</v>
      </c>
      <c r="B937" s="1" t="s">
        <v>6</v>
      </c>
      <c r="C937" s="1">
        <v>27.5</v>
      </c>
      <c r="D937" s="1">
        <v>0</v>
      </c>
      <c r="E937" s="1" t="s">
        <v>10</v>
      </c>
      <c r="F937" s="1" t="s">
        <v>8</v>
      </c>
      <c r="G937" s="1">
        <v>12233.828</v>
      </c>
      <c r="H937" s="1" t="str">
        <f>LEFT(medical_cost[[#This Row],[region.1.1.1.1]],5)</f>
        <v>south</v>
      </c>
      <c r="I937" s="1" t="s">
        <v>17</v>
      </c>
    </row>
    <row r="938" spans="1:9" x14ac:dyDescent="0.25">
      <c r="A938" s="1">
        <v>44</v>
      </c>
      <c r="B938" s="1" t="s">
        <v>9</v>
      </c>
      <c r="C938" s="1">
        <v>29.734999999999999</v>
      </c>
      <c r="D938" s="1">
        <v>2</v>
      </c>
      <c r="E938" s="1" t="s">
        <v>10</v>
      </c>
      <c r="F938" s="1" t="s">
        <v>13</v>
      </c>
      <c r="G938" s="1">
        <v>32108.662820000001</v>
      </c>
      <c r="H938" s="1" t="str">
        <f>LEFT(medical_cost[[#This Row],[region.1.1.1.1]],5)</f>
        <v>north</v>
      </c>
      <c r="I938" s="1" t="s">
        <v>18</v>
      </c>
    </row>
    <row r="939" spans="1:9" x14ac:dyDescent="0.25">
      <c r="A939" s="1">
        <v>39</v>
      </c>
      <c r="B939" s="1" t="s">
        <v>6</v>
      </c>
      <c r="C939" s="1">
        <v>24.225000000000001</v>
      </c>
      <c r="D939" s="1">
        <v>5</v>
      </c>
      <c r="E939" s="1" t="s">
        <v>10</v>
      </c>
      <c r="F939" s="1" t="s">
        <v>12</v>
      </c>
      <c r="G939" s="1">
        <v>8965.7957499999993</v>
      </c>
      <c r="H939" s="1" t="str">
        <f>LEFT(medical_cost[[#This Row],[region.1.1.1.1]],5)</f>
        <v>north</v>
      </c>
      <c r="I939" s="1" t="s">
        <v>17</v>
      </c>
    </row>
    <row r="940" spans="1:9" x14ac:dyDescent="0.25">
      <c r="A940" s="1">
        <v>18</v>
      </c>
      <c r="B940" s="1" t="s">
        <v>9</v>
      </c>
      <c r="C940" s="1">
        <v>26.18</v>
      </c>
      <c r="D940" s="1">
        <v>2</v>
      </c>
      <c r="E940" s="1" t="s">
        <v>10</v>
      </c>
      <c r="F940" s="1" t="s">
        <v>11</v>
      </c>
      <c r="G940" s="1">
        <v>2304.0021999999999</v>
      </c>
      <c r="H940" s="1" t="str">
        <f>LEFT(medical_cost[[#This Row],[region.1.1.1.1]],5)</f>
        <v>south</v>
      </c>
      <c r="I940" s="1" t="s">
        <v>18</v>
      </c>
    </row>
    <row r="941" spans="1:9" x14ac:dyDescent="0.25">
      <c r="A941" s="1">
        <v>53</v>
      </c>
      <c r="B941" s="1" t="s">
        <v>9</v>
      </c>
      <c r="C941" s="1">
        <v>29.48</v>
      </c>
      <c r="D941" s="1">
        <v>0</v>
      </c>
      <c r="E941" s="1" t="s">
        <v>10</v>
      </c>
      <c r="F941" s="1" t="s">
        <v>11</v>
      </c>
      <c r="G941" s="1">
        <v>9487.6442000000006</v>
      </c>
      <c r="H941" s="1" t="str">
        <f>LEFT(medical_cost[[#This Row],[region.1.1.1.1]],5)</f>
        <v>south</v>
      </c>
      <c r="I941" s="1" t="s">
        <v>18</v>
      </c>
    </row>
    <row r="942" spans="1:9" x14ac:dyDescent="0.25">
      <c r="A942" s="1">
        <v>18</v>
      </c>
      <c r="B942" s="1" t="s">
        <v>9</v>
      </c>
      <c r="C942" s="1">
        <v>23.21</v>
      </c>
      <c r="D942" s="1">
        <v>0</v>
      </c>
      <c r="E942" s="1" t="s">
        <v>10</v>
      </c>
      <c r="F942" s="1" t="s">
        <v>11</v>
      </c>
      <c r="G942" s="1">
        <v>1121.8739</v>
      </c>
      <c r="H942" s="1" t="str">
        <f>LEFT(medical_cost[[#This Row],[region.1.1.1.1]],5)</f>
        <v>south</v>
      </c>
      <c r="I942" s="1" t="s">
        <v>18</v>
      </c>
    </row>
    <row r="943" spans="1:9" x14ac:dyDescent="0.25">
      <c r="A943" s="1">
        <v>50</v>
      </c>
      <c r="B943" s="1" t="s">
        <v>6</v>
      </c>
      <c r="C943" s="1">
        <v>46.09</v>
      </c>
      <c r="D943" s="1">
        <v>1</v>
      </c>
      <c r="E943" s="1" t="s">
        <v>10</v>
      </c>
      <c r="F943" s="1" t="s">
        <v>11</v>
      </c>
      <c r="G943" s="1">
        <v>9549.5650999999998</v>
      </c>
      <c r="H943" s="1" t="str">
        <f>LEFT(medical_cost[[#This Row],[region.1.1.1.1]],5)</f>
        <v>south</v>
      </c>
      <c r="I943" s="1" t="s">
        <v>18</v>
      </c>
    </row>
    <row r="944" spans="1:9" x14ac:dyDescent="0.25">
      <c r="A944" s="1">
        <v>18</v>
      </c>
      <c r="B944" s="1" t="s">
        <v>6</v>
      </c>
      <c r="C944" s="1">
        <v>40.185000000000002</v>
      </c>
      <c r="D944" s="1">
        <v>0</v>
      </c>
      <c r="E944" s="1" t="s">
        <v>10</v>
      </c>
      <c r="F944" s="1" t="s">
        <v>13</v>
      </c>
      <c r="G944" s="1">
        <v>2217.4691499999999</v>
      </c>
      <c r="H944" s="1" t="str">
        <f>LEFT(medical_cost[[#This Row],[region.1.1.1.1]],5)</f>
        <v>north</v>
      </c>
      <c r="I944" s="1" t="s">
        <v>18</v>
      </c>
    </row>
    <row r="945" spans="1:9" x14ac:dyDescent="0.25">
      <c r="A945" s="1">
        <v>19</v>
      </c>
      <c r="B945" s="1" t="s">
        <v>9</v>
      </c>
      <c r="C945" s="1">
        <v>22.61</v>
      </c>
      <c r="D945" s="1">
        <v>0</v>
      </c>
      <c r="E945" s="1" t="s">
        <v>10</v>
      </c>
      <c r="F945" s="1" t="s">
        <v>12</v>
      </c>
      <c r="G945" s="1">
        <v>1628.4709</v>
      </c>
      <c r="H945" s="1" t="str">
        <f>LEFT(medical_cost[[#This Row],[region.1.1.1.1]],5)</f>
        <v>north</v>
      </c>
      <c r="I945" s="1" t="s">
        <v>17</v>
      </c>
    </row>
    <row r="946" spans="1:9" x14ac:dyDescent="0.25">
      <c r="A946" s="1">
        <v>62</v>
      </c>
      <c r="B946" s="1" t="s">
        <v>9</v>
      </c>
      <c r="C946" s="1">
        <v>39.93</v>
      </c>
      <c r="D946" s="1">
        <v>0</v>
      </c>
      <c r="E946" s="1" t="s">
        <v>10</v>
      </c>
      <c r="F946" s="1" t="s">
        <v>11</v>
      </c>
      <c r="G946" s="1">
        <v>12982.8747</v>
      </c>
      <c r="H946" s="1" t="str">
        <f>LEFT(medical_cost[[#This Row],[region.1.1.1.1]],5)</f>
        <v>south</v>
      </c>
      <c r="I946" s="1" t="s">
        <v>18</v>
      </c>
    </row>
    <row r="947" spans="1:9" x14ac:dyDescent="0.25">
      <c r="A947" s="1">
        <v>56</v>
      </c>
      <c r="B947" s="1" t="s">
        <v>6</v>
      </c>
      <c r="C947" s="1">
        <v>35.799999999999997</v>
      </c>
      <c r="D947" s="1">
        <v>1</v>
      </c>
      <c r="E947" s="1" t="s">
        <v>10</v>
      </c>
      <c r="F947" s="1" t="s">
        <v>8</v>
      </c>
      <c r="G947" s="1">
        <v>11674.13</v>
      </c>
      <c r="H947" s="1" t="str">
        <f>LEFT(medical_cost[[#This Row],[region.1.1.1.1]],5)</f>
        <v>south</v>
      </c>
      <c r="I947" s="1" t="s">
        <v>17</v>
      </c>
    </row>
    <row r="948" spans="1:9" x14ac:dyDescent="0.25">
      <c r="A948" s="1">
        <v>42</v>
      </c>
      <c r="B948" s="1" t="s">
        <v>9</v>
      </c>
      <c r="C948" s="1">
        <v>35.799999999999997</v>
      </c>
      <c r="D948" s="1">
        <v>2</v>
      </c>
      <c r="E948" s="1" t="s">
        <v>10</v>
      </c>
      <c r="F948" s="1" t="s">
        <v>8</v>
      </c>
      <c r="G948" s="1">
        <v>7160.0940000000001</v>
      </c>
      <c r="H948" s="1" t="str">
        <f>LEFT(medical_cost[[#This Row],[region.1.1.1.1]],5)</f>
        <v>south</v>
      </c>
      <c r="I948" s="1" t="s">
        <v>17</v>
      </c>
    </row>
    <row r="949" spans="1:9" x14ac:dyDescent="0.25">
      <c r="A949" s="1">
        <v>37</v>
      </c>
      <c r="B949" s="1" t="s">
        <v>9</v>
      </c>
      <c r="C949" s="1">
        <v>34.200000000000003</v>
      </c>
      <c r="D949" s="1">
        <v>1</v>
      </c>
      <c r="E949" s="1" t="s">
        <v>7</v>
      </c>
      <c r="F949" s="1" t="s">
        <v>13</v>
      </c>
      <c r="G949" s="1">
        <v>39047.285000000003</v>
      </c>
      <c r="H949" s="1" t="str">
        <f>LEFT(medical_cost[[#This Row],[region.1.1.1.1]],5)</f>
        <v>north</v>
      </c>
      <c r="I949" s="1" t="s">
        <v>18</v>
      </c>
    </row>
    <row r="950" spans="1:9" x14ac:dyDescent="0.25">
      <c r="A950" s="1">
        <v>42</v>
      </c>
      <c r="B950" s="1" t="s">
        <v>9</v>
      </c>
      <c r="C950" s="1">
        <v>31.254999999999999</v>
      </c>
      <c r="D950" s="1">
        <v>0</v>
      </c>
      <c r="E950" s="1" t="s">
        <v>10</v>
      </c>
      <c r="F950" s="1" t="s">
        <v>12</v>
      </c>
      <c r="G950" s="1">
        <v>6358.7764500000003</v>
      </c>
      <c r="H950" s="1" t="str">
        <f>LEFT(medical_cost[[#This Row],[region.1.1.1.1]],5)</f>
        <v>north</v>
      </c>
      <c r="I950" s="1" t="s">
        <v>17</v>
      </c>
    </row>
    <row r="951" spans="1:9" x14ac:dyDescent="0.25">
      <c r="A951" s="1">
        <v>25</v>
      </c>
      <c r="B951" s="1" t="s">
        <v>9</v>
      </c>
      <c r="C951" s="1">
        <v>29.7</v>
      </c>
      <c r="D951" s="1">
        <v>3</v>
      </c>
      <c r="E951" s="1" t="s">
        <v>7</v>
      </c>
      <c r="F951" s="1" t="s">
        <v>8</v>
      </c>
      <c r="G951" s="1">
        <v>19933.457999999999</v>
      </c>
      <c r="H951" s="1" t="str">
        <f>LEFT(medical_cost[[#This Row],[region.1.1.1.1]],5)</f>
        <v>south</v>
      </c>
      <c r="I951" s="1" t="s">
        <v>17</v>
      </c>
    </row>
    <row r="952" spans="1:9" x14ac:dyDescent="0.25">
      <c r="A952" s="1">
        <v>57</v>
      </c>
      <c r="B952" s="1" t="s">
        <v>9</v>
      </c>
      <c r="C952" s="1">
        <v>18.335000000000001</v>
      </c>
      <c r="D952" s="1">
        <v>0</v>
      </c>
      <c r="E952" s="1" t="s">
        <v>10</v>
      </c>
      <c r="F952" s="1" t="s">
        <v>13</v>
      </c>
      <c r="G952" s="1">
        <v>11534.872649999999</v>
      </c>
      <c r="H952" s="1" t="str">
        <f>LEFT(medical_cost[[#This Row],[region.1.1.1.1]],5)</f>
        <v>north</v>
      </c>
      <c r="I952" s="1" t="s">
        <v>18</v>
      </c>
    </row>
    <row r="953" spans="1:9" x14ac:dyDescent="0.25">
      <c r="A953" s="1">
        <v>51</v>
      </c>
      <c r="B953" s="1" t="s">
        <v>9</v>
      </c>
      <c r="C953" s="1">
        <v>42.9</v>
      </c>
      <c r="D953" s="1">
        <v>2</v>
      </c>
      <c r="E953" s="1" t="s">
        <v>7</v>
      </c>
      <c r="F953" s="1" t="s">
        <v>11</v>
      </c>
      <c r="G953" s="1">
        <v>47462.894</v>
      </c>
      <c r="H953" s="1" t="str">
        <f>LEFT(medical_cost[[#This Row],[region.1.1.1.1]],5)</f>
        <v>south</v>
      </c>
      <c r="I953" s="1" t="s">
        <v>18</v>
      </c>
    </row>
    <row r="954" spans="1:9" x14ac:dyDescent="0.25">
      <c r="A954" s="1">
        <v>30</v>
      </c>
      <c r="B954" s="1" t="s">
        <v>6</v>
      </c>
      <c r="C954" s="1">
        <v>28.405000000000001</v>
      </c>
      <c r="D954" s="1">
        <v>1</v>
      </c>
      <c r="E954" s="1" t="s">
        <v>10</v>
      </c>
      <c r="F954" s="1" t="s">
        <v>12</v>
      </c>
      <c r="G954" s="1">
        <v>4527.1829500000003</v>
      </c>
      <c r="H954" s="1" t="str">
        <f>LEFT(medical_cost[[#This Row],[region.1.1.1.1]],5)</f>
        <v>north</v>
      </c>
      <c r="I954" s="1" t="s">
        <v>17</v>
      </c>
    </row>
    <row r="955" spans="1:9" x14ac:dyDescent="0.25">
      <c r="A955" s="1">
        <v>44</v>
      </c>
      <c r="B955" s="1" t="s">
        <v>9</v>
      </c>
      <c r="C955" s="1">
        <v>30.2</v>
      </c>
      <c r="D955" s="1">
        <v>2</v>
      </c>
      <c r="E955" s="1" t="s">
        <v>7</v>
      </c>
      <c r="F955" s="1" t="s">
        <v>8</v>
      </c>
      <c r="G955" s="1">
        <v>38998.546000000002</v>
      </c>
      <c r="H955" s="1" t="str">
        <f>LEFT(medical_cost[[#This Row],[region.1.1.1.1]],5)</f>
        <v>south</v>
      </c>
      <c r="I955" s="1" t="s">
        <v>17</v>
      </c>
    </row>
    <row r="956" spans="1:9" x14ac:dyDescent="0.25">
      <c r="A956" s="1">
        <v>34</v>
      </c>
      <c r="B956" s="1" t="s">
        <v>9</v>
      </c>
      <c r="C956" s="1">
        <v>27.835000000000001</v>
      </c>
      <c r="D956" s="1">
        <v>1</v>
      </c>
      <c r="E956" s="1" t="s">
        <v>7</v>
      </c>
      <c r="F956" s="1" t="s">
        <v>12</v>
      </c>
      <c r="G956" s="1">
        <v>20009.63365</v>
      </c>
      <c r="H956" s="1" t="str">
        <f>LEFT(medical_cost[[#This Row],[region.1.1.1.1]],5)</f>
        <v>north</v>
      </c>
      <c r="I956" s="1" t="s">
        <v>17</v>
      </c>
    </row>
    <row r="957" spans="1:9" x14ac:dyDescent="0.25">
      <c r="A957" s="1">
        <v>31</v>
      </c>
      <c r="B957" s="1" t="s">
        <v>9</v>
      </c>
      <c r="C957" s="1">
        <v>39.49</v>
      </c>
      <c r="D957" s="1">
        <v>1</v>
      </c>
      <c r="E957" s="1" t="s">
        <v>10</v>
      </c>
      <c r="F957" s="1" t="s">
        <v>11</v>
      </c>
      <c r="G957" s="1">
        <v>3875.7341000000001</v>
      </c>
      <c r="H957" s="1" t="str">
        <f>LEFT(medical_cost[[#This Row],[region.1.1.1.1]],5)</f>
        <v>south</v>
      </c>
      <c r="I957" s="1" t="s">
        <v>18</v>
      </c>
    </row>
    <row r="958" spans="1:9" x14ac:dyDescent="0.25">
      <c r="A958" s="1">
        <v>54</v>
      </c>
      <c r="B958" s="1" t="s">
        <v>9</v>
      </c>
      <c r="C958" s="1">
        <v>30.8</v>
      </c>
      <c r="D958" s="1">
        <v>1</v>
      </c>
      <c r="E958" s="1" t="s">
        <v>7</v>
      </c>
      <c r="F958" s="1" t="s">
        <v>11</v>
      </c>
      <c r="G958" s="1">
        <v>41999.519999999997</v>
      </c>
      <c r="H958" s="1" t="str">
        <f>LEFT(medical_cost[[#This Row],[region.1.1.1.1]],5)</f>
        <v>south</v>
      </c>
      <c r="I958" s="1" t="s">
        <v>18</v>
      </c>
    </row>
    <row r="959" spans="1:9" x14ac:dyDescent="0.25">
      <c r="A959" s="1">
        <v>24</v>
      </c>
      <c r="B959" s="1" t="s">
        <v>9</v>
      </c>
      <c r="C959" s="1">
        <v>26.79</v>
      </c>
      <c r="D959" s="1">
        <v>1</v>
      </c>
      <c r="E959" s="1" t="s">
        <v>10</v>
      </c>
      <c r="F959" s="1" t="s">
        <v>12</v>
      </c>
      <c r="G959" s="1">
        <v>12609.88702</v>
      </c>
      <c r="H959" s="1" t="str">
        <f>LEFT(medical_cost[[#This Row],[region.1.1.1.1]],5)</f>
        <v>north</v>
      </c>
      <c r="I959" s="1" t="s">
        <v>17</v>
      </c>
    </row>
    <row r="960" spans="1:9" x14ac:dyDescent="0.25">
      <c r="A960" s="1">
        <v>43</v>
      </c>
      <c r="B960" s="1" t="s">
        <v>9</v>
      </c>
      <c r="C960" s="1">
        <v>34.96</v>
      </c>
      <c r="D960" s="1">
        <v>1</v>
      </c>
      <c r="E960" s="1" t="s">
        <v>7</v>
      </c>
      <c r="F960" s="1" t="s">
        <v>13</v>
      </c>
      <c r="G960" s="1">
        <v>41034.221400000002</v>
      </c>
      <c r="H960" s="1" t="str">
        <f>LEFT(medical_cost[[#This Row],[region.1.1.1.1]],5)</f>
        <v>north</v>
      </c>
      <c r="I960" s="1" t="s">
        <v>18</v>
      </c>
    </row>
    <row r="961" spans="1:9" x14ac:dyDescent="0.25">
      <c r="A961" s="1">
        <v>48</v>
      </c>
      <c r="B961" s="1" t="s">
        <v>9</v>
      </c>
      <c r="C961" s="1">
        <v>36.67</v>
      </c>
      <c r="D961" s="1">
        <v>1</v>
      </c>
      <c r="E961" s="1" t="s">
        <v>10</v>
      </c>
      <c r="F961" s="1" t="s">
        <v>12</v>
      </c>
      <c r="G961" s="1">
        <v>28468.919010000001</v>
      </c>
      <c r="H961" s="1" t="str">
        <f>LEFT(medical_cost[[#This Row],[region.1.1.1.1]],5)</f>
        <v>north</v>
      </c>
      <c r="I961" s="1" t="s">
        <v>17</v>
      </c>
    </row>
    <row r="962" spans="1:9" x14ac:dyDescent="0.25">
      <c r="A962" s="1">
        <v>19</v>
      </c>
      <c r="B962" s="1" t="s">
        <v>6</v>
      </c>
      <c r="C962" s="1">
        <v>39.615000000000002</v>
      </c>
      <c r="D962" s="1">
        <v>1</v>
      </c>
      <c r="E962" s="1" t="s">
        <v>10</v>
      </c>
      <c r="F962" s="1" t="s">
        <v>12</v>
      </c>
      <c r="G962" s="1">
        <v>2730.1078499999999</v>
      </c>
      <c r="H962" s="1" t="str">
        <f>LEFT(medical_cost[[#This Row],[region.1.1.1.1]],5)</f>
        <v>north</v>
      </c>
      <c r="I962" s="1" t="s">
        <v>17</v>
      </c>
    </row>
    <row r="963" spans="1:9" x14ac:dyDescent="0.25">
      <c r="A963" s="1">
        <v>29</v>
      </c>
      <c r="B963" s="1" t="s">
        <v>6</v>
      </c>
      <c r="C963" s="1">
        <v>25.9</v>
      </c>
      <c r="D963" s="1">
        <v>0</v>
      </c>
      <c r="E963" s="1" t="s">
        <v>10</v>
      </c>
      <c r="F963" s="1" t="s">
        <v>8</v>
      </c>
      <c r="G963" s="1">
        <v>3353.2840000000001</v>
      </c>
      <c r="H963" s="1" t="str">
        <f>LEFT(medical_cost[[#This Row],[region.1.1.1.1]],5)</f>
        <v>south</v>
      </c>
      <c r="I963" s="1" t="s">
        <v>17</v>
      </c>
    </row>
    <row r="964" spans="1:9" x14ac:dyDescent="0.25">
      <c r="A964" s="1">
        <v>63</v>
      </c>
      <c r="B964" s="1" t="s">
        <v>6</v>
      </c>
      <c r="C964" s="1">
        <v>35.200000000000003</v>
      </c>
      <c r="D964" s="1">
        <v>1</v>
      </c>
      <c r="E964" s="1" t="s">
        <v>10</v>
      </c>
      <c r="F964" s="1" t="s">
        <v>11</v>
      </c>
      <c r="G964" s="1">
        <v>14474.674999999999</v>
      </c>
      <c r="H964" s="1" t="str">
        <f>LEFT(medical_cost[[#This Row],[region.1.1.1.1]],5)</f>
        <v>south</v>
      </c>
      <c r="I964" s="1" t="s">
        <v>18</v>
      </c>
    </row>
    <row r="965" spans="1:9" x14ac:dyDescent="0.25">
      <c r="A965" s="1">
        <v>46</v>
      </c>
      <c r="B965" s="1" t="s">
        <v>9</v>
      </c>
      <c r="C965" s="1">
        <v>24.795000000000002</v>
      </c>
      <c r="D965" s="1">
        <v>3</v>
      </c>
      <c r="E965" s="1" t="s">
        <v>10</v>
      </c>
      <c r="F965" s="1" t="s">
        <v>13</v>
      </c>
      <c r="G965" s="1">
        <v>9500.5730500000009</v>
      </c>
      <c r="H965" s="1" t="str">
        <f>LEFT(medical_cost[[#This Row],[region.1.1.1.1]],5)</f>
        <v>north</v>
      </c>
      <c r="I965" s="1" t="s">
        <v>18</v>
      </c>
    </row>
    <row r="966" spans="1:9" x14ac:dyDescent="0.25">
      <c r="A966" s="1">
        <v>52</v>
      </c>
      <c r="B966" s="1" t="s">
        <v>9</v>
      </c>
      <c r="C966" s="1">
        <v>36.765000000000001</v>
      </c>
      <c r="D966" s="1">
        <v>2</v>
      </c>
      <c r="E966" s="1" t="s">
        <v>10</v>
      </c>
      <c r="F966" s="1" t="s">
        <v>12</v>
      </c>
      <c r="G966" s="1">
        <v>26467.09737</v>
      </c>
      <c r="H966" s="1" t="str">
        <f>LEFT(medical_cost[[#This Row],[region.1.1.1.1]],5)</f>
        <v>north</v>
      </c>
      <c r="I966" s="1" t="s">
        <v>17</v>
      </c>
    </row>
    <row r="967" spans="1:9" x14ac:dyDescent="0.25">
      <c r="A967" s="1">
        <v>35</v>
      </c>
      <c r="B967" s="1" t="s">
        <v>9</v>
      </c>
      <c r="C967" s="1">
        <v>27.1</v>
      </c>
      <c r="D967" s="1">
        <v>1</v>
      </c>
      <c r="E967" s="1" t="s">
        <v>10</v>
      </c>
      <c r="F967" s="1" t="s">
        <v>8</v>
      </c>
      <c r="G967" s="1">
        <v>4746.3440000000001</v>
      </c>
      <c r="H967" s="1" t="str">
        <f>LEFT(medical_cost[[#This Row],[region.1.1.1.1]],5)</f>
        <v>south</v>
      </c>
      <c r="I967" s="1" t="s">
        <v>17</v>
      </c>
    </row>
    <row r="968" spans="1:9" x14ac:dyDescent="0.25">
      <c r="A968" s="1">
        <v>51</v>
      </c>
      <c r="B968" s="1" t="s">
        <v>9</v>
      </c>
      <c r="C968" s="1">
        <v>24.795000000000002</v>
      </c>
      <c r="D968" s="1">
        <v>2</v>
      </c>
      <c r="E968" s="1" t="s">
        <v>7</v>
      </c>
      <c r="F968" s="1" t="s">
        <v>12</v>
      </c>
      <c r="G968" s="1">
        <v>23967.38305</v>
      </c>
      <c r="H968" s="1" t="str">
        <f>LEFT(medical_cost[[#This Row],[region.1.1.1.1]],5)</f>
        <v>north</v>
      </c>
      <c r="I968" s="1" t="s">
        <v>17</v>
      </c>
    </row>
    <row r="969" spans="1:9" x14ac:dyDescent="0.25">
      <c r="A969" s="1">
        <v>44</v>
      </c>
      <c r="B969" s="1" t="s">
        <v>9</v>
      </c>
      <c r="C969" s="1">
        <v>25.364999999999998</v>
      </c>
      <c r="D969" s="1">
        <v>1</v>
      </c>
      <c r="E969" s="1" t="s">
        <v>10</v>
      </c>
      <c r="F969" s="1" t="s">
        <v>12</v>
      </c>
      <c r="G969" s="1">
        <v>7518.0253499999999</v>
      </c>
      <c r="H969" s="1" t="str">
        <f>LEFT(medical_cost[[#This Row],[region.1.1.1.1]],5)</f>
        <v>north</v>
      </c>
      <c r="I969" s="1" t="s">
        <v>17</v>
      </c>
    </row>
    <row r="970" spans="1:9" x14ac:dyDescent="0.25">
      <c r="A970" s="1">
        <v>21</v>
      </c>
      <c r="B970" s="1" t="s">
        <v>9</v>
      </c>
      <c r="C970" s="1">
        <v>25.745000000000001</v>
      </c>
      <c r="D970" s="1">
        <v>2</v>
      </c>
      <c r="E970" s="1" t="s">
        <v>10</v>
      </c>
      <c r="F970" s="1" t="s">
        <v>13</v>
      </c>
      <c r="G970" s="1">
        <v>3279.8685500000001</v>
      </c>
      <c r="H970" s="1" t="str">
        <f>LEFT(medical_cost[[#This Row],[region.1.1.1.1]],5)</f>
        <v>north</v>
      </c>
      <c r="I970" s="1" t="s">
        <v>18</v>
      </c>
    </row>
    <row r="971" spans="1:9" x14ac:dyDescent="0.25">
      <c r="A971" s="1">
        <v>39</v>
      </c>
      <c r="B971" s="1" t="s">
        <v>6</v>
      </c>
      <c r="C971" s="1">
        <v>34.32</v>
      </c>
      <c r="D971" s="1">
        <v>5</v>
      </c>
      <c r="E971" s="1" t="s">
        <v>10</v>
      </c>
      <c r="F971" s="1" t="s">
        <v>11</v>
      </c>
      <c r="G971" s="1">
        <v>8596.8277999999991</v>
      </c>
      <c r="H971" s="1" t="str">
        <f>LEFT(medical_cost[[#This Row],[region.1.1.1.1]],5)</f>
        <v>south</v>
      </c>
      <c r="I971" s="1" t="s">
        <v>18</v>
      </c>
    </row>
    <row r="972" spans="1:9" x14ac:dyDescent="0.25">
      <c r="A972" s="1">
        <v>50</v>
      </c>
      <c r="B972" s="1" t="s">
        <v>6</v>
      </c>
      <c r="C972" s="1">
        <v>28.16</v>
      </c>
      <c r="D972" s="1">
        <v>3</v>
      </c>
      <c r="E972" s="1" t="s">
        <v>10</v>
      </c>
      <c r="F972" s="1" t="s">
        <v>11</v>
      </c>
      <c r="G972" s="1">
        <v>10702.642400000001</v>
      </c>
      <c r="H972" s="1" t="str">
        <f>LEFT(medical_cost[[#This Row],[region.1.1.1.1]],5)</f>
        <v>south</v>
      </c>
      <c r="I972" s="1" t="s">
        <v>18</v>
      </c>
    </row>
    <row r="973" spans="1:9" x14ac:dyDescent="0.25">
      <c r="A973" s="1">
        <v>34</v>
      </c>
      <c r="B973" s="1" t="s">
        <v>6</v>
      </c>
      <c r="C973" s="1">
        <v>23.56</v>
      </c>
      <c r="D973" s="1">
        <v>0</v>
      </c>
      <c r="E973" s="1" t="s">
        <v>10</v>
      </c>
      <c r="F973" s="1" t="s">
        <v>13</v>
      </c>
      <c r="G973" s="1">
        <v>4992.3764000000001</v>
      </c>
      <c r="H973" s="1" t="str">
        <f>LEFT(medical_cost[[#This Row],[region.1.1.1.1]],5)</f>
        <v>north</v>
      </c>
      <c r="I973" s="1" t="s">
        <v>18</v>
      </c>
    </row>
    <row r="974" spans="1:9" x14ac:dyDescent="0.25">
      <c r="A974" s="1">
        <v>22</v>
      </c>
      <c r="B974" s="1" t="s">
        <v>6</v>
      </c>
      <c r="C974" s="1">
        <v>20.234999999999999</v>
      </c>
      <c r="D974" s="1">
        <v>0</v>
      </c>
      <c r="E974" s="1" t="s">
        <v>10</v>
      </c>
      <c r="F974" s="1" t="s">
        <v>12</v>
      </c>
      <c r="G974" s="1">
        <v>2527.8186500000002</v>
      </c>
      <c r="H974" s="1" t="str">
        <f>LEFT(medical_cost[[#This Row],[region.1.1.1.1]],5)</f>
        <v>north</v>
      </c>
      <c r="I974" s="1" t="s">
        <v>17</v>
      </c>
    </row>
    <row r="975" spans="1:9" x14ac:dyDescent="0.25">
      <c r="A975" s="1">
        <v>19</v>
      </c>
      <c r="B975" s="1" t="s">
        <v>6</v>
      </c>
      <c r="C975" s="1">
        <v>40.5</v>
      </c>
      <c r="D975" s="1">
        <v>0</v>
      </c>
      <c r="E975" s="1" t="s">
        <v>10</v>
      </c>
      <c r="F975" s="1" t="s">
        <v>8</v>
      </c>
      <c r="G975" s="1">
        <v>1759.338</v>
      </c>
      <c r="H975" s="1" t="str">
        <f>LEFT(medical_cost[[#This Row],[region.1.1.1.1]],5)</f>
        <v>south</v>
      </c>
      <c r="I975" s="1" t="s">
        <v>17</v>
      </c>
    </row>
    <row r="976" spans="1:9" x14ac:dyDescent="0.25">
      <c r="A976" s="1">
        <v>26</v>
      </c>
      <c r="B976" s="1" t="s">
        <v>9</v>
      </c>
      <c r="C976" s="1">
        <v>35.42</v>
      </c>
      <c r="D976" s="1">
        <v>0</v>
      </c>
      <c r="E976" s="1" t="s">
        <v>10</v>
      </c>
      <c r="F976" s="1" t="s">
        <v>11</v>
      </c>
      <c r="G976" s="1">
        <v>2322.6217999999999</v>
      </c>
      <c r="H976" s="1" t="str">
        <f>LEFT(medical_cost[[#This Row],[region.1.1.1.1]],5)</f>
        <v>south</v>
      </c>
      <c r="I976" s="1" t="s">
        <v>18</v>
      </c>
    </row>
    <row r="977" spans="1:9" x14ac:dyDescent="0.25">
      <c r="A977" s="1">
        <v>29</v>
      </c>
      <c r="B977" s="1" t="s">
        <v>9</v>
      </c>
      <c r="C977" s="1">
        <v>22.895</v>
      </c>
      <c r="D977" s="1">
        <v>0</v>
      </c>
      <c r="E977" s="1" t="s">
        <v>7</v>
      </c>
      <c r="F977" s="1" t="s">
        <v>13</v>
      </c>
      <c r="G977" s="1">
        <v>16138.762049999999</v>
      </c>
      <c r="H977" s="1" t="str">
        <f>LEFT(medical_cost[[#This Row],[region.1.1.1.1]],5)</f>
        <v>north</v>
      </c>
      <c r="I977" s="1" t="s">
        <v>18</v>
      </c>
    </row>
    <row r="978" spans="1:9" x14ac:dyDescent="0.25">
      <c r="A978" s="1">
        <v>48</v>
      </c>
      <c r="B978" s="1" t="s">
        <v>9</v>
      </c>
      <c r="C978" s="1">
        <v>40.15</v>
      </c>
      <c r="D978" s="1">
        <v>0</v>
      </c>
      <c r="E978" s="1" t="s">
        <v>10</v>
      </c>
      <c r="F978" s="1" t="s">
        <v>11</v>
      </c>
      <c r="G978" s="1">
        <v>7804.1605</v>
      </c>
      <c r="H978" s="1" t="str">
        <f>LEFT(medical_cost[[#This Row],[region.1.1.1.1]],5)</f>
        <v>south</v>
      </c>
      <c r="I978" s="1" t="s">
        <v>18</v>
      </c>
    </row>
    <row r="979" spans="1:9" x14ac:dyDescent="0.25">
      <c r="A979" s="1">
        <v>26</v>
      </c>
      <c r="B979" s="1" t="s">
        <v>9</v>
      </c>
      <c r="C979" s="1">
        <v>29.15</v>
      </c>
      <c r="D979" s="1">
        <v>1</v>
      </c>
      <c r="E979" s="1" t="s">
        <v>10</v>
      </c>
      <c r="F979" s="1" t="s">
        <v>11</v>
      </c>
      <c r="G979" s="1">
        <v>2902.9065000000001</v>
      </c>
      <c r="H979" s="1" t="str">
        <f>LEFT(medical_cost[[#This Row],[region.1.1.1.1]],5)</f>
        <v>south</v>
      </c>
      <c r="I979" s="1" t="s">
        <v>18</v>
      </c>
    </row>
    <row r="980" spans="1:9" x14ac:dyDescent="0.25">
      <c r="A980" s="1">
        <v>45</v>
      </c>
      <c r="B980" s="1" t="s">
        <v>6</v>
      </c>
      <c r="C980" s="1">
        <v>39.994999999999997</v>
      </c>
      <c r="D980" s="1">
        <v>3</v>
      </c>
      <c r="E980" s="1" t="s">
        <v>10</v>
      </c>
      <c r="F980" s="1" t="s">
        <v>13</v>
      </c>
      <c r="G980" s="1">
        <v>9704.6680500000002</v>
      </c>
      <c r="H980" s="1" t="str">
        <f>LEFT(medical_cost[[#This Row],[region.1.1.1.1]],5)</f>
        <v>north</v>
      </c>
      <c r="I980" s="1" t="s">
        <v>18</v>
      </c>
    </row>
    <row r="981" spans="1:9" x14ac:dyDescent="0.25">
      <c r="A981" s="1">
        <v>36</v>
      </c>
      <c r="B981" s="1" t="s">
        <v>6</v>
      </c>
      <c r="C981" s="1">
        <v>29.92</v>
      </c>
      <c r="D981" s="1">
        <v>0</v>
      </c>
      <c r="E981" s="1" t="s">
        <v>10</v>
      </c>
      <c r="F981" s="1" t="s">
        <v>11</v>
      </c>
      <c r="G981" s="1">
        <v>4889.0367999999999</v>
      </c>
      <c r="H981" s="1" t="str">
        <f>LEFT(medical_cost[[#This Row],[region.1.1.1.1]],5)</f>
        <v>south</v>
      </c>
      <c r="I981" s="1" t="s">
        <v>18</v>
      </c>
    </row>
    <row r="982" spans="1:9" x14ac:dyDescent="0.25">
      <c r="A982" s="1">
        <v>54</v>
      </c>
      <c r="B982" s="1" t="s">
        <v>9</v>
      </c>
      <c r="C982" s="1">
        <v>25.46</v>
      </c>
      <c r="D982" s="1">
        <v>1</v>
      </c>
      <c r="E982" s="1" t="s">
        <v>10</v>
      </c>
      <c r="F982" s="1" t="s">
        <v>13</v>
      </c>
      <c r="G982" s="1">
        <v>25517.11363</v>
      </c>
      <c r="H982" s="1" t="str">
        <f>LEFT(medical_cost[[#This Row],[region.1.1.1.1]],5)</f>
        <v>north</v>
      </c>
      <c r="I982" s="1" t="s">
        <v>18</v>
      </c>
    </row>
    <row r="983" spans="1:9" x14ac:dyDescent="0.25">
      <c r="A983" s="1">
        <v>34</v>
      </c>
      <c r="B983" s="1" t="s">
        <v>9</v>
      </c>
      <c r="C983" s="1">
        <v>21.375</v>
      </c>
      <c r="D983" s="1">
        <v>0</v>
      </c>
      <c r="E983" s="1" t="s">
        <v>10</v>
      </c>
      <c r="F983" s="1" t="s">
        <v>13</v>
      </c>
      <c r="G983" s="1">
        <v>4500.33925</v>
      </c>
      <c r="H983" s="1" t="str">
        <f>LEFT(medical_cost[[#This Row],[region.1.1.1.1]],5)</f>
        <v>north</v>
      </c>
      <c r="I983" s="1" t="s">
        <v>18</v>
      </c>
    </row>
    <row r="984" spans="1:9" x14ac:dyDescent="0.25">
      <c r="A984" s="1">
        <v>31</v>
      </c>
      <c r="B984" s="1" t="s">
        <v>9</v>
      </c>
      <c r="C984" s="1">
        <v>25.9</v>
      </c>
      <c r="D984" s="1">
        <v>3</v>
      </c>
      <c r="E984" s="1" t="s">
        <v>7</v>
      </c>
      <c r="F984" s="1" t="s">
        <v>8</v>
      </c>
      <c r="G984" s="1">
        <v>19199.944</v>
      </c>
      <c r="H984" s="1" t="str">
        <f>LEFT(medical_cost[[#This Row],[region.1.1.1.1]],5)</f>
        <v>south</v>
      </c>
      <c r="I984" s="1" t="s">
        <v>17</v>
      </c>
    </row>
    <row r="985" spans="1:9" x14ac:dyDescent="0.25">
      <c r="A985" s="1">
        <v>27</v>
      </c>
      <c r="B985" s="1" t="s">
        <v>6</v>
      </c>
      <c r="C985" s="1">
        <v>30.59</v>
      </c>
      <c r="D985" s="1">
        <v>1</v>
      </c>
      <c r="E985" s="1" t="s">
        <v>10</v>
      </c>
      <c r="F985" s="1" t="s">
        <v>13</v>
      </c>
      <c r="G985" s="1">
        <v>16796.411940000002</v>
      </c>
      <c r="H985" s="1" t="str">
        <f>LEFT(medical_cost[[#This Row],[region.1.1.1.1]],5)</f>
        <v>north</v>
      </c>
      <c r="I985" s="1" t="s">
        <v>18</v>
      </c>
    </row>
    <row r="986" spans="1:9" x14ac:dyDescent="0.25">
      <c r="A986" s="1">
        <v>20</v>
      </c>
      <c r="B986" s="1" t="s">
        <v>9</v>
      </c>
      <c r="C986" s="1">
        <v>30.114999999999998</v>
      </c>
      <c r="D986" s="1">
        <v>5</v>
      </c>
      <c r="E986" s="1" t="s">
        <v>10</v>
      </c>
      <c r="F986" s="1" t="s">
        <v>13</v>
      </c>
      <c r="G986" s="1">
        <v>4915.0598499999996</v>
      </c>
      <c r="H986" s="1" t="str">
        <f>LEFT(medical_cost[[#This Row],[region.1.1.1.1]],5)</f>
        <v>north</v>
      </c>
      <c r="I986" s="1" t="s">
        <v>18</v>
      </c>
    </row>
    <row r="987" spans="1:9" x14ac:dyDescent="0.25">
      <c r="A987" s="1">
        <v>44</v>
      </c>
      <c r="B987" s="1" t="s">
        <v>6</v>
      </c>
      <c r="C987" s="1">
        <v>25.8</v>
      </c>
      <c r="D987" s="1">
        <v>1</v>
      </c>
      <c r="E987" s="1" t="s">
        <v>10</v>
      </c>
      <c r="F987" s="1" t="s">
        <v>8</v>
      </c>
      <c r="G987" s="1">
        <v>7624.63</v>
      </c>
      <c r="H987" s="1" t="str">
        <f>LEFT(medical_cost[[#This Row],[region.1.1.1.1]],5)</f>
        <v>south</v>
      </c>
      <c r="I987" s="1" t="s">
        <v>17</v>
      </c>
    </row>
    <row r="988" spans="1:9" x14ac:dyDescent="0.25">
      <c r="A988" s="1">
        <v>43</v>
      </c>
      <c r="B988" s="1" t="s">
        <v>9</v>
      </c>
      <c r="C988" s="1">
        <v>30.114999999999998</v>
      </c>
      <c r="D988" s="1">
        <v>3</v>
      </c>
      <c r="E988" s="1" t="s">
        <v>10</v>
      </c>
      <c r="F988" s="1" t="s">
        <v>12</v>
      </c>
      <c r="G988" s="1">
        <v>8410.0468500000006</v>
      </c>
      <c r="H988" s="1" t="str">
        <f>LEFT(medical_cost[[#This Row],[region.1.1.1.1]],5)</f>
        <v>north</v>
      </c>
      <c r="I988" s="1" t="s">
        <v>17</v>
      </c>
    </row>
    <row r="989" spans="1:9" x14ac:dyDescent="0.25">
      <c r="A989" s="1">
        <v>45</v>
      </c>
      <c r="B989" s="1" t="s">
        <v>6</v>
      </c>
      <c r="C989" s="1">
        <v>27.645</v>
      </c>
      <c r="D989" s="1">
        <v>1</v>
      </c>
      <c r="E989" s="1" t="s">
        <v>10</v>
      </c>
      <c r="F989" s="1" t="s">
        <v>12</v>
      </c>
      <c r="G989" s="1">
        <v>28340.188849999999</v>
      </c>
      <c r="H989" s="1" t="str">
        <f>LEFT(medical_cost[[#This Row],[region.1.1.1.1]],5)</f>
        <v>north</v>
      </c>
      <c r="I989" s="1" t="s">
        <v>17</v>
      </c>
    </row>
    <row r="990" spans="1:9" x14ac:dyDescent="0.25">
      <c r="A990" s="1">
        <v>34</v>
      </c>
      <c r="B990" s="1" t="s">
        <v>9</v>
      </c>
      <c r="C990" s="1">
        <v>34.674999999999997</v>
      </c>
      <c r="D990" s="1">
        <v>0</v>
      </c>
      <c r="E990" s="1" t="s">
        <v>10</v>
      </c>
      <c r="F990" s="1" t="s">
        <v>13</v>
      </c>
      <c r="G990" s="1">
        <v>4518.8262500000001</v>
      </c>
      <c r="H990" s="1" t="str">
        <f>LEFT(medical_cost[[#This Row],[region.1.1.1.1]],5)</f>
        <v>north</v>
      </c>
      <c r="I990" s="1" t="s">
        <v>18</v>
      </c>
    </row>
    <row r="991" spans="1:9" x14ac:dyDescent="0.25">
      <c r="A991" s="1">
        <v>24</v>
      </c>
      <c r="B991" s="1" t="s">
        <v>6</v>
      </c>
      <c r="C991" s="1">
        <v>20.52</v>
      </c>
      <c r="D991" s="1">
        <v>0</v>
      </c>
      <c r="E991" s="1" t="s">
        <v>7</v>
      </c>
      <c r="F991" s="1" t="s">
        <v>13</v>
      </c>
      <c r="G991" s="1">
        <v>14571.890799999999</v>
      </c>
      <c r="H991" s="1" t="str">
        <f>LEFT(medical_cost[[#This Row],[region.1.1.1.1]],5)</f>
        <v>north</v>
      </c>
      <c r="I991" s="1" t="s">
        <v>18</v>
      </c>
    </row>
    <row r="992" spans="1:9" x14ac:dyDescent="0.25">
      <c r="A992" s="1">
        <v>26</v>
      </c>
      <c r="B992" s="1" t="s">
        <v>6</v>
      </c>
      <c r="C992" s="1">
        <v>19.8</v>
      </c>
      <c r="D992" s="1">
        <v>1</v>
      </c>
      <c r="E992" s="1" t="s">
        <v>10</v>
      </c>
      <c r="F992" s="1" t="s">
        <v>8</v>
      </c>
      <c r="G992" s="1">
        <v>3378.91</v>
      </c>
      <c r="H992" s="1" t="str">
        <f>LEFT(medical_cost[[#This Row],[region.1.1.1.1]],5)</f>
        <v>south</v>
      </c>
      <c r="I992" s="1" t="s">
        <v>17</v>
      </c>
    </row>
    <row r="993" spans="1:9" x14ac:dyDescent="0.25">
      <c r="A993" s="1">
        <v>38</v>
      </c>
      <c r="B993" s="1" t="s">
        <v>6</v>
      </c>
      <c r="C993" s="1">
        <v>27.835000000000001</v>
      </c>
      <c r="D993" s="1">
        <v>2</v>
      </c>
      <c r="E993" s="1" t="s">
        <v>10</v>
      </c>
      <c r="F993" s="1" t="s">
        <v>13</v>
      </c>
      <c r="G993" s="1">
        <v>7144.86265</v>
      </c>
      <c r="H993" s="1" t="str">
        <f>LEFT(medical_cost[[#This Row],[region.1.1.1.1]],5)</f>
        <v>north</v>
      </c>
      <c r="I993" s="1" t="s">
        <v>18</v>
      </c>
    </row>
    <row r="994" spans="1:9" x14ac:dyDescent="0.25">
      <c r="A994" s="1">
        <v>50</v>
      </c>
      <c r="B994" s="1" t="s">
        <v>6</v>
      </c>
      <c r="C994" s="1">
        <v>31.6</v>
      </c>
      <c r="D994" s="1">
        <v>2</v>
      </c>
      <c r="E994" s="1" t="s">
        <v>10</v>
      </c>
      <c r="F994" s="1" t="s">
        <v>8</v>
      </c>
      <c r="G994" s="1">
        <v>10118.424000000001</v>
      </c>
      <c r="H994" s="1" t="str">
        <f>LEFT(medical_cost[[#This Row],[region.1.1.1.1]],5)</f>
        <v>south</v>
      </c>
      <c r="I994" s="1" t="s">
        <v>17</v>
      </c>
    </row>
    <row r="995" spans="1:9" x14ac:dyDescent="0.25">
      <c r="A995" s="1">
        <v>38</v>
      </c>
      <c r="B995" s="1" t="s">
        <v>9</v>
      </c>
      <c r="C995" s="1">
        <v>28.27</v>
      </c>
      <c r="D995" s="1">
        <v>1</v>
      </c>
      <c r="E995" s="1" t="s">
        <v>10</v>
      </c>
      <c r="F995" s="1" t="s">
        <v>11</v>
      </c>
      <c r="G995" s="1">
        <v>5484.4673000000003</v>
      </c>
      <c r="H995" s="1" t="str">
        <f>LEFT(medical_cost[[#This Row],[region.1.1.1.1]],5)</f>
        <v>south</v>
      </c>
      <c r="I995" s="1" t="s">
        <v>18</v>
      </c>
    </row>
    <row r="996" spans="1:9" x14ac:dyDescent="0.25">
      <c r="A996" s="1">
        <v>27</v>
      </c>
      <c r="B996" s="1" t="s">
        <v>6</v>
      </c>
      <c r="C996" s="1">
        <v>20.045000000000002</v>
      </c>
      <c r="D996" s="1">
        <v>3</v>
      </c>
      <c r="E996" s="1" t="s">
        <v>7</v>
      </c>
      <c r="F996" s="1" t="s">
        <v>12</v>
      </c>
      <c r="G996" s="1">
        <v>16420.494549999999</v>
      </c>
      <c r="H996" s="1" t="str">
        <f>LEFT(medical_cost[[#This Row],[region.1.1.1.1]],5)</f>
        <v>north</v>
      </c>
      <c r="I996" s="1" t="s">
        <v>17</v>
      </c>
    </row>
    <row r="997" spans="1:9" x14ac:dyDescent="0.25">
      <c r="A997" s="1">
        <v>39</v>
      </c>
      <c r="B997" s="1" t="s">
        <v>6</v>
      </c>
      <c r="C997" s="1">
        <v>23.274999999999999</v>
      </c>
      <c r="D997" s="1">
        <v>3</v>
      </c>
      <c r="E997" s="1" t="s">
        <v>10</v>
      </c>
      <c r="F997" s="1" t="s">
        <v>13</v>
      </c>
      <c r="G997" s="1">
        <v>7986.4752500000004</v>
      </c>
      <c r="H997" s="1" t="str">
        <f>LEFT(medical_cost[[#This Row],[region.1.1.1.1]],5)</f>
        <v>north</v>
      </c>
      <c r="I997" s="1" t="s">
        <v>18</v>
      </c>
    </row>
    <row r="998" spans="1:9" x14ac:dyDescent="0.25">
      <c r="A998" s="1">
        <v>39</v>
      </c>
      <c r="B998" s="1" t="s">
        <v>6</v>
      </c>
      <c r="C998" s="1">
        <v>34.1</v>
      </c>
      <c r="D998" s="1">
        <v>3</v>
      </c>
      <c r="E998" s="1" t="s">
        <v>10</v>
      </c>
      <c r="F998" s="1" t="s">
        <v>8</v>
      </c>
      <c r="G998" s="1">
        <v>7418.5219999999999</v>
      </c>
      <c r="H998" s="1" t="str">
        <f>LEFT(medical_cost[[#This Row],[region.1.1.1.1]],5)</f>
        <v>south</v>
      </c>
      <c r="I998" s="1" t="s">
        <v>17</v>
      </c>
    </row>
    <row r="999" spans="1:9" x14ac:dyDescent="0.25">
      <c r="A999" s="1">
        <v>63</v>
      </c>
      <c r="B999" s="1" t="s">
        <v>6</v>
      </c>
      <c r="C999" s="1">
        <v>36.85</v>
      </c>
      <c r="D999" s="1">
        <v>0</v>
      </c>
      <c r="E999" s="1" t="s">
        <v>10</v>
      </c>
      <c r="F999" s="1" t="s">
        <v>11</v>
      </c>
      <c r="G999" s="1">
        <v>13887.968500000001</v>
      </c>
      <c r="H999" s="1" t="str">
        <f>LEFT(medical_cost[[#This Row],[region.1.1.1.1]],5)</f>
        <v>south</v>
      </c>
      <c r="I999" s="1" t="s">
        <v>18</v>
      </c>
    </row>
    <row r="1000" spans="1:9" x14ac:dyDescent="0.25">
      <c r="A1000" s="1">
        <v>33</v>
      </c>
      <c r="B1000" s="1" t="s">
        <v>6</v>
      </c>
      <c r="C1000" s="1">
        <v>36.29</v>
      </c>
      <c r="D1000" s="1">
        <v>3</v>
      </c>
      <c r="E1000" s="1" t="s">
        <v>10</v>
      </c>
      <c r="F1000" s="1" t="s">
        <v>13</v>
      </c>
      <c r="G1000" s="1">
        <v>6551.7501000000002</v>
      </c>
      <c r="H1000" s="1" t="str">
        <f>LEFT(medical_cost[[#This Row],[region.1.1.1.1]],5)</f>
        <v>north</v>
      </c>
      <c r="I1000" s="1" t="s">
        <v>18</v>
      </c>
    </row>
    <row r="1001" spans="1:9" x14ac:dyDescent="0.25">
      <c r="A1001" s="1">
        <v>36</v>
      </c>
      <c r="B1001" s="1" t="s">
        <v>6</v>
      </c>
      <c r="C1001" s="1">
        <v>26.885000000000002</v>
      </c>
      <c r="D1001" s="1">
        <v>0</v>
      </c>
      <c r="E1001" s="1" t="s">
        <v>10</v>
      </c>
      <c r="F1001" s="1" t="s">
        <v>12</v>
      </c>
      <c r="G1001" s="1">
        <v>5267.8181500000001</v>
      </c>
      <c r="H1001" s="1" t="str">
        <f>LEFT(medical_cost[[#This Row],[region.1.1.1.1]],5)</f>
        <v>north</v>
      </c>
      <c r="I1001" s="1" t="s">
        <v>17</v>
      </c>
    </row>
    <row r="1002" spans="1:9" x14ac:dyDescent="0.25">
      <c r="A1002" s="1">
        <v>30</v>
      </c>
      <c r="B1002" s="1" t="s">
        <v>9</v>
      </c>
      <c r="C1002" s="1">
        <v>22.99</v>
      </c>
      <c r="D1002" s="1">
        <v>2</v>
      </c>
      <c r="E1002" s="1" t="s">
        <v>7</v>
      </c>
      <c r="F1002" s="1" t="s">
        <v>12</v>
      </c>
      <c r="G1002" s="1">
        <v>17361.766100000001</v>
      </c>
      <c r="H1002" s="1" t="str">
        <f>LEFT(medical_cost[[#This Row],[region.1.1.1.1]],5)</f>
        <v>north</v>
      </c>
      <c r="I1002" s="1" t="s">
        <v>17</v>
      </c>
    </row>
    <row r="1003" spans="1:9" x14ac:dyDescent="0.25">
      <c r="A1003" s="1">
        <v>24</v>
      </c>
      <c r="B1003" s="1" t="s">
        <v>9</v>
      </c>
      <c r="C1003" s="1">
        <v>32.700000000000003</v>
      </c>
      <c r="D1003" s="1">
        <v>0</v>
      </c>
      <c r="E1003" s="1" t="s">
        <v>7</v>
      </c>
      <c r="F1003" s="1" t="s">
        <v>8</v>
      </c>
      <c r="G1003" s="1">
        <v>34472.841</v>
      </c>
      <c r="H1003" s="1" t="str">
        <f>LEFT(medical_cost[[#This Row],[region.1.1.1.1]],5)</f>
        <v>south</v>
      </c>
      <c r="I1003" s="1" t="s">
        <v>17</v>
      </c>
    </row>
    <row r="1004" spans="1:9" x14ac:dyDescent="0.25">
      <c r="A1004" s="1">
        <v>24</v>
      </c>
      <c r="B1004" s="1" t="s">
        <v>9</v>
      </c>
      <c r="C1004" s="1">
        <v>25.8</v>
      </c>
      <c r="D1004" s="1">
        <v>0</v>
      </c>
      <c r="E1004" s="1" t="s">
        <v>10</v>
      </c>
      <c r="F1004" s="1" t="s">
        <v>8</v>
      </c>
      <c r="G1004" s="1">
        <v>1972.95</v>
      </c>
      <c r="H1004" s="1" t="str">
        <f>LEFT(medical_cost[[#This Row],[region.1.1.1.1]],5)</f>
        <v>south</v>
      </c>
      <c r="I1004" s="1" t="s">
        <v>17</v>
      </c>
    </row>
    <row r="1005" spans="1:9" x14ac:dyDescent="0.25">
      <c r="A1005" s="1">
        <v>48</v>
      </c>
      <c r="B1005" s="1" t="s">
        <v>9</v>
      </c>
      <c r="C1005" s="1">
        <v>29.6</v>
      </c>
      <c r="D1005" s="1">
        <v>0</v>
      </c>
      <c r="E1005" s="1" t="s">
        <v>10</v>
      </c>
      <c r="F1005" s="1" t="s">
        <v>8</v>
      </c>
      <c r="G1005" s="1">
        <v>21232.182260000001</v>
      </c>
      <c r="H1005" s="1" t="str">
        <f>LEFT(medical_cost[[#This Row],[region.1.1.1.1]],5)</f>
        <v>south</v>
      </c>
      <c r="I1005" s="1" t="s">
        <v>17</v>
      </c>
    </row>
    <row r="1006" spans="1:9" x14ac:dyDescent="0.25">
      <c r="A1006" s="1">
        <v>47</v>
      </c>
      <c r="B1006" s="1" t="s">
        <v>9</v>
      </c>
      <c r="C1006" s="1">
        <v>19.190000000000001</v>
      </c>
      <c r="D1006" s="1">
        <v>1</v>
      </c>
      <c r="E1006" s="1" t="s">
        <v>10</v>
      </c>
      <c r="F1006" s="1" t="s">
        <v>13</v>
      </c>
      <c r="G1006" s="1">
        <v>8627.5411000000004</v>
      </c>
      <c r="H1006" s="1" t="str">
        <f>LEFT(medical_cost[[#This Row],[region.1.1.1.1]],5)</f>
        <v>north</v>
      </c>
      <c r="I1006" s="1" t="s">
        <v>18</v>
      </c>
    </row>
    <row r="1007" spans="1:9" x14ac:dyDescent="0.25">
      <c r="A1007" s="1">
        <v>29</v>
      </c>
      <c r="B1007" s="1" t="s">
        <v>9</v>
      </c>
      <c r="C1007" s="1">
        <v>31.73</v>
      </c>
      <c r="D1007" s="1">
        <v>2</v>
      </c>
      <c r="E1007" s="1" t="s">
        <v>10</v>
      </c>
      <c r="F1007" s="1" t="s">
        <v>12</v>
      </c>
      <c r="G1007" s="1">
        <v>4433.3877000000002</v>
      </c>
      <c r="H1007" s="1" t="str">
        <f>LEFT(medical_cost[[#This Row],[region.1.1.1.1]],5)</f>
        <v>north</v>
      </c>
      <c r="I1007" s="1" t="s">
        <v>17</v>
      </c>
    </row>
    <row r="1008" spans="1:9" x14ac:dyDescent="0.25">
      <c r="A1008" s="1">
        <v>28</v>
      </c>
      <c r="B1008" s="1" t="s">
        <v>9</v>
      </c>
      <c r="C1008" s="1">
        <v>29.26</v>
      </c>
      <c r="D1008" s="1">
        <v>2</v>
      </c>
      <c r="E1008" s="1" t="s">
        <v>10</v>
      </c>
      <c r="F1008" s="1" t="s">
        <v>13</v>
      </c>
      <c r="G1008" s="1">
        <v>4438.2633999999998</v>
      </c>
      <c r="H1008" s="1" t="str">
        <f>LEFT(medical_cost[[#This Row],[region.1.1.1.1]],5)</f>
        <v>north</v>
      </c>
      <c r="I1008" s="1" t="s">
        <v>18</v>
      </c>
    </row>
    <row r="1009" spans="1:9" x14ac:dyDescent="0.25">
      <c r="A1009" s="1">
        <v>47</v>
      </c>
      <c r="B1009" s="1" t="s">
        <v>9</v>
      </c>
      <c r="C1009" s="1">
        <v>28.215</v>
      </c>
      <c r="D1009" s="1">
        <v>3</v>
      </c>
      <c r="E1009" s="1" t="s">
        <v>7</v>
      </c>
      <c r="F1009" s="1" t="s">
        <v>12</v>
      </c>
      <c r="G1009" s="1">
        <v>24915.220850000002</v>
      </c>
      <c r="H1009" s="1" t="str">
        <f>LEFT(medical_cost[[#This Row],[region.1.1.1.1]],5)</f>
        <v>north</v>
      </c>
      <c r="I1009" s="1" t="s">
        <v>17</v>
      </c>
    </row>
    <row r="1010" spans="1:9" x14ac:dyDescent="0.25">
      <c r="A1010" s="1">
        <v>25</v>
      </c>
      <c r="B1010" s="1" t="s">
        <v>9</v>
      </c>
      <c r="C1010" s="1">
        <v>24.984999999999999</v>
      </c>
      <c r="D1010" s="1">
        <v>2</v>
      </c>
      <c r="E1010" s="1" t="s">
        <v>10</v>
      </c>
      <c r="F1010" s="1" t="s">
        <v>13</v>
      </c>
      <c r="G1010" s="1">
        <v>23241.47453</v>
      </c>
      <c r="H1010" s="1" t="str">
        <f>LEFT(medical_cost[[#This Row],[region.1.1.1.1]],5)</f>
        <v>north</v>
      </c>
      <c r="I1010" s="1" t="s">
        <v>18</v>
      </c>
    </row>
    <row r="1011" spans="1:9" x14ac:dyDescent="0.25">
      <c r="A1011" s="1">
        <v>51</v>
      </c>
      <c r="B1011" s="1" t="s">
        <v>9</v>
      </c>
      <c r="C1011" s="1">
        <v>27.74</v>
      </c>
      <c r="D1011" s="1">
        <v>1</v>
      </c>
      <c r="E1011" s="1" t="s">
        <v>10</v>
      </c>
      <c r="F1011" s="1" t="s">
        <v>13</v>
      </c>
      <c r="G1011" s="1">
        <v>9957.7216000000008</v>
      </c>
      <c r="H1011" s="1" t="str">
        <f>LEFT(medical_cost[[#This Row],[region.1.1.1.1]],5)</f>
        <v>north</v>
      </c>
      <c r="I1011" s="1" t="s">
        <v>18</v>
      </c>
    </row>
    <row r="1012" spans="1:9" x14ac:dyDescent="0.25">
      <c r="A1012" s="1">
        <v>48</v>
      </c>
      <c r="B1012" s="1" t="s">
        <v>6</v>
      </c>
      <c r="C1012" s="1">
        <v>22.8</v>
      </c>
      <c r="D1012" s="1">
        <v>0</v>
      </c>
      <c r="E1012" s="1" t="s">
        <v>10</v>
      </c>
      <c r="F1012" s="1" t="s">
        <v>8</v>
      </c>
      <c r="G1012" s="1">
        <v>8269.0439999999999</v>
      </c>
      <c r="H1012" s="1" t="str">
        <f>LEFT(medical_cost[[#This Row],[region.1.1.1.1]],5)</f>
        <v>south</v>
      </c>
      <c r="I1012" s="1" t="s">
        <v>17</v>
      </c>
    </row>
    <row r="1013" spans="1:9" x14ac:dyDescent="0.25">
      <c r="A1013" s="1">
        <v>43</v>
      </c>
      <c r="B1013" s="1" t="s">
        <v>9</v>
      </c>
      <c r="C1013" s="1">
        <v>20.13</v>
      </c>
      <c r="D1013" s="1">
        <v>2</v>
      </c>
      <c r="E1013" s="1" t="s">
        <v>7</v>
      </c>
      <c r="F1013" s="1" t="s">
        <v>11</v>
      </c>
      <c r="G1013" s="1">
        <v>18767.737700000001</v>
      </c>
      <c r="H1013" s="1" t="str">
        <f>LEFT(medical_cost[[#This Row],[region.1.1.1.1]],5)</f>
        <v>south</v>
      </c>
      <c r="I1013" s="1" t="s">
        <v>18</v>
      </c>
    </row>
    <row r="1014" spans="1:9" x14ac:dyDescent="0.25">
      <c r="A1014" s="1">
        <v>61</v>
      </c>
      <c r="B1014" s="1" t="s">
        <v>6</v>
      </c>
      <c r="C1014" s="1">
        <v>33.33</v>
      </c>
      <c r="D1014" s="1">
        <v>4</v>
      </c>
      <c r="E1014" s="1" t="s">
        <v>10</v>
      </c>
      <c r="F1014" s="1" t="s">
        <v>11</v>
      </c>
      <c r="G1014" s="1">
        <v>36580.282160000002</v>
      </c>
      <c r="H1014" s="1" t="str">
        <f>LEFT(medical_cost[[#This Row],[region.1.1.1.1]],5)</f>
        <v>south</v>
      </c>
      <c r="I1014" s="1" t="s">
        <v>18</v>
      </c>
    </row>
    <row r="1015" spans="1:9" x14ac:dyDescent="0.25">
      <c r="A1015" s="1">
        <v>48</v>
      </c>
      <c r="B1015" s="1" t="s">
        <v>9</v>
      </c>
      <c r="C1015" s="1">
        <v>32.299999999999997</v>
      </c>
      <c r="D1015" s="1">
        <v>1</v>
      </c>
      <c r="E1015" s="1" t="s">
        <v>10</v>
      </c>
      <c r="F1015" s="1" t="s">
        <v>12</v>
      </c>
      <c r="G1015" s="1">
        <v>8765.2489999999998</v>
      </c>
      <c r="H1015" s="1" t="str">
        <f>LEFT(medical_cost[[#This Row],[region.1.1.1.1]],5)</f>
        <v>north</v>
      </c>
      <c r="I1015" s="1" t="s">
        <v>17</v>
      </c>
    </row>
    <row r="1016" spans="1:9" x14ac:dyDescent="0.25">
      <c r="A1016" s="1">
        <v>38</v>
      </c>
      <c r="B1016" s="1" t="s">
        <v>6</v>
      </c>
      <c r="C1016" s="1">
        <v>27.6</v>
      </c>
      <c r="D1016" s="1">
        <v>0</v>
      </c>
      <c r="E1016" s="1" t="s">
        <v>10</v>
      </c>
      <c r="F1016" s="1" t="s">
        <v>8</v>
      </c>
      <c r="G1016" s="1">
        <v>5383.5360000000001</v>
      </c>
      <c r="H1016" s="1" t="str">
        <f>LEFT(medical_cost[[#This Row],[region.1.1.1.1]],5)</f>
        <v>south</v>
      </c>
      <c r="I1016" s="1" t="s">
        <v>17</v>
      </c>
    </row>
    <row r="1017" spans="1:9" x14ac:dyDescent="0.25">
      <c r="A1017" s="1">
        <v>59</v>
      </c>
      <c r="B1017" s="1" t="s">
        <v>9</v>
      </c>
      <c r="C1017" s="1">
        <v>25.46</v>
      </c>
      <c r="D1017" s="1">
        <v>0</v>
      </c>
      <c r="E1017" s="1" t="s">
        <v>10</v>
      </c>
      <c r="F1017" s="1" t="s">
        <v>12</v>
      </c>
      <c r="G1017" s="1">
        <v>12124.992399999999</v>
      </c>
      <c r="H1017" s="1" t="str">
        <f>LEFT(medical_cost[[#This Row],[region.1.1.1.1]],5)</f>
        <v>north</v>
      </c>
      <c r="I1017" s="1" t="s">
        <v>17</v>
      </c>
    </row>
    <row r="1018" spans="1:9" x14ac:dyDescent="0.25">
      <c r="A1018" s="1">
        <v>19</v>
      </c>
      <c r="B1018" s="1" t="s">
        <v>6</v>
      </c>
      <c r="C1018" s="1">
        <v>24.605</v>
      </c>
      <c r="D1018" s="1">
        <v>1</v>
      </c>
      <c r="E1018" s="1" t="s">
        <v>10</v>
      </c>
      <c r="F1018" s="1" t="s">
        <v>12</v>
      </c>
      <c r="G1018" s="1">
        <v>2709.24395</v>
      </c>
      <c r="H1018" s="1" t="str">
        <f>LEFT(medical_cost[[#This Row],[region.1.1.1.1]],5)</f>
        <v>north</v>
      </c>
      <c r="I1018" s="1" t="s">
        <v>17</v>
      </c>
    </row>
    <row r="1019" spans="1:9" x14ac:dyDescent="0.25">
      <c r="A1019" s="1">
        <v>26</v>
      </c>
      <c r="B1019" s="1" t="s">
        <v>6</v>
      </c>
      <c r="C1019" s="1">
        <v>34.200000000000003</v>
      </c>
      <c r="D1019" s="1">
        <v>2</v>
      </c>
      <c r="E1019" s="1" t="s">
        <v>10</v>
      </c>
      <c r="F1019" s="1" t="s">
        <v>8</v>
      </c>
      <c r="G1019" s="1">
        <v>3987.9259999999999</v>
      </c>
      <c r="H1019" s="1" t="str">
        <f>LEFT(medical_cost[[#This Row],[region.1.1.1.1]],5)</f>
        <v>south</v>
      </c>
      <c r="I1019" s="1" t="s">
        <v>17</v>
      </c>
    </row>
    <row r="1020" spans="1:9" x14ac:dyDescent="0.25">
      <c r="A1020" s="1">
        <v>54</v>
      </c>
      <c r="B1020" s="1" t="s">
        <v>6</v>
      </c>
      <c r="C1020" s="1">
        <v>35.814999999999998</v>
      </c>
      <c r="D1020" s="1">
        <v>3</v>
      </c>
      <c r="E1020" s="1" t="s">
        <v>10</v>
      </c>
      <c r="F1020" s="1" t="s">
        <v>12</v>
      </c>
      <c r="G1020" s="1">
        <v>12495.290849999999</v>
      </c>
      <c r="H1020" s="1" t="str">
        <f>LEFT(medical_cost[[#This Row],[region.1.1.1.1]],5)</f>
        <v>north</v>
      </c>
      <c r="I1020" s="1" t="s">
        <v>17</v>
      </c>
    </row>
    <row r="1021" spans="1:9" x14ac:dyDescent="0.25">
      <c r="A1021" s="1">
        <v>21</v>
      </c>
      <c r="B1021" s="1" t="s">
        <v>6</v>
      </c>
      <c r="C1021" s="1">
        <v>32.68</v>
      </c>
      <c r="D1021" s="1">
        <v>2</v>
      </c>
      <c r="E1021" s="1" t="s">
        <v>10</v>
      </c>
      <c r="F1021" s="1" t="s">
        <v>12</v>
      </c>
      <c r="G1021" s="1">
        <v>26018.950519999999</v>
      </c>
      <c r="H1021" s="1" t="str">
        <f>LEFT(medical_cost[[#This Row],[region.1.1.1.1]],5)</f>
        <v>north</v>
      </c>
      <c r="I1021" s="1" t="s">
        <v>17</v>
      </c>
    </row>
    <row r="1022" spans="1:9" x14ac:dyDescent="0.25">
      <c r="A1022" s="1">
        <v>51</v>
      </c>
      <c r="B1022" s="1" t="s">
        <v>9</v>
      </c>
      <c r="C1022" s="1">
        <v>37</v>
      </c>
      <c r="D1022" s="1">
        <v>0</v>
      </c>
      <c r="E1022" s="1" t="s">
        <v>10</v>
      </c>
      <c r="F1022" s="1" t="s">
        <v>8</v>
      </c>
      <c r="G1022" s="1">
        <v>8798.5930000000008</v>
      </c>
      <c r="H1022" s="1" t="str">
        <f>LEFT(medical_cost[[#This Row],[region.1.1.1.1]],5)</f>
        <v>south</v>
      </c>
      <c r="I1022" s="1" t="s">
        <v>17</v>
      </c>
    </row>
    <row r="1023" spans="1:9" x14ac:dyDescent="0.25">
      <c r="A1023" s="1">
        <v>22</v>
      </c>
      <c r="B1023" s="1" t="s">
        <v>6</v>
      </c>
      <c r="C1023" s="1">
        <v>31.02</v>
      </c>
      <c r="D1023" s="1">
        <v>3</v>
      </c>
      <c r="E1023" s="1" t="s">
        <v>7</v>
      </c>
      <c r="F1023" s="1" t="s">
        <v>11</v>
      </c>
      <c r="G1023" s="1">
        <v>35595.589800000002</v>
      </c>
      <c r="H1023" s="1" t="str">
        <f>LEFT(medical_cost[[#This Row],[region.1.1.1.1]],5)</f>
        <v>south</v>
      </c>
      <c r="I1023" s="1" t="s">
        <v>18</v>
      </c>
    </row>
    <row r="1024" spans="1:9" x14ac:dyDescent="0.25">
      <c r="A1024" s="1">
        <v>47</v>
      </c>
      <c r="B1024" s="1" t="s">
        <v>9</v>
      </c>
      <c r="C1024" s="1">
        <v>36.08</v>
      </c>
      <c r="D1024" s="1">
        <v>1</v>
      </c>
      <c r="E1024" s="1" t="s">
        <v>7</v>
      </c>
      <c r="F1024" s="1" t="s">
        <v>11</v>
      </c>
      <c r="G1024" s="1">
        <v>42211.138200000001</v>
      </c>
      <c r="H1024" s="1" t="str">
        <f>LEFT(medical_cost[[#This Row],[region.1.1.1.1]],5)</f>
        <v>south</v>
      </c>
      <c r="I1024" s="1" t="s">
        <v>18</v>
      </c>
    </row>
    <row r="1025" spans="1:9" x14ac:dyDescent="0.25">
      <c r="A1025" s="1">
        <v>18</v>
      </c>
      <c r="B1025" s="1" t="s">
        <v>9</v>
      </c>
      <c r="C1025" s="1">
        <v>23.32</v>
      </c>
      <c r="D1025" s="1">
        <v>1</v>
      </c>
      <c r="E1025" s="1" t="s">
        <v>10</v>
      </c>
      <c r="F1025" s="1" t="s">
        <v>11</v>
      </c>
      <c r="G1025" s="1">
        <v>1711.0268000000001</v>
      </c>
      <c r="H1025" s="1" t="str">
        <f>LEFT(medical_cost[[#This Row],[region.1.1.1.1]],5)</f>
        <v>south</v>
      </c>
      <c r="I1025" s="1" t="s">
        <v>18</v>
      </c>
    </row>
    <row r="1026" spans="1:9" x14ac:dyDescent="0.25">
      <c r="A1026" s="1">
        <v>47</v>
      </c>
      <c r="B1026" s="1" t="s">
        <v>6</v>
      </c>
      <c r="C1026" s="1">
        <v>45.32</v>
      </c>
      <c r="D1026" s="1">
        <v>1</v>
      </c>
      <c r="E1026" s="1" t="s">
        <v>10</v>
      </c>
      <c r="F1026" s="1" t="s">
        <v>11</v>
      </c>
      <c r="G1026" s="1">
        <v>8569.8618000000006</v>
      </c>
      <c r="H1026" s="1" t="str">
        <f>LEFT(medical_cost[[#This Row],[region.1.1.1.1]],5)</f>
        <v>south</v>
      </c>
      <c r="I1026" s="1" t="s">
        <v>18</v>
      </c>
    </row>
    <row r="1027" spans="1:9" x14ac:dyDescent="0.25">
      <c r="A1027" s="1">
        <v>21</v>
      </c>
      <c r="B1027" s="1" t="s">
        <v>6</v>
      </c>
      <c r="C1027" s="1">
        <v>34.6</v>
      </c>
      <c r="D1027" s="1">
        <v>0</v>
      </c>
      <c r="E1027" s="1" t="s">
        <v>10</v>
      </c>
      <c r="F1027" s="1" t="s">
        <v>8</v>
      </c>
      <c r="G1027" s="1">
        <v>2020.1769999999999</v>
      </c>
      <c r="H1027" s="1" t="str">
        <f>LEFT(medical_cost[[#This Row],[region.1.1.1.1]],5)</f>
        <v>south</v>
      </c>
      <c r="I1027" s="1" t="s">
        <v>17</v>
      </c>
    </row>
    <row r="1028" spans="1:9" x14ac:dyDescent="0.25">
      <c r="A1028" s="1">
        <v>19</v>
      </c>
      <c r="B1028" s="1" t="s">
        <v>9</v>
      </c>
      <c r="C1028" s="1">
        <v>26.03</v>
      </c>
      <c r="D1028" s="1">
        <v>1</v>
      </c>
      <c r="E1028" s="1" t="s">
        <v>7</v>
      </c>
      <c r="F1028" s="1" t="s">
        <v>12</v>
      </c>
      <c r="G1028" s="1">
        <v>16450.894700000001</v>
      </c>
      <c r="H1028" s="1" t="str">
        <f>LEFT(medical_cost[[#This Row],[region.1.1.1.1]],5)</f>
        <v>north</v>
      </c>
      <c r="I1028" s="1" t="s">
        <v>17</v>
      </c>
    </row>
    <row r="1029" spans="1:9" x14ac:dyDescent="0.25">
      <c r="A1029" s="1">
        <v>23</v>
      </c>
      <c r="B1029" s="1" t="s">
        <v>9</v>
      </c>
      <c r="C1029" s="1">
        <v>18.715</v>
      </c>
      <c r="D1029" s="1">
        <v>0</v>
      </c>
      <c r="E1029" s="1" t="s">
        <v>10</v>
      </c>
      <c r="F1029" s="1" t="s">
        <v>12</v>
      </c>
      <c r="G1029" s="1">
        <v>21595.382290000001</v>
      </c>
      <c r="H1029" s="1" t="str">
        <f>LEFT(medical_cost[[#This Row],[region.1.1.1.1]],5)</f>
        <v>north</v>
      </c>
      <c r="I1029" s="1" t="s">
        <v>17</v>
      </c>
    </row>
    <row r="1030" spans="1:9" x14ac:dyDescent="0.25">
      <c r="A1030" s="1">
        <v>54</v>
      </c>
      <c r="B1030" s="1" t="s">
        <v>9</v>
      </c>
      <c r="C1030" s="1">
        <v>31.6</v>
      </c>
      <c r="D1030" s="1">
        <v>0</v>
      </c>
      <c r="E1030" s="1" t="s">
        <v>10</v>
      </c>
      <c r="F1030" s="1" t="s">
        <v>8</v>
      </c>
      <c r="G1030" s="1">
        <v>9850.4320000000007</v>
      </c>
      <c r="H1030" s="1" t="str">
        <f>LEFT(medical_cost[[#This Row],[region.1.1.1.1]],5)</f>
        <v>south</v>
      </c>
      <c r="I1030" s="1" t="s">
        <v>17</v>
      </c>
    </row>
    <row r="1031" spans="1:9" x14ac:dyDescent="0.25">
      <c r="A1031" s="1">
        <v>37</v>
      </c>
      <c r="B1031" s="1" t="s">
        <v>6</v>
      </c>
      <c r="C1031" s="1">
        <v>17.29</v>
      </c>
      <c r="D1031" s="1">
        <v>2</v>
      </c>
      <c r="E1031" s="1" t="s">
        <v>10</v>
      </c>
      <c r="F1031" s="1" t="s">
        <v>13</v>
      </c>
      <c r="G1031" s="1">
        <v>6877.9800999999998</v>
      </c>
      <c r="H1031" s="1" t="str">
        <f>LEFT(medical_cost[[#This Row],[region.1.1.1.1]],5)</f>
        <v>north</v>
      </c>
      <c r="I1031" s="1" t="s">
        <v>18</v>
      </c>
    </row>
    <row r="1032" spans="1:9" x14ac:dyDescent="0.25">
      <c r="A1032" s="1">
        <v>46</v>
      </c>
      <c r="B1032" s="1" t="s">
        <v>6</v>
      </c>
      <c r="C1032" s="1">
        <v>23.655000000000001</v>
      </c>
      <c r="D1032" s="1">
        <v>1</v>
      </c>
      <c r="E1032" s="1" t="s">
        <v>7</v>
      </c>
      <c r="F1032" s="1" t="s">
        <v>12</v>
      </c>
      <c r="G1032" s="1">
        <v>21677.283449999999</v>
      </c>
      <c r="H1032" s="1" t="str">
        <f>LEFT(medical_cost[[#This Row],[region.1.1.1.1]],5)</f>
        <v>north</v>
      </c>
      <c r="I1032" s="1" t="s">
        <v>17</v>
      </c>
    </row>
    <row r="1033" spans="1:9" x14ac:dyDescent="0.25">
      <c r="A1033" s="1">
        <v>55</v>
      </c>
      <c r="B1033" s="1" t="s">
        <v>6</v>
      </c>
      <c r="C1033" s="1">
        <v>35.200000000000003</v>
      </c>
      <c r="D1033" s="1">
        <v>0</v>
      </c>
      <c r="E1033" s="1" t="s">
        <v>7</v>
      </c>
      <c r="F1033" s="1" t="s">
        <v>11</v>
      </c>
      <c r="G1033" s="1">
        <v>44423.803</v>
      </c>
      <c r="H1033" s="1" t="str">
        <f>LEFT(medical_cost[[#This Row],[region.1.1.1.1]],5)</f>
        <v>south</v>
      </c>
      <c r="I1033" s="1" t="s">
        <v>18</v>
      </c>
    </row>
    <row r="1034" spans="1:9" x14ac:dyDescent="0.25">
      <c r="A1034" s="1">
        <v>30</v>
      </c>
      <c r="B1034" s="1" t="s">
        <v>6</v>
      </c>
      <c r="C1034" s="1">
        <v>27.93</v>
      </c>
      <c r="D1034" s="1">
        <v>0</v>
      </c>
      <c r="E1034" s="1" t="s">
        <v>10</v>
      </c>
      <c r="F1034" s="1" t="s">
        <v>13</v>
      </c>
      <c r="G1034" s="1">
        <v>4137.5227000000004</v>
      </c>
      <c r="H1034" s="1" t="str">
        <f>LEFT(medical_cost[[#This Row],[region.1.1.1.1]],5)</f>
        <v>north</v>
      </c>
      <c r="I1034" s="1" t="s">
        <v>18</v>
      </c>
    </row>
    <row r="1035" spans="1:9" x14ac:dyDescent="0.25">
      <c r="A1035" s="1">
        <v>18</v>
      </c>
      <c r="B1035" s="1" t="s">
        <v>9</v>
      </c>
      <c r="C1035" s="1">
        <v>21.565000000000001</v>
      </c>
      <c r="D1035" s="1">
        <v>0</v>
      </c>
      <c r="E1035" s="1" t="s">
        <v>7</v>
      </c>
      <c r="F1035" s="1" t="s">
        <v>13</v>
      </c>
      <c r="G1035" s="1">
        <v>13747.87235</v>
      </c>
      <c r="H1035" s="1" t="str">
        <f>LEFT(medical_cost[[#This Row],[region.1.1.1.1]],5)</f>
        <v>north</v>
      </c>
      <c r="I1035" s="1" t="s">
        <v>18</v>
      </c>
    </row>
    <row r="1036" spans="1:9" x14ac:dyDescent="0.25">
      <c r="A1036" s="1">
        <v>61</v>
      </c>
      <c r="B1036" s="1" t="s">
        <v>9</v>
      </c>
      <c r="C1036" s="1">
        <v>38.380000000000003</v>
      </c>
      <c r="D1036" s="1">
        <v>0</v>
      </c>
      <c r="E1036" s="1" t="s">
        <v>10</v>
      </c>
      <c r="F1036" s="1" t="s">
        <v>12</v>
      </c>
      <c r="G1036" s="1">
        <v>12950.0712</v>
      </c>
      <c r="H1036" s="1" t="str">
        <f>LEFT(medical_cost[[#This Row],[region.1.1.1.1]],5)</f>
        <v>north</v>
      </c>
      <c r="I1036" s="1" t="s">
        <v>17</v>
      </c>
    </row>
    <row r="1037" spans="1:9" x14ac:dyDescent="0.25">
      <c r="A1037" s="1">
        <v>54</v>
      </c>
      <c r="B1037" s="1" t="s">
        <v>6</v>
      </c>
      <c r="C1037" s="1">
        <v>23</v>
      </c>
      <c r="D1037" s="1">
        <v>3</v>
      </c>
      <c r="E1037" s="1" t="s">
        <v>10</v>
      </c>
      <c r="F1037" s="1" t="s">
        <v>8</v>
      </c>
      <c r="G1037" s="1">
        <v>12094.477999999999</v>
      </c>
      <c r="H1037" s="1" t="str">
        <f>LEFT(medical_cost[[#This Row],[region.1.1.1.1]],5)</f>
        <v>south</v>
      </c>
      <c r="I1037" s="1" t="s">
        <v>17</v>
      </c>
    </row>
    <row r="1038" spans="1:9" x14ac:dyDescent="0.25">
      <c r="A1038" s="1">
        <v>22</v>
      </c>
      <c r="B1038" s="1" t="s">
        <v>9</v>
      </c>
      <c r="C1038" s="1">
        <v>37.07</v>
      </c>
      <c r="D1038" s="1">
        <v>2</v>
      </c>
      <c r="E1038" s="1" t="s">
        <v>7</v>
      </c>
      <c r="F1038" s="1" t="s">
        <v>11</v>
      </c>
      <c r="G1038" s="1">
        <v>37484.4493</v>
      </c>
      <c r="H1038" s="1" t="str">
        <f>LEFT(medical_cost[[#This Row],[region.1.1.1.1]],5)</f>
        <v>south</v>
      </c>
      <c r="I1038" s="1" t="s">
        <v>18</v>
      </c>
    </row>
    <row r="1039" spans="1:9" x14ac:dyDescent="0.25">
      <c r="A1039" s="1">
        <v>45</v>
      </c>
      <c r="B1039" s="1" t="s">
        <v>6</v>
      </c>
      <c r="C1039" s="1">
        <v>30.495000000000001</v>
      </c>
      <c r="D1039" s="1">
        <v>1</v>
      </c>
      <c r="E1039" s="1" t="s">
        <v>7</v>
      </c>
      <c r="F1039" s="1" t="s">
        <v>12</v>
      </c>
      <c r="G1039" s="1">
        <v>39725.518049999999</v>
      </c>
      <c r="H1039" s="1" t="str">
        <f>LEFT(medical_cost[[#This Row],[region.1.1.1.1]],5)</f>
        <v>north</v>
      </c>
      <c r="I1039" s="1" t="s">
        <v>17</v>
      </c>
    </row>
    <row r="1040" spans="1:9" x14ac:dyDescent="0.25">
      <c r="A1040" s="1">
        <v>22</v>
      </c>
      <c r="B1040" s="1" t="s">
        <v>9</v>
      </c>
      <c r="C1040" s="1">
        <v>28.88</v>
      </c>
      <c r="D1040" s="1">
        <v>0</v>
      </c>
      <c r="E1040" s="1" t="s">
        <v>10</v>
      </c>
      <c r="F1040" s="1" t="s">
        <v>13</v>
      </c>
      <c r="G1040" s="1">
        <v>2250.8352</v>
      </c>
      <c r="H1040" s="1" t="str">
        <f>LEFT(medical_cost[[#This Row],[region.1.1.1.1]],5)</f>
        <v>north</v>
      </c>
      <c r="I1040" s="1" t="s">
        <v>18</v>
      </c>
    </row>
    <row r="1041" spans="1:9" x14ac:dyDescent="0.25">
      <c r="A1041" s="1">
        <v>19</v>
      </c>
      <c r="B1041" s="1" t="s">
        <v>9</v>
      </c>
      <c r="C1041" s="1">
        <v>27.265000000000001</v>
      </c>
      <c r="D1041" s="1">
        <v>2</v>
      </c>
      <c r="E1041" s="1" t="s">
        <v>10</v>
      </c>
      <c r="F1041" s="1" t="s">
        <v>12</v>
      </c>
      <c r="G1041" s="1">
        <v>22493.659640000002</v>
      </c>
      <c r="H1041" s="1" t="str">
        <f>LEFT(medical_cost[[#This Row],[region.1.1.1.1]],5)</f>
        <v>north</v>
      </c>
      <c r="I1041" s="1" t="s">
        <v>17</v>
      </c>
    </row>
    <row r="1042" spans="1:9" x14ac:dyDescent="0.25">
      <c r="A1042" s="1">
        <v>35</v>
      </c>
      <c r="B1042" s="1" t="s">
        <v>6</v>
      </c>
      <c r="C1042" s="1">
        <v>28.024999999999999</v>
      </c>
      <c r="D1042" s="1">
        <v>0</v>
      </c>
      <c r="E1042" s="1" t="s">
        <v>7</v>
      </c>
      <c r="F1042" s="1" t="s">
        <v>12</v>
      </c>
      <c r="G1042" s="1">
        <v>20234.854749999999</v>
      </c>
      <c r="H1042" s="1" t="str">
        <f>LEFT(medical_cost[[#This Row],[region.1.1.1.1]],5)</f>
        <v>north</v>
      </c>
      <c r="I1042" s="1" t="s">
        <v>17</v>
      </c>
    </row>
    <row r="1043" spans="1:9" x14ac:dyDescent="0.25">
      <c r="A1043" s="1">
        <v>18</v>
      </c>
      <c r="B1043" s="1" t="s">
        <v>9</v>
      </c>
      <c r="C1043" s="1">
        <v>23.085000000000001</v>
      </c>
      <c r="D1043" s="1">
        <v>0</v>
      </c>
      <c r="E1043" s="1" t="s">
        <v>10</v>
      </c>
      <c r="F1043" s="1" t="s">
        <v>13</v>
      </c>
      <c r="G1043" s="1">
        <v>1704.7001499999999</v>
      </c>
      <c r="H1043" s="1" t="str">
        <f>LEFT(medical_cost[[#This Row],[region.1.1.1.1]],5)</f>
        <v>north</v>
      </c>
      <c r="I1043" s="1" t="s">
        <v>18</v>
      </c>
    </row>
    <row r="1044" spans="1:9" x14ac:dyDescent="0.25">
      <c r="A1044" s="1">
        <v>20</v>
      </c>
      <c r="B1044" s="1" t="s">
        <v>9</v>
      </c>
      <c r="C1044" s="1">
        <v>30.684999999999999</v>
      </c>
      <c r="D1044" s="1">
        <v>0</v>
      </c>
      <c r="E1044" s="1" t="s">
        <v>7</v>
      </c>
      <c r="F1044" s="1" t="s">
        <v>13</v>
      </c>
      <c r="G1044" s="1">
        <v>33475.817150000003</v>
      </c>
      <c r="H1044" s="1" t="str">
        <f>LEFT(medical_cost[[#This Row],[region.1.1.1.1]],5)</f>
        <v>north</v>
      </c>
      <c r="I1044" s="1" t="s">
        <v>18</v>
      </c>
    </row>
    <row r="1045" spans="1:9" x14ac:dyDescent="0.25">
      <c r="A1045" s="1">
        <v>28</v>
      </c>
      <c r="B1045" s="1" t="s">
        <v>6</v>
      </c>
      <c r="C1045" s="1">
        <v>25.8</v>
      </c>
      <c r="D1045" s="1">
        <v>0</v>
      </c>
      <c r="E1045" s="1" t="s">
        <v>10</v>
      </c>
      <c r="F1045" s="1" t="s">
        <v>8</v>
      </c>
      <c r="G1045" s="1">
        <v>3161.4540000000002</v>
      </c>
      <c r="H1045" s="1" t="str">
        <f>LEFT(medical_cost[[#This Row],[region.1.1.1.1]],5)</f>
        <v>south</v>
      </c>
      <c r="I1045" s="1" t="s">
        <v>17</v>
      </c>
    </row>
    <row r="1046" spans="1:9" x14ac:dyDescent="0.25">
      <c r="A1046" s="1">
        <v>55</v>
      </c>
      <c r="B1046" s="1" t="s">
        <v>9</v>
      </c>
      <c r="C1046" s="1">
        <v>35.244999999999997</v>
      </c>
      <c r="D1046" s="1">
        <v>1</v>
      </c>
      <c r="E1046" s="1" t="s">
        <v>10</v>
      </c>
      <c r="F1046" s="1" t="s">
        <v>13</v>
      </c>
      <c r="G1046" s="1">
        <v>11394.065549999999</v>
      </c>
      <c r="H1046" s="1" t="str">
        <f>LEFT(medical_cost[[#This Row],[region.1.1.1.1]],5)</f>
        <v>north</v>
      </c>
      <c r="I1046" s="1" t="s">
        <v>18</v>
      </c>
    </row>
    <row r="1047" spans="1:9" x14ac:dyDescent="0.25">
      <c r="A1047" s="1">
        <v>43</v>
      </c>
      <c r="B1047" s="1" t="s">
        <v>6</v>
      </c>
      <c r="C1047" s="1">
        <v>24.7</v>
      </c>
      <c r="D1047" s="1">
        <v>2</v>
      </c>
      <c r="E1047" s="1" t="s">
        <v>7</v>
      </c>
      <c r="F1047" s="1" t="s">
        <v>12</v>
      </c>
      <c r="G1047" s="1">
        <v>21880.82</v>
      </c>
      <c r="H1047" s="1" t="str">
        <f>LEFT(medical_cost[[#This Row],[region.1.1.1.1]],5)</f>
        <v>north</v>
      </c>
      <c r="I1047" s="1" t="s">
        <v>17</v>
      </c>
    </row>
    <row r="1048" spans="1:9" x14ac:dyDescent="0.25">
      <c r="A1048" s="1">
        <v>43</v>
      </c>
      <c r="B1048" s="1" t="s">
        <v>6</v>
      </c>
      <c r="C1048" s="1">
        <v>25.08</v>
      </c>
      <c r="D1048" s="1">
        <v>0</v>
      </c>
      <c r="E1048" s="1" t="s">
        <v>10</v>
      </c>
      <c r="F1048" s="1" t="s">
        <v>13</v>
      </c>
      <c r="G1048" s="1">
        <v>7325.0482000000002</v>
      </c>
      <c r="H1048" s="1" t="str">
        <f>LEFT(medical_cost[[#This Row],[region.1.1.1.1]],5)</f>
        <v>north</v>
      </c>
      <c r="I1048" s="1" t="s">
        <v>18</v>
      </c>
    </row>
    <row r="1049" spans="1:9" x14ac:dyDescent="0.25">
      <c r="A1049" s="1">
        <v>22</v>
      </c>
      <c r="B1049" s="1" t="s">
        <v>9</v>
      </c>
      <c r="C1049" s="1">
        <v>52.58</v>
      </c>
      <c r="D1049" s="1">
        <v>1</v>
      </c>
      <c r="E1049" s="1" t="s">
        <v>7</v>
      </c>
      <c r="F1049" s="1" t="s">
        <v>11</v>
      </c>
      <c r="G1049" s="1">
        <v>44501.398200000003</v>
      </c>
      <c r="H1049" s="1" t="str">
        <f>LEFT(medical_cost[[#This Row],[region.1.1.1.1]],5)</f>
        <v>south</v>
      </c>
      <c r="I1049" s="1" t="s">
        <v>18</v>
      </c>
    </row>
    <row r="1050" spans="1:9" x14ac:dyDescent="0.25">
      <c r="A1050" s="1">
        <v>25</v>
      </c>
      <c r="B1050" s="1" t="s">
        <v>6</v>
      </c>
      <c r="C1050" s="1">
        <v>22.515000000000001</v>
      </c>
      <c r="D1050" s="1">
        <v>1</v>
      </c>
      <c r="E1050" s="1" t="s">
        <v>10</v>
      </c>
      <c r="F1050" s="1" t="s">
        <v>12</v>
      </c>
      <c r="G1050" s="1">
        <v>3594.17085</v>
      </c>
      <c r="H1050" s="1" t="str">
        <f>LEFT(medical_cost[[#This Row],[region.1.1.1.1]],5)</f>
        <v>north</v>
      </c>
      <c r="I1050" s="1" t="s">
        <v>17</v>
      </c>
    </row>
    <row r="1051" spans="1:9" x14ac:dyDescent="0.25">
      <c r="A1051" s="1">
        <v>49</v>
      </c>
      <c r="B1051" s="1" t="s">
        <v>9</v>
      </c>
      <c r="C1051" s="1">
        <v>30.9</v>
      </c>
      <c r="D1051" s="1">
        <v>0</v>
      </c>
      <c r="E1051" s="1" t="s">
        <v>7</v>
      </c>
      <c r="F1051" s="1" t="s">
        <v>8</v>
      </c>
      <c r="G1051" s="1">
        <v>39727.614000000001</v>
      </c>
      <c r="H1051" s="1" t="str">
        <f>LEFT(medical_cost[[#This Row],[region.1.1.1.1]],5)</f>
        <v>south</v>
      </c>
      <c r="I1051" s="1" t="s">
        <v>17</v>
      </c>
    </row>
    <row r="1052" spans="1:9" x14ac:dyDescent="0.25">
      <c r="A1052" s="1">
        <v>44</v>
      </c>
      <c r="B1052" s="1" t="s">
        <v>6</v>
      </c>
      <c r="C1052" s="1">
        <v>36.954999999999998</v>
      </c>
      <c r="D1052" s="1">
        <v>1</v>
      </c>
      <c r="E1052" s="1" t="s">
        <v>10</v>
      </c>
      <c r="F1052" s="1" t="s">
        <v>12</v>
      </c>
      <c r="G1052" s="1">
        <v>8023.1354499999998</v>
      </c>
      <c r="H1052" s="1" t="str">
        <f>LEFT(medical_cost[[#This Row],[region.1.1.1.1]],5)</f>
        <v>north</v>
      </c>
      <c r="I1052" s="1" t="s">
        <v>17</v>
      </c>
    </row>
    <row r="1053" spans="1:9" x14ac:dyDescent="0.25">
      <c r="A1053" s="1">
        <v>64</v>
      </c>
      <c r="B1053" s="1" t="s">
        <v>9</v>
      </c>
      <c r="C1053" s="1">
        <v>26.41</v>
      </c>
      <c r="D1053" s="1">
        <v>0</v>
      </c>
      <c r="E1053" s="1" t="s">
        <v>10</v>
      </c>
      <c r="F1053" s="1" t="s">
        <v>13</v>
      </c>
      <c r="G1053" s="1">
        <v>14394.5579</v>
      </c>
      <c r="H1053" s="1" t="str">
        <f>LEFT(medical_cost[[#This Row],[region.1.1.1.1]],5)</f>
        <v>north</v>
      </c>
      <c r="I1053" s="1" t="s">
        <v>18</v>
      </c>
    </row>
    <row r="1054" spans="1:9" x14ac:dyDescent="0.25">
      <c r="A1054" s="1">
        <v>49</v>
      </c>
      <c r="B1054" s="1" t="s">
        <v>9</v>
      </c>
      <c r="C1054" s="1">
        <v>29.83</v>
      </c>
      <c r="D1054" s="1">
        <v>1</v>
      </c>
      <c r="E1054" s="1" t="s">
        <v>10</v>
      </c>
      <c r="F1054" s="1" t="s">
        <v>13</v>
      </c>
      <c r="G1054" s="1">
        <v>9288.0267000000003</v>
      </c>
      <c r="H1054" s="1" t="str">
        <f>LEFT(medical_cost[[#This Row],[region.1.1.1.1]],5)</f>
        <v>north</v>
      </c>
      <c r="I1054" s="1" t="s">
        <v>18</v>
      </c>
    </row>
    <row r="1055" spans="1:9" x14ac:dyDescent="0.25">
      <c r="A1055" s="1">
        <v>47</v>
      </c>
      <c r="B1055" s="1" t="s">
        <v>9</v>
      </c>
      <c r="C1055" s="1">
        <v>29.8</v>
      </c>
      <c r="D1055" s="1">
        <v>3</v>
      </c>
      <c r="E1055" s="1" t="s">
        <v>7</v>
      </c>
      <c r="F1055" s="1" t="s">
        <v>8</v>
      </c>
      <c r="G1055" s="1">
        <v>25309.489000000001</v>
      </c>
      <c r="H1055" s="1" t="str">
        <f>LEFT(medical_cost[[#This Row],[region.1.1.1.1]],5)</f>
        <v>south</v>
      </c>
      <c r="I1055" s="1" t="s">
        <v>17</v>
      </c>
    </row>
    <row r="1056" spans="1:9" x14ac:dyDescent="0.25">
      <c r="A1056" s="1">
        <v>27</v>
      </c>
      <c r="B1056" s="1" t="s">
        <v>6</v>
      </c>
      <c r="C1056" s="1">
        <v>21.47</v>
      </c>
      <c r="D1056" s="1">
        <v>0</v>
      </c>
      <c r="E1056" s="1" t="s">
        <v>10</v>
      </c>
      <c r="F1056" s="1" t="s">
        <v>12</v>
      </c>
      <c r="G1056" s="1">
        <v>3353.4703</v>
      </c>
      <c r="H1056" s="1" t="str">
        <f>LEFT(medical_cost[[#This Row],[region.1.1.1.1]],5)</f>
        <v>north</v>
      </c>
      <c r="I1056" s="1" t="s">
        <v>17</v>
      </c>
    </row>
    <row r="1057" spans="1:9" x14ac:dyDescent="0.25">
      <c r="A1057" s="1">
        <v>55</v>
      </c>
      <c r="B1057" s="1" t="s">
        <v>9</v>
      </c>
      <c r="C1057" s="1">
        <v>27.645</v>
      </c>
      <c r="D1057" s="1">
        <v>0</v>
      </c>
      <c r="E1057" s="1" t="s">
        <v>10</v>
      </c>
      <c r="F1057" s="1" t="s">
        <v>12</v>
      </c>
      <c r="G1057" s="1">
        <v>10594.501550000001</v>
      </c>
      <c r="H1057" s="1" t="str">
        <f>LEFT(medical_cost[[#This Row],[region.1.1.1.1]],5)</f>
        <v>north</v>
      </c>
      <c r="I1057" s="1" t="s">
        <v>17</v>
      </c>
    </row>
    <row r="1058" spans="1:9" x14ac:dyDescent="0.25">
      <c r="A1058" s="1">
        <v>48</v>
      </c>
      <c r="B1058" s="1" t="s">
        <v>6</v>
      </c>
      <c r="C1058" s="1">
        <v>28.9</v>
      </c>
      <c r="D1058" s="1">
        <v>0</v>
      </c>
      <c r="E1058" s="1" t="s">
        <v>10</v>
      </c>
      <c r="F1058" s="1" t="s">
        <v>8</v>
      </c>
      <c r="G1058" s="1">
        <v>8277.5229999999992</v>
      </c>
      <c r="H1058" s="1" t="str">
        <f>LEFT(medical_cost[[#This Row],[region.1.1.1.1]],5)</f>
        <v>south</v>
      </c>
      <c r="I1058" s="1" t="s">
        <v>17</v>
      </c>
    </row>
    <row r="1059" spans="1:9" x14ac:dyDescent="0.25">
      <c r="A1059" s="1">
        <v>45</v>
      </c>
      <c r="B1059" s="1" t="s">
        <v>6</v>
      </c>
      <c r="C1059" s="1">
        <v>31.79</v>
      </c>
      <c r="D1059" s="1">
        <v>0</v>
      </c>
      <c r="E1059" s="1" t="s">
        <v>10</v>
      </c>
      <c r="F1059" s="1" t="s">
        <v>11</v>
      </c>
      <c r="G1059" s="1">
        <v>17929.303370000001</v>
      </c>
      <c r="H1059" s="1" t="str">
        <f>LEFT(medical_cost[[#This Row],[region.1.1.1.1]],5)</f>
        <v>south</v>
      </c>
      <c r="I1059" s="1" t="s">
        <v>18</v>
      </c>
    </row>
    <row r="1060" spans="1:9" x14ac:dyDescent="0.25">
      <c r="A1060" s="1">
        <v>24</v>
      </c>
      <c r="B1060" s="1" t="s">
        <v>6</v>
      </c>
      <c r="C1060" s="1">
        <v>39.49</v>
      </c>
      <c r="D1060" s="1">
        <v>0</v>
      </c>
      <c r="E1060" s="1" t="s">
        <v>10</v>
      </c>
      <c r="F1060" s="1" t="s">
        <v>11</v>
      </c>
      <c r="G1060" s="1">
        <v>2480.9791</v>
      </c>
      <c r="H1060" s="1" t="str">
        <f>LEFT(medical_cost[[#This Row],[region.1.1.1.1]],5)</f>
        <v>south</v>
      </c>
      <c r="I1060" s="1" t="s">
        <v>18</v>
      </c>
    </row>
    <row r="1061" spans="1:9" x14ac:dyDescent="0.25">
      <c r="A1061" s="1">
        <v>32</v>
      </c>
      <c r="B1061" s="1" t="s">
        <v>9</v>
      </c>
      <c r="C1061" s="1">
        <v>33.82</v>
      </c>
      <c r="D1061" s="1">
        <v>1</v>
      </c>
      <c r="E1061" s="1" t="s">
        <v>10</v>
      </c>
      <c r="F1061" s="1" t="s">
        <v>12</v>
      </c>
      <c r="G1061" s="1">
        <v>4462.7218000000003</v>
      </c>
      <c r="H1061" s="1" t="str">
        <f>LEFT(medical_cost[[#This Row],[region.1.1.1.1]],5)</f>
        <v>north</v>
      </c>
      <c r="I1061" s="1" t="s">
        <v>17</v>
      </c>
    </row>
    <row r="1062" spans="1:9" x14ac:dyDescent="0.25">
      <c r="A1062" s="1">
        <v>24</v>
      </c>
      <c r="B1062" s="1" t="s">
        <v>9</v>
      </c>
      <c r="C1062" s="1">
        <v>32.01</v>
      </c>
      <c r="D1062" s="1">
        <v>0</v>
      </c>
      <c r="E1062" s="1" t="s">
        <v>10</v>
      </c>
      <c r="F1062" s="1" t="s">
        <v>11</v>
      </c>
      <c r="G1062" s="1">
        <v>1981.5818999999999</v>
      </c>
      <c r="H1062" s="1" t="str">
        <f>LEFT(medical_cost[[#This Row],[region.1.1.1.1]],5)</f>
        <v>south</v>
      </c>
      <c r="I1062" s="1" t="s">
        <v>18</v>
      </c>
    </row>
    <row r="1063" spans="1:9" x14ac:dyDescent="0.25">
      <c r="A1063" s="1">
        <v>57</v>
      </c>
      <c r="B1063" s="1" t="s">
        <v>9</v>
      </c>
      <c r="C1063" s="1">
        <v>27.94</v>
      </c>
      <c r="D1063" s="1">
        <v>1</v>
      </c>
      <c r="E1063" s="1" t="s">
        <v>10</v>
      </c>
      <c r="F1063" s="1" t="s">
        <v>11</v>
      </c>
      <c r="G1063" s="1">
        <v>11554.223599999999</v>
      </c>
      <c r="H1063" s="1" t="str">
        <f>LEFT(medical_cost[[#This Row],[region.1.1.1.1]],5)</f>
        <v>south</v>
      </c>
      <c r="I1063" s="1" t="s">
        <v>18</v>
      </c>
    </row>
    <row r="1064" spans="1:9" x14ac:dyDescent="0.25">
      <c r="A1064" s="1">
        <v>59</v>
      </c>
      <c r="B1064" s="1" t="s">
        <v>9</v>
      </c>
      <c r="C1064" s="1">
        <v>41.14</v>
      </c>
      <c r="D1064" s="1">
        <v>1</v>
      </c>
      <c r="E1064" s="1" t="s">
        <v>7</v>
      </c>
      <c r="F1064" s="1" t="s">
        <v>11</v>
      </c>
      <c r="G1064" s="1">
        <v>48970.247600000002</v>
      </c>
      <c r="H1064" s="1" t="str">
        <f>LEFT(medical_cost[[#This Row],[region.1.1.1.1]],5)</f>
        <v>south</v>
      </c>
      <c r="I1064" s="1" t="s">
        <v>18</v>
      </c>
    </row>
    <row r="1065" spans="1:9" x14ac:dyDescent="0.25">
      <c r="A1065" s="1">
        <v>36</v>
      </c>
      <c r="B1065" s="1" t="s">
        <v>9</v>
      </c>
      <c r="C1065" s="1">
        <v>28.594999999999999</v>
      </c>
      <c r="D1065" s="1">
        <v>3</v>
      </c>
      <c r="E1065" s="1" t="s">
        <v>10</v>
      </c>
      <c r="F1065" s="1" t="s">
        <v>12</v>
      </c>
      <c r="G1065" s="1">
        <v>6548.1950500000003</v>
      </c>
      <c r="H1065" s="1" t="str">
        <f>LEFT(medical_cost[[#This Row],[region.1.1.1.1]],5)</f>
        <v>north</v>
      </c>
      <c r="I1065" s="1" t="s">
        <v>17</v>
      </c>
    </row>
    <row r="1066" spans="1:9" x14ac:dyDescent="0.25">
      <c r="A1066" s="1">
        <v>29</v>
      </c>
      <c r="B1066" s="1" t="s">
        <v>6</v>
      </c>
      <c r="C1066" s="1">
        <v>25.6</v>
      </c>
      <c r="D1066" s="1">
        <v>4</v>
      </c>
      <c r="E1066" s="1" t="s">
        <v>10</v>
      </c>
      <c r="F1066" s="1" t="s">
        <v>8</v>
      </c>
      <c r="G1066" s="1">
        <v>5708.8670000000002</v>
      </c>
      <c r="H1066" s="1" t="str">
        <f>LEFT(medical_cost[[#This Row],[region.1.1.1.1]],5)</f>
        <v>south</v>
      </c>
      <c r="I1066" s="1" t="s">
        <v>17</v>
      </c>
    </row>
    <row r="1067" spans="1:9" x14ac:dyDescent="0.25">
      <c r="A1067" s="1">
        <v>42</v>
      </c>
      <c r="B1067" s="1" t="s">
        <v>6</v>
      </c>
      <c r="C1067" s="1">
        <v>25.3</v>
      </c>
      <c r="D1067" s="1">
        <v>1</v>
      </c>
      <c r="E1067" s="1" t="s">
        <v>10</v>
      </c>
      <c r="F1067" s="1" t="s">
        <v>8</v>
      </c>
      <c r="G1067" s="1">
        <v>7045.4989999999998</v>
      </c>
      <c r="H1067" s="1" t="str">
        <f>LEFT(medical_cost[[#This Row],[region.1.1.1.1]],5)</f>
        <v>south</v>
      </c>
      <c r="I1067" s="1" t="s">
        <v>17</v>
      </c>
    </row>
    <row r="1068" spans="1:9" x14ac:dyDescent="0.25">
      <c r="A1068" s="1">
        <v>48</v>
      </c>
      <c r="B1068" s="1" t="s">
        <v>9</v>
      </c>
      <c r="C1068" s="1">
        <v>37.29</v>
      </c>
      <c r="D1068" s="1">
        <v>2</v>
      </c>
      <c r="E1068" s="1" t="s">
        <v>10</v>
      </c>
      <c r="F1068" s="1" t="s">
        <v>11</v>
      </c>
      <c r="G1068" s="1">
        <v>8978.1851000000006</v>
      </c>
      <c r="H1068" s="1" t="str">
        <f>LEFT(medical_cost[[#This Row],[region.1.1.1.1]],5)</f>
        <v>south</v>
      </c>
      <c r="I1068" s="1" t="s">
        <v>18</v>
      </c>
    </row>
    <row r="1069" spans="1:9" x14ac:dyDescent="0.25">
      <c r="A1069" s="1">
        <v>39</v>
      </c>
      <c r="B1069" s="1" t="s">
        <v>9</v>
      </c>
      <c r="C1069" s="1">
        <v>42.655000000000001</v>
      </c>
      <c r="D1069" s="1">
        <v>0</v>
      </c>
      <c r="E1069" s="1" t="s">
        <v>10</v>
      </c>
      <c r="F1069" s="1" t="s">
        <v>13</v>
      </c>
      <c r="G1069" s="1">
        <v>5757.41345</v>
      </c>
      <c r="H1069" s="1" t="str">
        <f>LEFT(medical_cost[[#This Row],[region.1.1.1.1]],5)</f>
        <v>north</v>
      </c>
      <c r="I1069" s="1" t="s">
        <v>18</v>
      </c>
    </row>
    <row r="1070" spans="1:9" x14ac:dyDescent="0.25">
      <c r="A1070" s="1">
        <v>63</v>
      </c>
      <c r="B1070" s="1" t="s">
        <v>9</v>
      </c>
      <c r="C1070" s="1">
        <v>21.66</v>
      </c>
      <c r="D1070" s="1">
        <v>1</v>
      </c>
      <c r="E1070" s="1" t="s">
        <v>10</v>
      </c>
      <c r="F1070" s="1" t="s">
        <v>12</v>
      </c>
      <c r="G1070" s="1">
        <v>14349.8544</v>
      </c>
      <c r="H1070" s="1" t="str">
        <f>LEFT(medical_cost[[#This Row],[region.1.1.1.1]],5)</f>
        <v>north</v>
      </c>
      <c r="I1070" s="1" t="s">
        <v>17</v>
      </c>
    </row>
    <row r="1071" spans="1:9" x14ac:dyDescent="0.25">
      <c r="A1071" s="1">
        <v>54</v>
      </c>
      <c r="B1071" s="1" t="s">
        <v>6</v>
      </c>
      <c r="C1071" s="1">
        <v>31.9</v>
      </c>
      <c r="D1071" s="1">
        <v>1</v>
      </c>
      <c r="E1071" s="1" t="s">
        <v>10</v>
      </c>
      <c r="F1071" s="1" t="s">
        <v>11</v>
      </c>
      <c r="G1071" s="1">
        <v>10928.849</v>
      </c>
      <c r="H1071" s="1" t="str">
        <f>LEFT(medical_cost[[#This Row],[region.1.1.1.1]],5)</f>
        <v>south</v>
      </c>
      <c r="I1071" s="1" t="s">
        <v>18</v>
      </c>
    </row>
    <row r="1072" spans="1:9" x14ac:dyDescent="0.25">
      <c r="A1072" s="1">
        <v>37</v>
      </c>
      <c r="B1072" s="1" t="s">
        <v>9</v>
      </c>
      <c r="C1072" s="1">
        <v>37.07</v>
      </c>
      <c r="D1072" s="1">
        <v>1</v>
      </c>
      <c r="E1072" s="1" t="s">
        <v>7</v>
      </c>
      <c r="F1072" s="1" t="s">
        <v>11</v>
      </c>
      <c r="G1072" s="1">
        <v>39871.704299999998</v>
      </c>
      <c r="H1072" s="1" t="str">
        <f>LEFT(medical_cost[[#This Row],[region.1.1.1.1]],5)</f>
        <v>south</v>
      </c>
      <c r="I1072" s="1" t="s">
        <v>18</v>
      </c>
    </row>
    <row r="1073" spans="1:9" x14ac:dyDescent="0.25">
      <c r="A1073" s="1">
        <v>63</v>
      </c>
      <c r="B1073" s="1" t="s">
        <v>9</v>
      </c>
      <c r="C1073" s="1">
        <v>31.445</v>
      </c>
      <c r="D1073" s="1">
        <v>0</v>
      </c>
      <c r="E1073" s="1" t="s">
        <v>10</v>
      </c>
      <c r="F1073" s="1" t="s">
        <v>13</v>
      </c>
      <c r="G1073" s="1">
        <v>13974.455550000001</v>
      </c>
      <c r="H1073" s="1" t="str">
        <f>LEFT(medical_cost[[#This Row],[region.1.1.1.1]],5)</f>
        <v>north</v>
      </c>
      <c r="I1073" s="1" t="s">
        <v>18</v>
      </c>
    </row>
    <row r="1074" spans="1:9" x14ac:dyDescent="0.25">
      <c r="A1074" s="1">
        <v>21</v>
      </c>
      <c r="B1074" s="1" t="s">
        <v>9</v>
      </c>
      <c r="C1074" s="1">
        <v>31.254999999999999</v>
      </c>
      <c r="D1074" s="1">
        <v>0</v>
      </c>
      <c r="E1074" s="1" t="s">
        <v>10</v>
      </c>
      <c r="F1074" s="1" t="s">
        <v>12</v>
      </c>
      <c r="G1074" s="1">
        <v>1909.52745</v>
      </c>
      <c r="H1074" s="1" t="str">
        <f>LEFT(medical_cost[[#This Row],[region.1.1.1.1]],5)</f>
        <v>north</v>
      </c>
      <c r="I1074" s="1" t="s">
        <v>17</v>
      </c>
    </row>
    <row r="1075" spans="1:9" x14ac:dyDescent="0.25">
      <c r="A1075" s="1">
        <v>54</v>
      </c>
      <c r="B1075" s="1" t="s">
        <v>6</v>
      </c>
      <c r="C1075" s="1">
        <v>28.88</v>
      </c>
      <c r="D1075" s="1">
        <v>2</v>
      </c>
      <c r="E1075" s="1" t="s">
        <v>10</v>
      </c>
      <c r="F1075" s="1" t="s">
        <v>13</v>
      </c>
      <c r="G1075" s="1">
        <v>12096.6512</v>
      </c>
      <c r="H1075" s="1" t="str">
        <f>LEFT(medical_cost[[#This Row],[region.1.1.1.1]],5)</f>
        <v>north</v>
      </c>
      <c r="I1075" s="1" t="s">
        <v>18</v>
      </c>
    </row>
    <row r="1076" spans="1:9" x14ac:dyDescent="0.25">
      <c r="A1076" s="1">
        <v>60</v>
      </c>
      <c r="B1076" s="1" t="s">
        <v>6</v>
      </c>
      <c r="C1076" s="1">
        <v>18.335000000000001</v>
      </c>
      <c r="D1076" s="1">
        <v>0</v>
      </c>
      <c r="E1076" s="1" t="s">
        <v>10</v>
      </c>
      <c r="F1076" s="1" t="s">
        <v>13</v>
      </c>
      <c r="G1076" s="1">
        <v>13204.28565</v>
      </c>
      <c r="H1076" s="1" t="str">
        <f>LEFT(medical_cost[[#This Row],[region.1.1.1.1]],5)</f>
        <v>north</v>
      </c>
      <c r="I1076" s="1" t="s">
        <v>18</v>
      </c>
    </row>
    <row r="1077" spans="1:9" x14ac:dyDescent="0.25">
      <c r="A1077" s="1">
        <v>32</v>
      </c>
      <c r="B1077" s="1" t="s">
        <v>6</v>
      </c>
      <c r="C1077" s="1">
        <v>29.59</v>
      </c>
      <c r="D1077" s="1">
        <v>1</v>
      </c>
      <c r="E1077" s="1" t="s">
        <v>10</v>
      </c>
      <c r="F1077" s="1" t="s">
        <v>11</v>
      </c>
      <c r="G1077" s="1">
        <v>4562.8420999999998</v>
      </c>
      <c r="H1077" s="1" t="str">
        <f>LEFT(medical_cost[[#This Row],[region.1.1.1.1]],5)</f>
        <v>south</v>
      </c>
      <c r="I1077" s="1" t="s">
        <v>18</v>
      </c>
    </row>
    <row r="1078" spans="1:9" x14ac:dyDescent="0.25">
      <c r="A1078" s="1">
        <v>47</v>
      </c>
      <c r="B1078" s="1" t="s">
        <v>6</v>
      </c>
      <c r="C1078" s="1">
        <v>32</v>
      </c>
      <c r="D1078" s="1">
        <v>1</v>
      </c>
      <c r="E1078" s="1" t="s">
        <v>10</v>
      </c>
      <c r="F1078" s="1" t="s">
        <v>8</v>
      </c>
      <c r="G1078" s="1">
        <v>8551.3469999999998</v>
      </c>
      <c r="H1078" s="1" t="str">
        <f>LEFT(medical_cost[[#This Row],[region.1.1.1.1]],5)</f>
        <v>south</v>
      </c>
      <c r="I1078" s="1" t="s">
        <v>17</v>
      </c>
    </row>
    <row r="1079" spans="1:9" x14ac:dyDescent="0.25">
      <c r="A1079" s="1">
        <v>21</v>
      </c>
      <c r="B1079" s="1" t="s">
        <v>9</v>
      </c>
      <c r="C1079" s="1">
        <v>26.03</v>
      </c>
      <c r="D1079" s="1">
        <v>0</v>
      </c>
      <c r="E1079" s="1" t="s">
        <v>10</v>
      </c>
      <c r="F1079" s="1" t="s">
        <v>13</v>
      </c>
      <c r="G1079" s="1">
        <v>2102.2647000000002</v>
      </c>
      <c r="H1079" s="1" t="str">
        <f>LEFT(medical_cost[[#This Row],[region.1.1.1.1]],5)</f>
        <v>north</v>
      </c>
      <c r="I1079" s="1" t="s">
        <v>18</v>
      </c>
    </row>
    <row r="1080" spans="1:9" x14ac:dyDescent="0.25">
      <c r="A1080" s="1">
        <v>28</v>
      </c>
      <c r="B1080" s="1" t="s">
        <v>9</v>
      </c>
      <c r="C1080" s="1">
        <v>31.68</v>
      </c>
      <c r="D1080" s="1">
        <v>0</v>
      </c>
      <c r="E1080" s="1" t="s">
        <v>7</v>
      </c>
      <c r="F1080" s="1" t="s">
        <v>11</v>
      </c>
      <c r="G1080" s="1">
        <v>34672.147199999999</v>
      </c>
      <c r="H1080" s="1" t="str">
        <f>LEFT(medical_cost[[#This Row],[region.1.1.1.1]],5)</f>
        <v>south</v>
      </c>
      <c r="I1080" s="1" t="s">
        <v>18</v>
      </c>
    </row>
    <row r="1081" spans="1:9" x14ac:dyDescent="0.25">
      <c r="A1081" s="1">
        <v>63</v>
      </c>
      <c r="B1081" s="1" t="s">
        <v>9</v>
      </c>
      <c r="C1081" s="1">
        <v>33.659999999999997</v>
      </c>
      <c r="D1081" s="1">
        <v>3</v>
      </c>
      <c r="E1081" s="1" t="s">
        <v>10</v>
      </c>
      <c r="F1081" s="1" t="s">
        <v>11</v>
      </c>
      <c r="G1081" s="1">
        <v>15161.5344</v>
      </c>
      <c r="H1081" s="1" t="str">
        <f>LEFT(medical_cost[[#This Row],[region.1.1.1.1]],5)</f>
        <v>south</v>
      </c>
      <c r="I1081" s="1" t="s">
        <v>18</v>
      </c>
    </row>
    <row r="1082" spans="1:9" x14ac:dyDescent="0.25">
      <c r="A1082" s="1">
        <v>18</v>
      </c>
      <c r="B1082" s="1" t="s">
        <v>9</v>
      </c>
      <c r="C1082" s="1">
        <v>21.78</v>
      </c>
      <c r="D1082" s="1">
        <v>2</v>
      </c>
      <c r="E1082" s="1" t="s">
        <v>10</v>
      </c>
      <c r="F1082" s="1" t="s">
        <v>11</v>
      </c>
      <c r="G1082" s="1">
        <v>11884.048580000001</v>
      </c>
      <c r="H1082" s="1" t="str">
        <f>LEFT(medical_cost[[#This Row],[region.1.1.1.1]],5)</f>
        <v>south</v>
      </c>
      <c r="I1082" s="1" t="s">
        <v>18</v>
      </c>
    </row>
    <row r="1083" spans="1:9" x14ac:dyDescent="0.25">
      <c r="A1083" s="1">
        <v>32</v>
      </c>
      <c r="B1083" s="1" t="s">
        <v>9</v>
      </c>
      <c r="C1083" s="1">
        <v>27.835000000000001</v>
      </c>
      <c r="D1083" s="1">
        <v>1</v>
      </c>
      <c r="E1083" s="1" t="s">
        <v>10</v>
      </c>
      <c r="F1083" s="1" t="s">
        <v>12</v>
      </c>
      <c r="G1083" s="1">
        <v>4454.40265</v>
      </c>
      <c r="H1083" s="1" t="str">
        <f>LEFT(medical_cost[[#This Row],[region.1.1.1.1]],5)</f>
        <v>north</v>
      </c>
      <c r="I1083" s="1" t="s">
        <v>17</v>
      </c>
    </row>
    <row r="1084" spans="1:9" x14ac:dyDescent="0.25">
      <c r="A1084" s="1">
        <v>38</v>
      </c>
      <c r="B1084" s="1" t="s">
        <v>9</v>
      </c>
      <c r="C1084" s="1">
        <v>19.95</v>
      </c>
      <c r="D1084" s="1">
        <v>1</v>
      </c>
      <c r="E1084" s="1" t="s">
        <v>10</v>
      </c>
      <c r="F1084" s="1" t="s">
        <v>12</v>
      </c>
      <c r="G1084" s="1">
        <v>5855.9025000000001</v>
      </c>
      <c r="H1084" s="1" t="str">
        <f>LEFT(medical_cost[[#This Row],[region.1.1.1.1]],5)</f>
        <v>north</v>
      </c>
      <c r="I1084" s="1" t="s">
        <v>17</v>
      </c>
    </row>
    <row r="1085" spans="1:9" x14ac:dyDescent="0.25">
      <c r="A1085" s="1">
        <v>32</v>
      </c>
      <c r="B1085" s="1" t="s">
        <v>9</v>
      </c>
      <c r="C1085" s="1">
        <v>31.5</v>
      </c>
      <c r="D1085" s="1">
        <v>1</v>
      </c>
      <c r="E1085" s="1" t="s">
        <v>10</v>
      </c>
      <c r="F1085" s="1" t="s">
        <v>8</v>
      </c>
      <c r="G1085" s="1">
        <v>4076.4969999999998</v>
      </c>
      <c r="H1085" s="1" t="str">
        <f>LEFT(medical_cost[[#This Row],[region.1.1.1.1]],5)</f>
        <v>south</v>
      </c>
      <c r="I1085" s="1" t="s">
        <v>17</v>
      </c>
    </row>
    <row r="1086" spans="1:9" x14ac:dyDescent="0.25">
      <c r="A1086" s="1">
        <v>62</v>
      </c>
      <c r="B1086" s="1" t="s">
        <v>6</v>
      </c>
      <c r="C1086" s="1">
        <v>30.495000000000001</v>
      </c>
      <c r="D1086" s="1">
        <v>2</v>
      </c>
      <c r="E1086" s="1" t="s">
        <v>10</v>
      </c>
      <c r="F1086" s="1" t="s">
        <v>12</v>
      </c>
      <c r="G1086" s="1">
        <v>15019.760050000001</v>
      </c>
      <c r="H1086" s="1" t="str">
        <f>LEFT(medical_cost[[#This Row],[region.1.1.1.1]],5)</f>
        <v>north</v>
      </c>
      <c r="I1086" s="1" t="s">
        <v>17</v>
      </c>
    </row>
    <row r="1087" spans="1:9" x14ac:dyDescent="0.25">
      <c r="A1087" s="1">
        <v>39</v>
      </c>
      <c r="B1087" s="1" t="s">
        <v>6</v>
      </c>
      <c r="C1087" s="1">
        <v>18.3</v>
      </c>
      <c r="D1087" s="1">
        <v>5</v>
      </c>
      <c r="E1087" s="1" t="s">
        <v>7</v>
      </c>
      <c r="F1087" s="1" t="s">
        <v>8</v>
      </c>
      <c r="G1087" s="1">
        <v>19023.259999999998</v>
      </c>
      <c r="H1087" s="1" t="str">
        <f>LEFT(medical_cost[[#This Row],[region.1.1.1.1]],5)</f>
        <v>south</v>
      </c>
      <c r="I1087" s="1" t="s">
        <v>17</v>
      </c>
    </row>
    <row r="1088" spans="1:9" x14ac:dyDescent="0.25">
      <c r="A1088" s="1">
        <v>55</v>
      </c>
      <c r="B1088" s="1" t="s">
        <v>9</v>
      </c>
      <c r="C1088" s="1">
        <v>28.975000000000001</v>
      </c>
      <c r="D1088" s="1">
        <v>0</v>
      </c>
      <c r="E1088" s="1" t="s">
        <v>10</v>
      </c>
      <c r="F1088" s="1" t="s">
        <v>13</v>
      </c>
      <c r="G1088" s="1">
        <v>10796.35025</v>
      </c>
      <c r="H1088" s="1" t="str">
        <f>LEFT(medical_cost[[#This Row],[region.1.1.1.1]],5)</f>
        <v>north</v>
      </c>
      <c r="I1088" s="1" t="s">
        <v>18</v>
      </c>
    </row>
    <row r="1089" spans="1:9" x14ac:dyDescent="0.25">
      <c r="A1089" s="1">
        <v>57</v>
      </c>
      <c r="B1089" s="1" t="s">
        <v>9</v>
      </c>
      <c r="C1089" s="1">
        <v>31.54</v>
      </c>
      <c r="D1089" s="1">
        <v>0</v>
      </c>
      <c r="E1089" s="1" t="s">
        <v>10</v>
      </c>
      <c r="F1089" s="1" t="s">
        <v>12</v>
      </c>
      <c r="G1089" s="1">
        <v>11353.2276</v>
      </c>
      <c r="H1089" s="1" t="str">
        <f>LEFT(medical_cost[[#This Row],[region.1.1.1.1]],5)</f>
        <v>north</v>
      </c>
      <c r="I1089" s="1" t="s">
        <v>17</v>
      </c>
    </row>
    <row r="1090" spans="1:9" x14ac:dyDescent="0.25">
      <c r="A1090" s="1">
        <v>52</v>
      </c>
      <c r="B1090" s="1" t="s">
        <v>9</v>
      </c>
      <c r="C1090" s="1">
        <v>47.74</v>
      </c>
      <c r="D1090" s="1">
        <v>1</v>
      </c>
      <c r="E1090" s="1" t="s">
        <v>10</v>
      </c>
      <c r="F1090" s="1" t="s">
        <v>11</v>
      </c>
      <c r="G1090" s="1">
        <v>9748.9105999999992</v>
      </c>
      <c r="H1090" s="1" t="str">
        <f>LEFT(medical_cost[[#This Row],[region.1.1.1.1]],5)</f>
        <v>south</v>
      </c>
      <c r="I1090" s="1" t="s">
        <v>18</v>
      </c>
    </row>
    <row r="1091" spans="1:9" x14ac:dyDescent="0.25">
      <c r="A1091" s="1">
        <v>56</v>
      </c>
      <c r="B1091" s="1" t="s">
        <v>9</v>
      </c>
      <c r="C1091" s="1">
        <v>22.1</v>
      </c>
      <c r="D1091" s="1">
        <v>0</v>
      </c>
      <c r="E1091" s="1" t="s">
        <v>10</v>
      </c>
      <c r="F1091" s="1" t="s">
        <v>8</v>
      </c>
      <c r="G1091" s="1">
        <v>10577.087</v>
      </c>
      <c r="H1091" s="1" t="str">
        <f>LEFT(medical_cost[[#This Row],[region.1.1.1.1]],5)</f>
        <v>south</v>
      </c>
      <c r="I1091" s="1" t="s">
        <v>17</v>
      </c>
    </row>
    <row r="1092" spans="1:9" x14ac:dyDescent="0.25">
      <c r="A1092" s="1">
        <v>47</v>
      </c>
      <c r="B1092" s="1" t="s">
        <v>9</v>
      </c>
      <c r="C1092" s="1">
        <v>36.19</v>
      </c>
      <c r="D1092" s="1">
        <v>0</v>
      </c>
      <c r="E1092" s="1" t="s">
        <v>7</v>
      </c>
      <c r="F1092" s="1" t="s">
        <v>11</v>
      </c>
      <c r="G1092" s="1">
        <v>41676.081100000003</v>
      </c>
      <c r="H1092" s="1" t="str">
        <f>LEFT(medical_cost[[#This Row],[region.1.1.1.1]],5)</f>
        <v>south</v>
      </c>
      <c r="I1092" s="1" t="s">
        <v>18</v>
      </c>
    </row>
    <row r="1093" spans="1:9" x14ac:dyDescent="0.25">
      <c r="A1093" s="1">
        <v>55</v>
      </c>
      <c r="B1093" s="1" t="s">
        <v>6</v>
      </c>
      <c r="C1093" s="1">
        <v>29.83</v>
      </c>
      <c r="D1093" s="1">
        <v>0</v>
      </c>
      <c r="E1093" s="1" t="s">
        <v>10</v>
      </c>
      <c r="F1093" s="1" t="s">
        <v>13</v>
      </c>
      <c r="G1093" s="1">
        <v>11286.538699999999</v>
      </c>
      <c r="H1093" s="1" t="str">
        <f>LEFT(medical_cost[[#This Row],[region.1.1.1.1]],5)</f>
        <v>north</v>
      </c>
      <c r="I1093" s="1" t="s">
        <v>18</v>
      </c>
    </row>
    <row r="1094" spans="1:9" x14ac:dyDescent="0.25">
      <c r="A1094" s="1">
        <v>23</v>
      </c>
      <c r="B1094" s="1" t="s">
        <v>9</v>
      </c>
      <c r="C1094" s="1">
        <v>32.700000000000003</v>
      </c>
      <c r="D1094" s="1">
        <v>3</v>
      </c>
      <c r="E1094" s="1" t="s">
        <v>10</v>
      </c>
      <c r="F1094" s="1" t="s">
        <v>8</v>
      </c>
      <c r="G1094" s="1">
        <v>3591.48</v>
      </c>
      <c r="H1094" s="1" t="str">
        <f>LEFT(medical_cost[[#This Row],[region.1.1.1.1]],5)</f>
        <v>south</v>
      </c>
      <c r="I1094" s="1" t="s">
        <v>17</v>
      </c>
    </row>
    <row r="1095" spans="1:9" x14ac:dyDescent="0.25">
      <c r="A1095" s="1">
        <v>22</v>
      </c>
      <c r="B1095" s="1" t="s">
        <v>6</v>
      </c>
      <c r="C1095" s="1">
        <v>30.4</v>
      </c>
      <c r="D1095" s="1">
        <v>0</v>
      </c>
      <c r="E1095" s="1" t="s">
        <v>7</v>
      </c>
      <c r="F1095" s="1" t="s">
        <v>12</v>
      </c>
      <c r="G1095" s="1">
        <v>33907.548000000003</v>
      </c>
      <c r="H1095" s="1" t="str">
        <f>LEFT(medical_cost[[#This Row],[region.1.1.1.1]],5)</f>
        <v>north</v>
      </c>
      <c r="I1095" s="1" t="s">
        <v>17</v>
      </c>
    </row>
    <row r="1096" spans="1:9" x14ac:dyDescent="0.25">
      <c r="A1096" s="1">
        <v>50</v>
      </c>
      <c r="B1096" s="1" t="s">
        <v>6</v>
      </c>
      <c r="C1096" s="1">
        <v>33.700000000000003</v>
      </c>
      <c r="D1096" s="1">
        <v>4</v>
      </c>
      <c r="E1096" s="1" t="s">
        <v>10</v>
      </c>
      <c r="F1096" s="1" t="s">
        <v>8</v>
      </c>
      <c r="G1096" s="1">
        <v>11299.343000000001</v>
      </c>
      <c r="H1096" s="1" t="str">
        <f>LEFT(medical_cost[[#This Row],[region.1.1.1.1]],5)</f>
        <v>south</v>
      </c>
      <c r="I1096" s="1" t="s">
        <v>17</v>
      </c>
    </row>
    <row r="1097" spans="1:9" x14ac:dyDescent="0.25">
      <c r="A1097" s="1">
        <v>18</v>
      </c>
      <c r="B1097" s="1" t="s">
        <v>6</v>
      </c>
      <c r="C1097" s="1">
        <v>31.35</v>
      </c>
      <c r="D1097" s="1">
        <v>4</v>
      </c>
      <c r="E1097" s="1" t="s">
        <v>10</v>
      </c>
      <c r="F1097" s="1" t="s">
        <v>13</v>
      </c>
      <c r="G1097" s="1">
        <v>4561.1885000000002</v>
      </c>
      <c r="H1097" s="1" t="str">
        <f>LEFT(medical_cost[[#This Row],[region.1.1.1.1]],5)</f>
        <v>north</v>
      </c>
      <c r="I1097" s="1" t="s">
        <v>18</v>
      </c>
    </row>
    <row r="1098" spans="1:9" x14ac:dyDescent="0.25">
      <c r="A1098" s="1">
        <v>51</v>
      </c>
      <c r="B1098" s="1" t="s">
        <v>6</v>
      </c>
      <c r="C1098" s="1">
        <v>34.96</v>
      </c>
      <c r="D1098" s="1">
        <v>2</v>
      </c>
      <c r="E1098" s="1" t="s">
        <v>7</v>
      </c>
      <c r="F1098" s="1" t="s">
        <v>13</v>
      </c>
      <c r="G1098" s="1">
        <v>44641.197399999997</v>
      </c>
      <c r="H1098" s="1" t="str">
        <f>LEFT(medical_cost[[#This Row],[region.1.1.1.1]],5)</f>
        <v>north</v>
      </c>
      <c r="I1098" s="1" t="s">
        <v>18</v>
      </c>
    </row>
    <row r="1099" spans="1:9" x14ac:dyDescent="0.25">
      <c r="A1099" s="1">
        <v>22</v>
      </c>
      <c r="B1099" s="1" t="s">
        <v>9</v>
      </c>
      <c r="C1099" s="1">
        <v>33.770000000000003</v>
      </c>
      <c r="D1099" s="1">
        <v>0</v>
      </c>
      <c r="E1099" s="1" t="s">
        <v>10</v>
      </c>
      <c r="F1099" s="1" t="s">
        <v>11</v>
      </c>
      <c r="G1099" s="1">
        <v>1674.6323</v>
      </c>
      <c r="H1099" s="1" t="str">
        <f>LEFT(medical_cost[[#This Row],[region.1.1.1.1]],5)</f>
        <v>south</v>
      </c>
      <c r="I1099" s="1" t="s">
        <v>18</v>
      </c>
    </row>
    <row r="1100" spans="1:9" x14ac:dyDescent="0.25">
      <c r="A1100" s="1">
        <v>52</v>
      </c>
      <c r="B1100" s="1" t="s">
        <v>6</v>
      </c>
      <c r="C1100" s="1">
        <v>30.875</v>
      </c>
      <c r="D1100" s="1">
        <v>0</v>
      </c>
      <c r="E1100" s="1" t="s">
        <v>10</v>
      </c>
      <c r="F1100" s="1" t="s">
        <v>13</v>
      </c>
      <c r="G1100" s="1">
        <v>23045.566159999998</v>
      </c>
      <c r="H1100" s="1" t="str">
        <f>LEFT(medical_cost[[#This Row],[region.1.1.1.1]],5)</f>
        <v>north</v>
      </c>
      <c r="I1100" s="1" t="s">
        <v>18</v>
      </c>
    </row>
    <row r="1101" spans="1:9" x14ac:dyDescent="0.25">
      <c r="A1101" s="1">
        <v>25</v>
      </c>
      <c r="B1101" s="1" t="s">
        <v>6</v>
      </c>
      <c r="C1101" s="1">
        <v>33.99</v>
      </c>
      <c r="D1101" s="1">
        <v>1</v>
      </c>
      <c r="E1101" s="1" t="s">
        <v>10</v>
      </c>
      <c r="F1101" s="1" t="s">
        <v>11</v>
      </c>
      <c r="G1101" s="1">
        <v>3227.1210999999998</v>
      </c>
      <c r="H1101" s="1" t="str">
        <f>LEFT(medical_cost[[#This Row],[region.1.1.1.1]],5)</f>
        <v>south</v>
      </c>
      <c r="I1101" s="1" t="s">
        <v>18</v>
      </c>
    </row>
    <row r="1102" spans="1:9" x14ac:dyDescent="0.25">
      <c r="A1102" s="1">
        <v>33</v>
      </c>
      <c r="B1102" s="1" t="s">
        <v>6</v>
      </c>
      <c r="C1102" s="1">
        <v>19.094999999999999</v>
      </c>
      <c r="D1102" s="1">
        <v>2</v>
      </c>
      <c r="E1102" s="1" t="s">
        <v>7</v>
      </c>
      <c r="F1102" s="1" t="s">
        <v>13</v>
      </c>
      <c r="G1102" s="1">
        <v>16776.304049999999</v>
      </c>
      <c r="H1102" s="1" t="str">
        <f>LEFT(medical_cost[[#This Row],[region.1.1.1.1]],5)</f>
        <v>north</v>
      </c>
      <c r="I1102" s="1" t="s">
        <v>18</v>
      </c>
    </row>
    <row r="1103" spans="1:9" x14ac:dyDescent="0.25">
      <c r="A1103" s="1">
        <v>53</v>
      </c>
      <c r="B1103" s="1" t="s">
        <v>9</v>
      </c>
      <c r="C1103" s="1">
        <v>28.6</v>
      </c>
      <c r="D1103" s="1">
        <v>3</v>
      </c>
      <c r="E1103" s="1" t="s">
        <v>10</v>
      </c>
      <c r="F1103" s="1" t="s">
        <v>8</v>
      </c>
      <c r="G1103" s="1">
        <v>11253.421</v>
      </c>
      <c r="H1103" s="1" t="str">
        <f>LEFT(medical_cost[[#This Row],[region.1.1.1.1]],5)</f>
        <v>south</v>
      </c>
      <c r="I1103" s="1" t="s">
        <v>17</v>
      </c>
    </row>
    <row r="1104" spans="1:9" x14ac:dyDescent="0.25">
      <c r="A1104" s="1">
        <v>29</v>
      </c>
      <c r="B1104" s="1" t="s">
        <v>9</v>
      </c>
      <c r="C1104" s="1">
        <v>38.94</v>
      </c>
      <c r="D1104" s="1">
        <v>1</v>
      </c>
      <c r="E1104" s="1" t="s">
        <v>10</v>
      </c>
      <c r="F1104" s="1" t="s">
        <v>11</v>
      </c>
      <c r="G1104" s="1">
        <v>3471.4096</v>
      </c>
      <c r="H1104" s="1" t="str">
        <f>LEFT(medical_cost[[#This Row],[region.1.1.1.1]],5)</f>
        <v>south</v>
      </c>
      <c r="I1104" s="1" t="s">
        <v>18</v>
      </c>
    </row>
    <row r="1105" spans="1:9" x14ac:dyDescent="0.25">
      <c r="A1105" s="1">
        <v>58</v>
      </c>
      <c r="B1105" s="1" t="s">
        <v>9</v>
      </c>
      <c r="C1105" s="1">
        <v>36.08</v>
      </c>
      <c r="D1105" s="1">
        <v>0</v>
      </c>
      <c r="E1105" s="1" t="s">
        <v>10</v>
      </c>
      <c r="F1105" s="1" t="s">
        <v>11</v>
      </c>
      <c r="G1105" s="1">
        <v>11363.2832</v>
      </c>
      <c r="H1105" s="1" t="str">
        <f>LEFT(medical_cost[[#This Row],[region.1.1.1.1]],5)</f>
        <v>south</v>
      </c>
      <c r="I1105" s="1" t="s">
        <v>18</v>
      </c>
    </row>
    <row r="1106" spans="1:9" x14ac:dyDescent="0.25">
      <c r="A1106" s="1">
        <v>37</v>
      </c>
      <c r="B1106" s="1" t="s">
        <v>9</v>
      </c>
      <c r="C1106" s="1">
        <v>29.8</v>
      </c>
      <c r="D1106" s="1">
        <v>0</v>
      </c>
      <c r="E1106" s="1" t="s">
        <v>10</v>
      </c>
      <c r="F1106" s="1" t="s">
        <v>8</v>
      </c>
      <c r="G1106" s="1">
        <v>20420.604650000001</v>
      </c>
      <c r="H1106" s="1" t="str">
        <f>LEFT(medical_cost[[#This Row],[region.1.1.1.1]],5)</f>
        <v>south</v>
      </c>
      <c r="I1106" s="1" t="s">
        <v>17</v>
      </c>
    </row>
    <row r="1107" spans="1:9" x14ac:dyDescent="0.25">
      <c r="A1107" s="1">
        <v>54</v>
      </c>
      <c r="B1107" s="1" t="s">
        <v>6</v>
      </c>
      <c r="C1107" s="1">
        <v>31.24</v>
      </c>
      <c r="D1107" s="1">
        <v>0</v>
      </c>
      <c r="E1107" s="1" t="s">
        <v>10</v>
      </c>
      <c r="F1107" s="1" t="s">
        <v>11</v>
      </c>
      <c r="G1107" s="1">
        <v>10338.9316</v>
      </c>
      <c r="H1107" s="1" t="str">
        <f>LEFT(medical_cost[[#This Row],[region.1.1.1.1]],5)</f>
        <v>south</v>
      </c>
      <c r="I1107" s="1" t="s">
        <v>18</v>
      </c>
    </row>
    <row r="1108" spans="1:9" x14ac:dyDescent="0.25">
      <c r="A1108" s="1">
        <v>49</v>
      </c>
      <c r="B1108" s="1" t="s">
        <v>6</v>
      </c>
      <c r="C1108" s="1">
        <v>29.925000000000001</v>
      </c>
      <c r="D1108" s="1">
        <v>0</v>
      </c>
      <c r="E1108" s="1" t="s">
        <v>10</v>
      </c>
      <c r="F1108" s="1" t="s">
        <v>12</v>
      </c>
      <c r="G1108" s="1">
        <v>8988.1587500000005</v>
      </c>
      <c r="H1108" s="1" t="str">
        <f>LEFT(medical_cost[[#This Row],[region.1.1.1.1]],5)</f>
        <v>north</v>
      </c>
      <c r="I1108" s="1" t="s">
        <v>17</v>
      </c>
    </row>
    <row r="1109" spans="1:9" x14ac:dyDescent="0.25">
      <c r="A1109" s="1">
        <v>50</v>
      </c>
      <c r="B1109" s="1" t="s">
        <v>6</v>
      </c>
      <c r="C1109" s="1">
        <v>26.22</v>
      </c>
      <c r="D1109" s="1">
        <v>2</v>
      </c>
      <c r="E1109" s="1" t="s">
        <v>10</v>
      </c>
      <c r="F1109" s="1" t="s">
        <v>12</v>
      </c>
      <c r="G1109" s="1">
        <v>10493.9458</v>
      </c>
      <c r="H1109" s="1" t="str">
        <f>LEFT(medical_cost[[#This Row],[region.1.1.1.1]],5)</f>
        <v>north</v>
      </c>
      <c r="I1109" s="1" t="s">
        <v>17</v>
      </c>
    </row>
    <row r="1110" spans="1:9" x14ac:dyDescent="0.25">
      <c r="A1110" s="1">
        <v>26</v>
      </c>
      <c r="B1110" s="1" t="s">
        <v>9</v>
      </c>
      <c r="C1110" s="1">
        <v>30</v>
      </c>
      <c r="D1110" s="1">
        <v>1</v>
      </c>
      <c r="E1110" s="1" t="s">
        <v>10</v>
      </c>
      <c r="F1110" s="1" t="s">
        <v>8</v>
      </c>
      <c r="G1110" s="1">
        <v>2904.0880000000002</v>
      </c>
      <c r="H1110" s="1" t="str">
        <f>LEFT(medical_cost[[#This Row],[region.1.1.1.1]],5)</f>
        <v>south</v>
      </c>
      <c r="I1110" s="1" t="s">
        <v>17</v>
      </c>
    </row>
    <row r="1111" spans="1:9" x14ac:dyDescent="0.25">
      <c r="A1111" s="1">
        <v>45</v>
      </c>
      <c r="B1111" s="1" t="s">
        <v>9</v>
      </c>
      <c r="C1111" s="1">
        <v>20.350000000000001</v>
      </c>
      <c r="D1111" s="1">
        <v>3</v>
      </c>
      <c r="E1111" s="1" t="s">
        <v>10</v>
      </c>
      <c r="F1111" s="1" t="s">
        <v>11</v>
      </c>
      <c r="G1111" s="1">
        <v>8605.3615000000009</v>
      </c>
      <c r="H1111" s="1" t="str">
        <f>LEFT(medical_cost[[#This Row],[region.1.1.1.1]],5)</f>
        <v>south</v>
      </c>
      <c r="I1111" s="1" t="s">
        <v>18</v>
      </c>
    </row>
    <row r="1112" spans="1:9" x14ac:dyDescent="0.25">
      <c r="A1112" s="1">
        <v>54</v>
      </c>
      <c r="B1112" s="1" t="s">
        <v>6</v>
      </c>
      <c r="C1112" s="1">
        <v>32.299999999999997</v>
      </c>
      <c r="D1112" s="1">
        <v>1</v>
      </c>
      <c r="E1112" s="1" t="s">
        <v>10</v>
      </c>
      <c r="F1112" s="1" t="s">
        <v>13</v>
      </c>
      <c r="G1112" s="1">
        <v>11512.405000000001</v>
      </c>
      <c r="H1112" s="1" t="str">
        <f>LEFT(medical_cost[[#This Row],[region.1.1.1.1]],5)</f>
        <v>north</v>
      </c>
      <c r="I1112" s="1" t="s">
        <v>18</v>
      </c>
    </row>
    <row r="1113" spans="1:9" x14ac:dyDescent="0.25">
      <c r="A1113" s="1">
        <v>38</v>
      </c>
      <c r="B1113" s="1" t="s">
        <v>9</v>
      </c>
      <c r="C1113" s="1">
        <v>38.39</v>
      </c>
      <c r="D1113" s="1">
        <v>3</v>
      </c>
      <c r="E1113" s="1" t="s">
        <v>7</v>
      </c>
      <c r="F1113" s="1" t="s">
        <v>11</v>
      </c>
      <c r="G1113" s="1">
        <v>41949.244100000004</v>
      </c>
      <c r="H1113" s="1" t="str">
        <f>LEFT(medical_cost[[#This Row],[region.1.1.1.1]],5)</f>
        <v>south</v>
      </c>
      <c r="I1113" s="1" t="s">
        <v>18</v>
      </c>
    </row>
    <row r="1114" spans="1:9" x14ac:dyDescent="0.25">
      <c r="A1114" s="1">
        <v>48</v>
      </c>
      <c r="B1114" s="1" t="s">
        <v>6</v>
      </c>
      <c r="C1114" s="1">
        <v>25.85</v>
      </c>
      <c r="D1114" s="1">
        <v>3</v>
      </c>
      <c r="E1114" s="1" t="s">
        <v>7</v>
      </c>
      <c r="F1114" s="1" t="s">
        <v>11</v>
      </c>
      <c r="G1114" s="1">
        <v>24180.933499999999</v>
      </c>
      <c r="H1114" s="1" t="str">
        <f>LEFT(medical_cost[[#This Row],[region.1.1.1.1]],5)</f>
        <v>south</v>
      </c>
      <c r="I1114" s="1" t="s">
        <v>18</v>
      </c>
    </row>
    <row r="1115" spans="1:9" x14ac:dyDescent="0.25">
      <c r="A1115" s="1">
        <v>28</v>
      </c>
      <c r="B1115" s="1" t="s">
        <v>6</v>
      </c>
      <c r="C1115" s="1">
        <v>26.315000000000001</v>
      </c>
      <c r="D1115" s="1">
        <v>3</v>
      </c>
      <c r="E1115" s="1" t="s">
        <v>10</v>
      </c>
      <c r="F1115" s="1" t="s">
        <v>12</v>
      </c>
      <c r="G1115" s="1">
        <v>5312.1698500000002</v>
      </c>
      <c r="H1115" s="1" t="str">
        <f>LEFT(medical_cost[[#This Row],[region.1.1.1.1]],5)</f>
        <v>north</v>
      </c>
      <c r="I1115" s="1" t="s">
        <v>17</v>
      </c>
    </row>
    <row r="1116" spans="1:9" x14ac:dyDescent="0.25">
      <c r="A1116" s="1">
        <v>23</v>
      </c>
      <c r="B1116" s="1" t="s">
        <v>9</v>
      </c>
      <c r="C1116" s="1">
        <v>24.51</v>
      </c>
      <c r="D1116" s="1">
        <v>0</v>
      </c>
      <c r="E1116" s="1" t="s">
        <v>10</v>
      </c>
      <c r="F1116" s="1" t="s">
        <v>13</v>
      </c>
      <c r="G1116" s="1">
        <v>2396.0958999999998</v>
      </c>
      <c r="H1116" s="1" t="str">
        <f>LEFT(medical_cost[[#This Row],[region.1.1.1.1]],5)</f>
        <v>north</v>
      </c>
      <c r="I1116" s="1" t="s">
        <v>18</v>
      </c>
    </row>
    <row r="1117" spans="1:9" x14ac:dyDescent="0.25">
      <c r="A1117" s="1">
        <v>55</v>
      </c>
      <c r="B1117" s="1" t="s">
        <v>9</v>
      </c>
      <c r="C1117" s="1">
        <v>32.67</v>
      </c>
      <c r="D1117" s="1">
        <v>1</v>
      </c>
      <c r="E1117" s="1" t="s">
        <v>10</v>
      </c>
      <c r="F1117" s="1" t="s">
        <v>11</v>
      </c>
      <c r="G1117" s="1">
        <v>10807.4863</v>
      </c>
      <c r="H1117" s="1" t="str">
        <f>LEFT(medical_cost[[#This Row],[region.1.1.1.1]],5)</f>
        <v>south</v>
      </c>
      <c r="I1117" s="1" t="s">
        <v>18</v>
      </c>
    </row>
    <row r="1118" spans="1:9" x14ac:dyDescent="0.25">
      <c r="A1118" s="1">
        <v>41</v>
      </c>
      <c r="B1118" s="1" t="s">
        <v>9</v>
      </c>
      <c r="C1118" s="1">
        <v>29.64</v>
      </c>
      <c r="D1118" s="1">
        <v>5</v>
      </c>
      <c r="E1118" s="1" t="s">
        <v>10</v>
      </c>
      <c r="F1118" s="1" t="s">
        <v>13</v>
      </c>
      <c r="G1118" s="1">
        <v>9222.4025999999994</v>
      </c>
      <c r="H1118" s="1" t="str">
        <f>LEFT(medical_cost[[#This Row],[region.1.1.1.1]],5)</f>
        <v>north</v>
      </c>
      <c r="I1118" s="1" t="s">
        <v>18</v>
      </c>
    </row>
    <row r="1119" spans="1:9" x14ac:dyDescent="0.25">
      <c r="A1119" s="1">
        <v>25</v>
      </c>
      <c r="B1119" s="1" t="s">
        <v>9</v>
      </c>
      <c r="C1119" s="1">
        <v>33.33</v>
      </c>
      <c r="D1119" s="1">
        <v>2</v>
      </c>
      <c r="E1119" s="1" t="s">
        <v>7</v>
      </c>
      <c r="F1119" s="1" t="s">
        <v>11</v>
      </c>
      <c r="G1119" s="1">
        <v>36124.573700000001</v>
      </c>
      <c r="H1119" s="1" t="str">
        <f>LEFT(medical_cost[[#This Row],[region.1.1.1.1]],5)</f>
        <v>south</v>
      </c>
      <c r="I1119" s="1" t="s">
        <v>18</v>
      </c>
    </row>
    <row r="1120" spans="1:9" x14ac:dyDescent="0.25">
      <c r="A1120" s="1">
        <v>33</v>
      </c>
      <c r="B1120" s="1" t="s">
        <v>9</v>
      </c>
      <c r="C1120" s="1">
        <v>35.75</v>
      </c>
      <c r="D1120" s="1">
        <v>1</v>
      </c>
      <c r="E1120" s="1" t="s">
        <v>7</v>
      </c>
      <c r="F1120" s="1" t="s">
        <v>11</v>
      </c>
      <c r="G1120" s="1">
        <v>38282.749499999998</v>
      </c>
      <c r="H1120" s="1" t="str">
        <f>LEFT(medical_cost[[#This Row],[region.1.1.1.1]],5)</f>
        <v>south</v>
      </c>
      <c r="I1120" s="1" t="s">
        <v>18</v>
      </c>
    </row>
    <row r="1121" spans="1:9" x14ac:dyDescent="0.25">
      <c r="A1121" s="1">
        <v>30</v>
      </c>
      <c r="B1121" s="1" t="s">
        <v>6</v>
      </c>
      <c r="C1121" s="1">
        <v>19.95</v>
      </c>
      <c r="D1121" s="1">
        <v>3</v>
      </c>
      <c r="E1121" s="1" t="s">
        <v>10</v>
      </c>
      <c r="F1121" s="1" t="s">
        <v>12</v>
      </c>
      <c r="G1121" s="1">
        <v>5693.4305000000004</v>
      </c>
      <c r="H1121" s="1" t="str">
        <f>LEFT(medical_cost[[#This Row],[region.1.1.1.1]],5)</f>
        <v>north</v>
      </c>
      <c r="I1121" s="1" t="s">
        <v>17</v>
      </c>
    </row>
    <row r="1122" spans="1:9" x14ac:dyDescent="0.25">
      <c r="A1122" s="1">
        <v>23</v>
      </c>
      <c r="B1122" s="1" t="s">
        <v>6</v>
      </c>
      <c r="C1122" s="1">
        <v>31.4</v>
      </c>
      <c r="D1122" s="1">
        <v>0</v>
      </c>
      <c r="E1122" s="1" t="s">
        <v>7</v>
      </c>
      <c r="F1122" s="1" t="s">
        <v>8</v>
      </c>
      <c r="G1122" s="1">
        <v>34166.273000000001</v>
      </c>
      <c r="H1122" s="1" t="str">
        <f>LEFT(medical_cost[[#This Row],[region.1.1.1.1]],5)</f>
        <v>south</v>
      </c>
      <c r="I1122" s="1" t="s">
        <v>17</v>
      </c>
    </row>
    <row r="1123" spans="1:9" x14ac:dyDescent="0.25">
      <c r="A1123" s="1">
        <v>46</v>
      </c>
      <c r="B1123" s="1" t="s">
        <v>9</v>
      </c>
      <c r="C1123" s="1">
        <v>38.17</v>
      </c>
      <c r="D1123" s="1">
        <v>2</v>
      </c>
      <c r="E1123" s="1" t="s">
        <v>10</v>
      </c>
      <c r="F1123" s="1" t="s">
        <v>11</v>
      </c>
      <c r="G1123" s="1">
        <v>8347.1643000000004</v>
      </c>
      <c r="H1123" s="1" t="str">
        <f>LEFT(medical_cost[[#This Row],[region.1.1.1.1]],5)</f>
        <v>south</v>
      </c>
      <c r="I1123" s="1" t="s">
        <v>18</v>
      </c>
    </row>
    <row r="1124" spans="1:9" x14ac:dyDescent="0.25">
      <c r="A1124" s="1">
        <v>53</v>
      </c>
      <c r="B1124" s="1" t="s">
        <v>6</v>
      </c>
      <c r="C1124" s="1">
        <v>36.86</v>
      </c>
      <c r="D1124" s="1">
        <v>3</v>
      </c>
      <c r="E1124" s="1" t="s">
        <v>7</v>
      </c>
      <c r="F1124" s="1" t="s">
        <v>12</v>
      </c>
      <c r="G1124" s="1">
        <v>46661.4424</v>
      </c>
      <c r="H1124" s="1" t="str">
        <f>LEFT(medical_cost[[#This Row],[region.1.1.1.1]],5)</f>
        <v>north</v>
      </c>
      <c r="I1124" s="1" t="s">
        <v>17</v>
      </c>
    </row>
    <row r="1125" spans="1:9" x14ac:dyDescent="0.25">
      <c r="A1125" s="1">
        <v>27</v>
      </c>
      <c r="B1125" s="1" t="s">
        <v>6</v>
      </c>
      <c r="C1125" s="1">
        <v>32.395000000000003</v>
      </c>
      <c r="D1125" s="1">
        <v>1</v>
      </c>
      <c r="E1125" s="1" t="s">
        <v>10</v>
      </c>
      <c r="F1125" s="1" t="s">
        <v>13</v>
      </c>
      <c r="G1125" s="1">
        <v>18903.491409999999</v>
      </c>
      <c r="H1125" s="1" t="str">
        <f>LEFT(medical_cost[[#This Row],[region.1.1.1.1]],5)</f>
        <v>north</v>
      </c>
      <c r="I1125" s="1" t="s">
        <v>18</v>
      </c>
    </row>
    <row r="1126" spans="1:9" x14ac:dyDescent="0.25">
      <c r="A1126" s="1">
        <v>23</v>
      </c>
      <c r="B1126" s="1" t="s">
        <v>6</v>
      </c>
      <c r="C1126" s="1">
        <v>42.75</v>
      </c>
      <c r="D1126" s="1">
        <v>1</v>
      </c>
      <c r="E1126" s="1" t="s">
        <v>7</v>
      </c>
      <c r="F1126" s="1" t="s">
        <v>13</v>
      </c>
      <c r="G1126" s="1">
        <v>40904.199500000002</v>
      </c>
      <c r="H1126" s="1" t="str">
        <f>LEFT(medical_cost[[#This Row],[region.1.1.1.1]],5)</f>
        <v>north</v>
      </c>
      <c r="I1126" s="1" t="s">
        <v>18</v>
      </c>
    </row>
    <row r="1127" spans="1:9" x14ac:dyDescent="0.25">
      <c r="A1127" s="1">
        <v>63</v>
      </c>
      <c r="B1127" s="1" t="s">
        <v>6</v>
      </c>
      <c r="C1127" s="1">
        <v>25.08</v>
      </c>
      <c r="D1127" s="1">
        <v>0</v>
      </c>
      <c r="E1127" s="1" t="s">
        <v>10</v>
      </c>
      <c r="F1127" s="1" t="s">
        <v>12</v>
      </c>
      <c r="G1127" s="1">
        <v>14254.608200000001</v>
      </c>
      <c r="H1127" s="1" t="str">
        <f>LEFT(medical_cost[[#This Row],[region.1.1.1.1]],5)</f>
        <v>north</v>
      </c>
      <c r="I1127" s="1" t="s">
        <v>17</v>
      </c>
    </row>
    <row r="1128" spans="1:9" x14ac:dyDescent="0.25">
      <c r="A1128" s="1">
        <v>55</v>
      </c>
      <c r="B1128" s="1" t="s">
        <v>9</v>
      </c>
      <c r="C1128" s="1">
        <v>29.9</v>
      </c>
      <c r="D1128" s="1">
        <v>0</v>
      </c>
      <c r="E1128" s="1" t="s">
        <v>10</v>
      </c>
      <c r="F1128" s="1" t="s">
        <v>8</v>
      </c>
      <c r="G1128" s="1">
        <v>10214.636</v>
      </c>
      <c r="H1128" s="1" t="str">
        <f>LEFT(medical_cost[[#This Row],[region.1.1.1.1]],5)</f>
        <v>south</v>
      </c>
      <c r="I1128" s="1" t="s">
        <v>17</v>
      </c>
    </row>
    <row r="1129" spans="1:9" x14ac:dyDescent="0.25">
      <c r="A1129" s="1">
        <v>35</v>
      </c>
      <c r="B1129" s="1" t="s">
        <v>6</v>
      </c>
      <c r="C1129" s="1">
        <v>35.86</v>
      </c>
      <c r="D1129" s="1">
        <v>2</v>
      </c>
      <c r="E1129" s="1" t="s">
        <v>10</v>
      </c>
      <c r="F1129" s="1" t="s">
        <v>11</v>
      </c>
      <c r="G1129" s="1">
        <v>5836.5204000000003</v>
      </c>
      <c r="H1129" s="1" t="str">
        <f>LEFT(medical_cost[[#This Row],[region.1.1.1.1]],5)</f>
        <v>south</v>
      </c>
      <c r="I1129" s="1" t="s">
        <v>18</v>
      </c>
    </row>
    <row r="1130" spans="1:9" x14ac:dyDescent="0.25">
      <c r="A1130" s="1">
        <v>34</v>
      </c>
      <c r="B1130" s="1" t="s">
        <v>9</v>
      </c>
      <c r="C1130" s="1">
        <v>32.799999999999997</v>
      </c>
      <c r="D1130" s="1">
        <v>1</v>
      </c>
      <c r="E1130" s="1" t="s">
        <v>10</v>
      </c>
      <c r="F1130" s="1" t="s">
        <v>8</v>
      </c>
      <c r="G1130" s="1">
        <v>14358.364369999999</v>
      </c>
      <c r="H1130" s="1" t="str">
        <f>LEFT(medical_cost[[#This Row],[region.1.1.1.1]],5)</f>
        <v>south</v>
      </c>
      <c r="I1130" s="1" t="s">
        <v>17</v>
      </c>
    </row>
    <row r="1131" spans="1:9" x14ac:dyDescent="0.25">
      <c r="A1131" s="1">
        <v>19</v>
      </c>
      <c r="B1131" s="1" t="s">
        <v>6</v>
      </c>
      <c r="C1131" s="1">
        <v>18.600000000000001</v>
      </c>
      <c r="D1131" s="1">
        <v>0</v>
      </c>
      <c r="E1131" s="1" t="s">
        <v>10</v>
      </c>
      <c r="F1131" s="1" t="s">
        <v>8</v>
      </c>
      <c r="G1131" s="1">
        <v>1728.8969999999999</v>
      </c>
      <c r="H1131" s="1" t="str">
        <f>LEFT(medical_cost[[#This Row],[region.1.1.1.1]],5)</f>
        <v>south</v>
      </c>
      <c r="I1131" s="1" t="s">
        <v>17</v>
      </c>
    </row>
    <row r="1132" spans="1:9" x14ac:dyDescent="0.25">
      <c r="A1132" s="1">
        <v>39</v>
      </c>
      <c r="B1132" s="1" t="s">
        <v>6</v>
      </c>
      <c r="C1132" s="1">
        <v>23.87</v>
      </c>
      <c r="D1132" s="1">
        <v>5</v>
      </c>
      <c r="E1132" s="1" t="s">
        <v>10</v>
      </c>
      <c r="F1132" s="1" t="s">
        <v>11</v>
      </c>
      <c r="G1132" s="1">
        <v>8582.3022999999994</v>
      </c>
      <c r="H1132" s="1" t="str">
        <f>LEFT(medical_cost[[#This Row],[region.1.1.1.1]],5)</f>
        <v>south</v>
      </c>
      <c r="I1132" s="1" t="s">
        <v>18</v>
      </c>
    </row>
    <row r="1133" spans="1:9" x14ac:dyDescent="0.25">
      <c r="A1133" s="1">
        <v>27</v>
      </c>
      <c r="B1133" s="1" t="s">
        <v>9</v>
      </c>
      <c r="C1133" s="1">
        <v>45.9</v>
      </c>
      <c r="D1133" s="1">
        <v>2</v>
      </c>
      <c r="E1133" s="1" t="s">
        <v>10</v>
      </c>
      <c r="F1133" s="1" t="s">
        <v>8</v>
      </c>
      <c r="G1133" s="1">
        <v>3693.4279999999999</v>
      </c>
      <c r="H1133" s="1" t="str">
        <f>LEFT(medical_cost[[#This Row],[region.1.1.1.1]],5)</f>
        <v>south</v>
      </c>
      <c r="I1133" s="1" t="s">
        <v>17</v>
      </c>
    </row>
    <row r="1134" spans="1:9" x14ac:dyDescent="0.25">
      <c r="A1134" s="1">
        <v>57</v>
      </c>
      <c r="B1134" s="1" t="s">
        <v>9</v>
      </c>
      <c r="C1134" s="1">
        <v>40.28</v>
      </c>
      <c r="D1134" s="1">
        <v>0</v>
      </c>
      <c r="E1134" s="1" t="s">
        <v>10</v>
      </c>
      <c r="F1134" s="1" t="s">
        <v>13</v>
      </c>
      <c r="G1134" s="1">
        <v>20709.020339999999</v>
      </c>
      <c r="H1134" s="1" t="str">
        <f>LEFT(medical_cost[[#This Row],[region.1.1.1.1]],5)</f>
        <v>north</v>
      </c>
      <c r="I1134" s="1" t="s">
        <v>18</v>
      </c>
    </row>
    <row r="1135" spans="1:9" x14ac:dyDescent="0.25">
      <c r="A1135" s="1">
        <v>52</v>
      </c>
      <c r="B1135" s="1" t="s">
        <v>6</v>
      </c>
      <c r="C1135" s="1">
        <v>18.335000000000001</v>
      </c>
      <c r="D1135" s="1">
        <v>0</v>
      </c>
      <c r="E1135" s="1" t="s">
        <v>10</v>
      </c>
      <c r="F1135" s="1" t="s">
        <v>12</v>
      </c>
      <c r="G1135" s="1">
        <v>9991.0376500000002</v>
      </c>
      <c r="H1135" s="1" t="str">
        <f>LEFT(medical_cost[[#This Row],[region.1.1.1.1]],5)</f>
        <v>north</v>
      </c>
      <c r="I1135" s="1" t="s">
        <v>17</v>
      </c>
    </row>
    <row r="1136" spans="1:9" x14ac:dyDescent="0.25">
      <c r="A1136" s="1">
        <v>28</v>
      </c>
      <c r="B1136" s="1" t="s">
        <v>9</v>
      </c>
      <c r="C1136" s="1">
        <v>33.82</v>
      </c>
      <c r="D1136" s="1">
        <v>0</v>
      </c>
      <c r="E1136" s="1" t="s">
        <v>10</v>
      </c>
      <c r="F1136" s="1" t="s">
        <v>12</v>
      </c>
      <c r="G1136" s="1">
        <v>19673.335729999999</v>
      </c>
      <c r="H1136" s="1" t="str">
        <f>LEFT(medical_cost[[#This Row],[region.1.1.1.1]],5)</f>
        <v>north</v>
      </c>
      <c r="I1136" s="1" t="s">
        <v>17</v>
      </c>
    </row>
    <row r="1137" spans="1:9" x14ac:dyDescent="0.25">
      <c r="A1137" s="1">
        <v>50</v>
      </c>
      <c r="B1137" s="1" t="s">
        <v>6</v>
      </c>
      <c r="C1137" s="1">
        <v>28.12</v>
      </c>
      <c r="D1137" s="1">
        <v>3</v>
      </c>
      <c r="E1137" s="1" t="s">
        <v>10</v>
      </c>
      <c r="F1137" s="1" t="s">
        <v>12</v>
      </c>
      <c r="G1137" s="1">
        <v>11085.586799999999</v>
      </c>
      <c r="H1137" s="1" t="str">
        <f>LEFT(medical_cost[[#This Row],[region.1.1.1.1]],5)</f>
        <v>north</v>
      </c>
      <c r="I1137" s="1" t="s">
        <v>17</v>
      </c>
    </row>
    <row r="1138" spans="1:9" x14ac:dyDescent="0.25">
      <c r="A1138" s="1">
        <v>44</v>
      </c>
      <c r="B1138" s="1" t="s">
        <v>6</v>
      </c>
      <c r="C1138" s="1">
        <v>25</v>
      </c>
      <c r="D1138" s="1">
        <v>1</v>
      </c>
      <c r="E1138" s="1" t="s">
        <v>10</v>
      </c>
      <c r="F1138" s="1" t="s">
        <v>8</v>
      </c>
      <c r="G1138" s="1">
        <v>7623.518</v>
      </c>
      <c r="H1138" s="1" t="str">
        <f>LEFT(medical_cost[[#This Row],[region.1.1.1.1]],5)</f>
        <v>south</v>
      </c>
      <c r="I1138" s="1" t="s">
        <v>17</v>
      </c>
    </row>
    <row r="1139" spans="1:9" x14ac:dyDescent="0.25">
      <c r="A1139" s="1">
        <v>26</v>
      </c>
      <c r="B1139" s="1" t="s">
        <v>6</v>
      </c>
      <c r="C1139" s="1">
        <v>22.23</v>
      </c>
      <c r="D1139" s="1">
        <v>0</v>
      </c>
      <c r="E1139" s="1" t="s">
        <v>10</v>
      </c>
      <c r="F1139" s="1" t="s">
        <v>12</v>
      </c>
      <c r="G1139" s="1">
        <v>3176.2876999999999</v>
      </c>
      <c r="H1139" s="1" t="str">
        <f>LEFT(medical_cost[[#This Row],[region.1.1.1.1]],5)</f>
        <v>north</v>
      </c>
      <c r="I1139" s="1" t="s">
        <v>17</v>
      </c>
    </row>
    <row r="1140" spans="1:9" x14ac:dyDescent="0.25">
      <c r="A1140" s="1">
        <v>33</v>
      </c>
      <c r="B1140" s="1" t="s">
        <v>9</v>
      </c>
      <c r="C1140" s="1">
        <v>30.25</v>
      </c>
      <c r="D1140" s="1">
        <v>0</v>
      </c>
      <c r="E1140" s="1" t="s">
        <v>10</v>
      </c>
      <c r="F1140" s="1" t="s">
        <v>11</v>
      </c>
      <c r="G1140" s="1">
        <v>3704.3544999999999</v>
      </c>
      <c r="H1140" s="1" t="str">
        <f>LEFT(medical_cost[[#This Row],[region.1.1.1.1]],5)</f>
        <v>south</v>
      </c>
      <c r="I1140" s="1" t="s">
        <v>18</v>
      </c>
    </row>
    <row r="1141" spans="1:9" x14ac:dyDescent="0.25">
      <c r="A1141" s="1">
        <v>19</v>
      </c>
      <c r="B1141" s="1" t="s">
        <v>6</v>
      </c>
      <c r="C1141" s="1">
        <v>32.49</v>
      </c>
      <c r="D1141" s="1">
        <v>0</v>
      </c>
      <c r="E1141" s="1" t="s">
        <v>7</v>
      </c>
      <c r="F1141" s="1" t="s">
        <v>12</v>
      </c>
      <c r="G1141" s="1">
        <v>36898.733079999998</v>
      </c>
      <c r="H1141" s="1" t="str">
        <f>LEFT(medical_cost[[#This Row],[region.1.1.1.1]],5)</f>
        <v>north</v>
      </c>
      <c r="I1141" s="1" t="s">
        <v>17</v>
      </c>
    </row>
    <row r="1142" spans="1:9" x14ac:dyDescent="0.25">
      <c r="A1142" s="1">
        <v>50</v>
      </c>
      <c r="B1142" s="1" t="s">
        <v>9</v>
      </c>
      <c r="C1142" s="1">
        <v>37.07</v>
      </c>
      <c r="D1142" s="1">
        <v>1</v>
      </c>
      <c r="E1142" s="1" t="s">
        <v>10</v>
      </c>
      <c r="F1142" s="1" t="s">
        <v>11</v>
      </c>
      <c r="G1142" s="1">
        <v>9048.0272999999997</v>
      </c>
      <c r="H1142" s="1" t="str">
        <f>LEFT(medical_cost[[#This Row],[region.1.1.1.1]],5)</f>
        <v>south</v>
      </c>
      <c r="I1142" s="1" t="s">
        <v>18</v>
      </c>
    </row>
    <row r="1143" spans="1:9" x14ac:dyDescent="0.25">
      <c r="A1143" s="1">
        <v>41</v>
      </c>
      <c r="B1143" s="1" t="s">
        <v>6</v>
      </c>
      <c r="C1143" s="1">
        <v>32.6</v>
      </c>
      <c r="D1143" s="1">
        <v>3</v>
      </c>
      <c r="E1143" s="1" t="s">
        <v>10</v>
      </c>
      <c r="F1143" s="1" t="s">
        <v>8</v>
      </c>
      <c r="G1143" s="1">
        <v>7954.5169999999998</v>
      </c>
      <c r="H1143" s="1" t="str">
        <f>LEFT(medical_cost[[#This Row],[region.1.1.1.1]],5)</f>
        <v>south</v>
      </c>
      <c r="I1143" s="1" t="s">
        <v>17</v>
      </c>
    </row>
    <row r="1144" spans="1:9" x14ac:dyDescent="0.25">
      <c r="A1144" s="1">
        <v>52</v>
      </c>
      <c r="B1144" s="1" t="s">
        <v>6</v>
      </c>
      <c r="C1144" s="1">
        <v>24.86</v>
      </c>
      <c r="D1144" s="1">
        <v>0</v>
      </c>
      <c r="E1144" s="1" t="s">
        <v>10</v>
      </c>
      <c r="F1144" s="1" t="s">
        <v>11</v>
      </c>
      <c r="G1144" s="1">
        <v>27117.993780000001</v>
      </c>
      <c r="H1144" s="1" t="str">
        <f>LEFT(medical_cost[[#This Row],[region.1.1.1.1]],5)</f>
        <v>south</v>
      </c>
      <c r="I1144" s="1" t="s">
        <v>18</v>
      </c>
    </row>
    <row r="1145" spans="1:9" x14ac:dyDescent="0.25">
      <c r="A1145" s="1">
        <v>39</v>
      </c>
      <c r="B1145" s="1" t="s">
        <v>9</v>
      </c>
      <c r="C1145" s="1">
        <v>32.340000000000003</v>
      </c>
      <c r="D1145" s="1">
        <v>2</v>
      </c>
      <c r="E1145" s="1" t="s">
        <v>10</v>
      </c>
      <c r="F1145" s="1" t="s">
        <v>11</v>
      </c>
      <c r="G1145" s="1">
        <v>6338.0756000000001</v>
      </c>
      <c r="H1145" s="1" t="str">
        <f>LEFT(medical_cost[[#This Row],[region.1.1.1.1]],5)</f>
        <v>south</v>
      </c>
      <c r="I1145" s="1" t="s">
        <v>18</v>
      </c>
    </row>
    <row r="1146" spans="1:9" x14ac:dyDescent="0.25">
      <c r="A1146" s="1">
        <v>50</v>
      </c>
      <c r="B1146" s="1" t="s">
        <v>9</v>
      </c>
      <c r="C1146" s="1">
        <v>32.299999999999997</v>
      </c>
      <c r="D1146" s="1">
        <v>2</v>
      </c>
      <c r="E1146" s="1" t="s">
        <v>10</v>
      </c>
      <c r="F1146" s="1" t="s">
        <v>8</v>
      </c>
      <c r="G1146" s="1">
        <v>9630.3970000000008</v>
      </c>
      <c r="H1146" s="1" t="str">
        <f>LEFT(medical_cost[[#This Row],[region.1.1.1.1]],5)</f>
        <v>south</v>
      </c>
      <c r="I1146" s="1" t="s">
        <v>17</v>
      </c>
    </row>
    <row r="1147" spans="1:9" x14ac:dyDescent="0.25">
      <c r="A1147" s="1">
        <v>52</v>
      </c>
      <c r="B1147" s="1" t="s">
        <v>9</v>
      </c>
      <c r="C1147" s="1">
        <v>32.774999999999999</v>
      </c>
      <c r="D1147" s="1">
        <v>3</v>
      </c>
      <c r="E1147" s="1" t="s">
        <v>10</v>
      </c>
      <c r="F1147" s="1" t="s">
        <v>12</v>
      </c>
      <c r="G1147" s="1">
        <v>11289.10925</v>
      </c>
      <c r="H1147" s="1" t="str">
        <f>LEFT(medical_cost[[#This Row],[region.1.1.1.1]],5)</f>
        <v>north</v>
      </c>
      <c r="I1147" s="1" t="s">
        <v>17</v>
      </c>
    </row>
    <row r="1148" spans="1:9" x14ac:dyDescent="0.25">
      <c r="A1148" s="1">
        <v>60</v>
      </c>
      <c r="B1148" s="1" t="s">
        <v>9</v>
      </c>
      <c r="C1148" s="1">
        <v>32.799999999999997</v>
      </c>
      <c r="D1148" s="1">
        <v>0</v>
      </c>
      <c r="E1148" s="1" t="s">
        <v>7</v>
      </c>
      <c r="F1148" s="1" t="s">
        <v>8</v>
      </c>
      <c r="G1148" s="1">
        <v>52590.829389999999</v>
      </c>
      <c r="H1148" s="1" t="str">
        <f>LEFT(medical_cost[[#This Row],[region.1.1.1.1]],5)</f>
        <v>south</v>
      </c>
      <c r="I1148" s="1" t="s">
        <v>17</v>
      </c>
    </row>
    <row r="1149" spans="1:9" x14ac:dyDescent="0.25">
      <c r="A1149" s="1">
        <v>20</v>
      </c>
      <c r="B1149" s="1" t="s">
        <v>6</v>
      </c>
      <c r="C1149" s="1">
        <v>31.92</v>
      </c>
      <c r="D1149" s="1">
        <v>0</v>
      </c>
      <c r="E1149" s="1" t="s">
        <v>10</v>
      </c>
      <c r="F1149" s="1" t="s">
        <v>12</v>
      </c>
      <c r="G1149" s="1">
        <v>2261.5688</v>
      </c>
      <c r="H1149" s="1" t="str">
        <f>LEFT(medical_cost[[#This Row],[region.1.1.1.1]],5)</f>
        <v>north</v>
      </c>
      <c r="I1149" s="1" t="s">
        <v>17</v>
      </c>
    </row>
    <row r="1150" spans="1:9" x14ac:dyDescent="0.25">
      <c r="A1150" s="1">
        <v>55</v>
      </c>
      <c r="B1150" s="1" t="s">
        <v>9</v>
      </c>
      <c r="C1150" s="1">
        <v>21.5</v>
      </c>
      <c r="D1150" s="1">
        <v>1</v>
      </c>
      <c r="E1150" s="1" t="s">
        <v>10</v>
      </c>
      <c r="F1150" s="1" t="s">
        <v>8</v>
      </c>
      <c r="G1150" s="1">
        <v>10791.96</v>
      </c>
      <c r="H1150" s="1" t="str">
        <f>LEFT(medical_cost[[#This Row],[region.1.1.1.1]],5)</f>
        <v>south</v>
      </c>
      <c r="I1150" s="1" t="s">
        <v>17</v>
      </c>
    </row>
    <row r="1151" spans="1:9" x14ac:dyDescent="0.25">
      <c r="A1151" s="1">
        <v>42</v>
      </c>
      <c r="B1151" s="1" t="s">
        <v>9</v>
      </c>
      <c r="C1151" s="1">
        <v>34.1</v>
      </c>
      <c r="D1151" s="1">
        <v>0</v>
      </c>
      <c r="E1151" s="1" t="s">
        <v>10</v>
      </c>
      <c r="F1151" s="1" t="s">
        <v>8</v>
      </c>
      <c r="G1151" s="1">
        <v>5979.7309999999998</v>
      </c>
      <c r="H1151" s="1" t="str">
        <f>LEFT(medical_cost[[#This Row],[region.1.1.1.1]],5)</f>
        <v>south</v>
      </c>
      <c r="I1151" s="1" t="s">
        <v>17</v>
      </c>
    </row>
    <row r="1152" spans="1:9" x14ac:dyDescent="0.25">
      <c r="A1152" s="1">
        <v>18</v>
      </c>
      <c r="B1152" s="1" t="s">
        <v>6</v>
      </c>
      <c r="C1152" s="1">
        <v>30.305</v>
      </c>
      <c r="D1152" s="1">
        <v>0</v>
      </c>
      <c r="E1152" s="1" t="s">
        <v>10</v>
      </c>
      <c r="F1152" s="1" t="s">
        <v>13</v>
      </c>
      <c r="G1152" s="1">
        <v>2203.7359499999998</v>
      </c>
      <c r="H1152" s="1" t="str">
        <f>LEFT(medical_cost[[#This Row],[region.1.1.1.1]],5)</f>
        <v>north</v>
      </c>
      <c r="I1152" s="1" t="s">
        <v>18</v>
      </c>
    </row>
    <row r="1153" spans="1:9" x14ac:dyDescent="0.25">
      <c r="A1153" s="1">
        <v>58</v>
      </c>
      <c r="B1153" s="1" t="s">
        <v>6</v>
      </c>
      <c r="C1153" s="1">
        <v>36.479999999999997</v>
      </c>
      <c r="D1153" s="1">
        <v>0</v>
      </c>
      <c r="E1153" s="1" t="s">
        <v>10</v>
      </c>
      <c r="F1153" s="1" t="s">
        <v>12</v>
      </c>
      <c r="G1153" s="1">
        <v>12235.8392</v>
      </c>
      <c r="H1153" s="1" t="str">
        <f>LEFT(medical_cost[[#This Row],[region.1.1.1.1]],5)</f>
        <v>north</v>
      </c>
      <c r="I1153" s="1" t="s">
        <v>17</v>
      </c>
    </row>
    <row r="1154" spans="1:9" x14ac:dyDescent="0.25">
      <c r="A1154" s="1">
        <v>43</v>
      </c>
      <c r="B1154" s="1" t="s">
        <v>6</v>
      </c>
      <c r="C1154" s="1">
        <v>32.56</v>
      </c>
      <c r="D1154" s="1">
        <v>3</v>
      </c>
      <c r="E1154" s="1" t="s">
        <v>7</v>
      </c>
      <c r="F1154" s="1" t="s">
        <v>11</v>
      </c>
      <c r="G1154" s="1">
        <v>40941.285400000001</v>
      </c>
      <c r="H1154" s="1" t="str">
        <f>LEFT(medical_cost[[#This Row],[region.1.1.1.1]],5)</f>
        <v>south</v>
      </c>
      <c r="I1154" s="1" t="s">
        <v>18</v>
      </c>
    </row>
    <row r="1155" spans="1:9" x14ac:dyDescent="0.25">
      <c r="A1155" s="1">
        <v>35</v>
      </c>
      <c r="B1155" s="1" t="s">
        <v>6</v>
      </c>
      <c r="C1155" s="1">
        <v>35.814999999999998</v>
      </c>
      <c r="D1155" s="1">
        <v>1</v>
      </c>
      <c r="E1155" s="1" t="s">
        <v>10</v>
      </c>
      <c r="F1155" s="1" t="s">
        <v>12</v>
      </c>
      <c r="G1155" s="1">
        <v>5630.4578499999998</v>
      </c>
      <c r="H1155" s="1" t="str">
        <f>LEFT(medical_cost[[#This Row],[region.1.1.1.1]],5)</f>
        <v>north</v>
      </c>
      <c r="I1155" s="1" t="s">
        <v>17</v>
      </c>
    </row>
    <row r="1156" spans="1:9" x14ac:dyDescent="0.25">
      <c r="A1156" s="1">
        <v>48</v>
      </c>
      <c r="B1156" s="1" t="s">
        <v>6</v>
      </c>
      <c r="C1156" s="1">
        <v>27.93</v>
      </c>
      <c r="D1156" s="1">
        <v>4</v>
      </c>
      <c r="E1156" s="1" t="s">
        <v>10</v>
      </c>
      <c r="F1156" s="1" t="s">
        <v>12</v>
      </c>
      <c r="G1156" s="1">
        <v>11015.1747</v>
      </c>
      <c r="H1156" s="1" t="str">
        <f>LEFT(medical_cost[[#This Row],[region.1.1.1.1]],5)</f>
        <v>north</v>
      </c>
      <c r="I1156" s="1" t="s">
        <v>17</v>
      </c>
    </row>
    <row r="1157" spans="1:9" x14ac:dyDescent="0.25">
      <c r="A1157" s="1">
        <v>36</v>
      </c>
      <c r="B1157" s="1" t="s">
        <v>6</v>
      </c>
      <c r="C1157" s="1">
        <v>22.135000000000002</v>
      </c>
      <c r="D1157" s="1">
        <v>3</v>
      </c>
      <c r="E1157" s="1" t="s">
        <v>10</v>
      </c>
      <c r="F1157" s="1" t="s">
        <v>13</v>
      </c>
      <c r="G1157" s="1">
        <v>7228.2156500000001</v>
      </c>
      <c r="H1157" s="1" t="str">
        <f>LEFT(medical_cost[[#This Row],[region.1.1.1.1]],5)</f>
        <v>north</v>
      </c>
      <c r="I1157" s="1" t="s">
        <v>18</v>
      </c>
    </row>
    <row r="1158" spans="1:9" x14ac:dyDescent="0.25">
      <c r="A1158" s="1">
        <v>19</v>
      </c>
      <c r="B1158" s="1" t="s">
        <v>9</v>
      </c>
      <c r="C1158" s="1">
        <v>44.88</v>
      </c>
      <c r="D1158" s="1">
        <v>0</v>
      </c>
      <c r="E1158" s="1" t="s">
        <v>7</v>
      </c>
      <c r="F1158" s="1" t="s">
        <v>11</v>
      </c>
      <c r="G1158" s="1">
        <v>39722.746200000001</v>
      </c>
      <c r="H1158" s="1" t="str">
        <f>LEFT(medical_cost[[#This Row],[region.1.1.1.1]],5)</f>
        <v>south</v>
      </c>
      <c r="I1158" s="1" t="s">
        <v>18</v>
      </c>
    </row>
    <row r="1159" spans="1:9" x14ac:dyDescent="0.25">
      <c r="A1159" s="1">
        <v>23</v>
      </c>
      <c r="B1159" s="1" t="s">
        <v>6</v>
      </c>
      <c r="C1159" s="1">
        <v>23.18</v>
      </c>
      <c r="D1159" s="1">
        <v>2</v>
      </c>
      <c r="E1159" s="1" t="s">
        <v>10</v>
      </c>
      <c r="F1159" s="1" t="s">
        <v>12</v>
      </c>
      <c r="G1159" s="1">
        <v>14426.073850000001</v>
      </c>
      <c r="H1159" s="1" t="str">
        <f>LEFT(medical_cost[[#This Row],[region.1.1.1.1]],5)</f>
        <v>north</v>
      </c>
      <c r="I1159" s="1" t="s">
        <v>17</v>
      </c>
    </row>
    <row r="1160" spans="1:9" x14ac:dyDescent="0.25">
      <c r="A1160" s="1">
        <v>20</v>
      </c>
      <c r="B1160" s="1" t="s">
        <v>6</v>
      </c>
      <c r="C1160" s="1">
        <v>30.59</v>
      </c>
      <c r="D1160" s="1">
        <v>0</v>
      </c>
      <c r="E1160" s="1" t="s">
        <v>10</v>
      </c>
      <c r="F1160" s="1" t="s">
        <v>13</v>
      </c>
      <c r="G1160" s="1">
        <v>2459.7201</v>
      </c>
      <c r="H1160" s="1" t="str">
        <f>LEFT(medical_cost[[#This Row],[region.1.1.1.1]],5)</f>
        <v>north</v>
      </c>
      <c r="I1160" s="1" t="s">
        <v>18</v>
      </c>
    </row>
    <row r="1161" spans="1:9" x14ac:dyDescent="0.25">
      <c r="A1161" s="1">
        <v>32</v>
      </c>
      <c r="B1161" s="1" t="s">
        <v>6</v>
      </c>
      <c r="C1161" s="1">
        <v>41.1</v>
      </c>
      <c r="D1161" s="1">
        <v>0</v>
      </c>
      <c r="E1161" s="1" t="s">
        <v>10</v>
      </c>
      <c r="F1161" s="1" t="s">
        <v>8</v>
      </c>
      <c r="G1161" s="1">
        <v>3989.8409999999999</v>
      </c>
      <c r="H1161" s="1" t="str">
        <f>LEFT(medical_cost[[#This Row],[region.1.1.1.1]],5)</f>
        <v>south</v>
      </c>
      <c r="I1161" s="1" t="s">
        <v>17</v>
      </c>
    </row>
    <row r="1162" spans="1:9" x14ac:dyDescent="0.25">
      <c r="A1162" s="1">
        <v>43</v>
      </c>
      <c r="B1162" s="1" t="s">
        <v>6</v>
      </c>
      <c r="C1162" s="1">
        <v>34.58</v>
      </c>
      <c r="D1162" s="1">
        <v>1</v>
      </c>
      <c r="E1162" s="1" t="s">
        <v>10</v>
      </c>
      <c r="F1162" s="1" t="s">
        <v>12</v>
      </c>
      <c r="G1162" s="1">
        <v>7727.2532000000001</v>
      </c>
      <c r="H1162" s="1" t="str">
        <f>LEFT(medical_cost[[#This Row],[region.1.1.1.1]],5)</f>
        <v>north</v>
      </c>
      <c r="I1162" s="1" t="s">
        <v>17</v>
      </c>
    </row>
    <row r="1163" spans="1:9" x14ac:dyDescent="0.25">
      <c r="A1163" s="1">
        <v>34</v>
      </c>
      <c r="B1163" s="1" t="s">
        <v>9</v>
      </c>
      <c r="C1163" s="1">
        <v>42.13</v>
      </c>
      <c r="D1163" s="1">
        <v>2</v>
      </c>
      <c r="E1163" s="1" t="s">
        <v>10</v>
      </c>
      <c r="F1163" s="1" t="s">
        <v>11</v>
      </c>
      <c r="G1163" s="1">
        <v>5124.1886999999997</v>
      </c>
      <c r="H1163" s="1" t="str">
        <f>LEFT(medical_cost[[#This Row],[region.1.1.1.1]],5)</f>
        <v>south</v>
      </c>
      <c r="I1163" s="1" t="s">
        <v>18</v>
      </c>
    </row>
    <row r="1164" spans="1:9" x14ac:dyDescent="0.25">
      <c r="A1164" s="1">
        <v>30</v>
      </c>
      <c r="B1164" s="1" t="s">
        <v>9</v>
      </c>
      <c r="C1164" s="1">
        <v>38.83</v>
      </c>
      <c r="D1164" s="1">
        <v>1</v>
      </c>
      <c r="E1164" s="1" t="s">
        <v>10</v>
      </c>
      <c r="F1164" s="1" t="s">
        <v>11</v>
      </c>
      <c r="G1164" s="1">
        <v>18963.171920000001</v>
      </c>
      <c r="H1164" s="1" t="str">
        <f>LEFT(medical_cost[[#This Row],[region.1.1.1.1]],5)</f>
        <v>south</v>
      </c>
      <c r="I1164" s="1" t="s">
        <v>18</v>
      </c>
    </row>
    <row r="1165" spans="1:9" x14ac:dyDescent="0.25">
      <c r="A1165" s="1">
        <v>18</v>
      </c>
      <c r="B1165" s="1" t="s">
        <v>6</v>
      </c>
      <c r="C1165" s="1">
        <v>28.215</v>
      </c>
      <c r="D1165" s="1">
        <v>0</v>
      </c>
      <c r="E1165" s="1" t="s">
        <v>10</v>
      </c>
      <c r="F1165" s="1" t="s">
        <v>13</v>
      </c>
      <c r="G1165" s="1">
        <v>2200.8308499999998</v>
      </c>
      <c r="H1165" s="1" t="str">
        <f>LEFT(medical_cost[[#This Row],[region.1.1.1.1]],5)</f>
        <v>north</v>
      </c>
      <c r="I1165" s="1" t="s">
        <v>18</v>
      </c>
    </row>
    <row r="1166" spans="1:9" x14ac:dyDescent="0.25">
      <c r="A1166" s="1">
        <v>41</v>
      </c>
      <c r="B1166" s="1" t="s">
        <v>6</v>
      </c>
      <c r="C1166" s="1">
        <v>28.31</v>
      </c>
      <c r="D1166" s="1">
        <v>1</v>
      </c>
      <c r="E1166" s="1" t="s">
        <v>10</v>
      </c>
      <c r="F1166" s="1" t="s">
        <v>12</v>
      </c>
      <c r="G1166" s="1">
        <v>7153.5538999999999</v>
      </c>
      <c r="H1166" s="1" t="str">
        <f>LEFT(medical_cost[[#This Row],[region.1.1.1.1]],5)</f>
        <v>north</v>
      </c>
      <c r="I1166" s="1" t="s">
        <v>17</v>
      </c>
    </row>
    <row r="1167" spans="1:9" x14ac:dyDescent="0.25">
      <c r="A1167" s="1">
        <v>35</v>
      </c>
      <c r="B1167" s="1" t="s">
        <v>6</v>
      </c>
      <c r="C1167" s="1">
        <v>26.125</v>
      </c>
      <c r="D1167" s="1">
        <v>0</v>
      </c>
      <c r="E1167" s="1" t="s">
        <v>10</v>
      </c>
      <c r="F1167" s="1" t="s">
        <v>13</v>
      </c>
      <c r="G1167" s="1">
        <v>5227.9887500000004</v>
      </c>
      <c r="H1167" s="1" t="str">
        <f>LEFT(medical_cost[[#This Row],[region.1.1.1.1]],5)</f>
        <v>north</v>
      </c>
      <c r="I1167" s="1" t="s">
        <v>18</v>
      </c>
    </row>
    <row r="1168" spans="1:9" x14ac:dyDescent="0.25">
      <c r="A1168" s="1">
        <v>57</v>
      </c>
      <c r="B1168" s="1" t="s">
        <v>9</v>
      </c>
      <c r="C1168" s="1">
        <v>40.369999999999997</v>
      </c>
      <c r="D1168" s="1">
        <v>0</v>
      </c>
      <c r="E1168" s="1" t="s">
        <v>10</v>
      </c>
      <c r="F1168" s="1" t="s">
        <v>11</v>
      </c>
      <c r="G1168" s="1">
        <v>10982.5013</v>
      </c>
      <c r="H1168" s="1" t="str">
        <f>LEFT(medical_cost[[#This Row],[region.1.1.1.1]],5)</f>
        <v>south</v>
      </c>
      <c r="I1168" s="1" t="s">
        <v>18</v>
      </c>
    </row>
    <row r="1169" spans="1:9" x14ac:dyDescent="0.25">
      <c r="A1169" s="1">
        <v>29</v>
      </c>
      <c r="B1169" s="1" t="s">
        <v>6</v>
      </c>
      <c r="C1169" s="1">
        <v>24.6</v>
      </c>
      <c r="D1169" s="1">
        <v>2</v>
      </c>
      <c r="E1169" s="1" t="s">
        <v>10</v>
      </c>
      <c r="F1169" s="1" t="s">
        <v>8</v>
      </c>
      <c r="G1169" s="1">
        <v>4529.4769999999999</v>
      </c>
      <c r="H1169" s="1" t="str">
        <f>LEFT(medical_cost[[#This Row],[region.1.1.1.1]],5)</f>
        <v>south</v>
      </c>
      <c r="I1169" s="1" t="s">
        <v>17</v>
      </c>
    </row>
    <row r="1170" spans="1:9" x14ac:dyDescent="0.25">
      <c r="A1170" s="1">
        <v>32</v>
      </c>
      <c r="B1170" s="1" t="s">
        <v>9</v>
      </c>
      <c r="C1170" s="1">
        <v>35.200000000000003</v>
      </c>
      <c r="D1170" s="1">
        <v>2</v>
      </c>
      <c r="E1170" s="1" t="s">
        <v>10</v>
      </c>
      <c r="F1170" s="1" t="s">
        <v>8</v>
      </c>
      <c r="G1170" s="1">
        <v>4670.6400000000003</v>
      </c>
      <c r="H1170" s="1" t="str">
        <f>LEFT(medical_cost[[#This Row],[region.1.1.1.1]],5)</f>
        <v>south</v>
      </c>
      <c r="I1170" s="1" t="s">
        <v>17</v>
      </c>
    </row>
    <row r="1171" spans="1:9" x14ac:dyDescent="0.25">
      <c r="A1171" s="1">
        <v>37</v>
      </c>
      <c r="B1171" s="1" t="s">
        <v>6</v>
      </c>
      <c r="C1171" s="1">
        <v>34.104999999999997</v>
      </c>
      <c r="D1171" s="1">
        <v>1</v>
      </c>
      <c r="E1171" s="1" t="s">
        <v>10</v>
      </c>
      <c r="F1171" s="1" t="s">
        <v>12</v>
      </c>
      <c r="G1171" s="1">
        <v>6112.3529500000004</v>
      </c>
      <c r="H1171" s="1" t="str">
        <f>LEFT(medical_cost[[#This Row],[region.1.1.1.1]],5)</f>
        <v>north</v>
      </c>
      <c r="I1171" s="1" t="s">
        <v>17</v>
      </c>
    </row>
    <row r="1172" spans="1:9" x14ac:dyDescent="0.25">
      <c r="A1172" s="1">
        <v>18</v>
      </c>
      <c r="B1172" s="1" t="s">
        <v>9</v>
      </c>
      <c r="C1172" s="1">
        <v>27.36</v>
      </c>
      <c r="D1172" s="1">
        <v>1</v>
      </c>
      <c r="E1172" s="1" t="s">
        <v>7</v>
      </c>
      <c r="F1172" s="1" t="s">
        <v>13</v>
      </c>
      <c r="G1172" s="1">
        <v>17178.682400000002</v>
      </c>
      <c r="H1172" s="1" t="str">
        <f>LEFT(medical_cost[[#This Row],[region.1.1.1.1]],5)</f>
        <v>north</v>
      </c>
      <c r="I1172" s="1" t="s">
        <v>18</v>
      </c>
    </row>
    <row r="1173" spans="1:9" x14ac:dyDescent="0.25">
      <c r="A1173" s="1">
        <v>43</v>
      </c>
      <c r="B1173" s="1" t="s">
        <v>6</v>
      </c>
      <c r="C1173" s="1">
        <v>26.7</v>
      </c>
      <c r="D1173" s="1">
        <v>2</v>
      </c>
      <c r="E1173" s="1" t="s">
        <v>7</v>
      </c>
      <c r="F1173" s="1" t="s">
        <v>8</v>
      </c>
      <c r="G1173" s="1">
        <v>22478.6</v>
      </c>
      <c r="H1173" s="1" t="str">
        <f>LEFT(medical_cost[[#This Row],[region.1.1.1.1]],5)</f>
        <v>south</v>
      </c>
      <c r="I1173" s="1" t="s">
        <v>17</v>
      </c>
    </row>
    <row r="1174" spans="1:9" x14ac:dyDescent="0.25">
      <c r="A1174" s="1">
        <v>56</v>
      </c>
      <c r="B1174" s="1" t="s">
        <v>6</v>
      </c>
      <c r="C1174" s="1">
        <v>41.91</v>
      </c>
      <c r="D1174" s="1">
        <v>0</v>
      </c>
      <c r="E1174" s="1" t="s">
        <v>10</v>
      </c>
      <c r="F1174" s="1" t="s">
        <v>11</v>
      </c>
      <c r="G1174" s="1">
        <v>11093.6229</v>
      </c>
      <c r="H1174" s="1" t="str">
        <f>LEFT(medical_cost[[#This Row],[region.1.1.1.1]],5)</f>
        <v>south</v>
      </c>
      <c r="I1174" s="1" t="s">
        <v>18</v>
      </c>
    </row>
    <row r="1175" spans="1:9" x14ac:dyDescent="0.25">
      <c r="A1175" s="1">
        <v>38</v>
      </c>
      <c r="B1175" s="1" t="s">
        <v>9</v>
      </c>
      <c r="C1175" s="1">
        <v>29.26</v>
      </c>
      <c r="D1175" s="1">
        <v>2</v>
      </c>
      <c r="E1175" s="1" t="s">
        <v>10</v>
      </c>
      <c r="F1175" s="1" t="s">
        <v>12</v>
      </c>
      <c r="G1175" s="1">
        <v>6457.8433999999997</v>
      </c>
      <c r="H1175" s="1" t="str">
        <f>LEFT(medical_cost[[#This Row],[region.1.1.1.1]],5)</f>
        <v>north</v>
      </c>
      <c r="I1175" s="1" t="s">
        <v>17</v>
      </c>
    </row>
    <row r="1176" spans="1:9" x14ac:dyDescent="0.25">
      <c r="A1176" s="1">
        <v>29</v>
      </c>
      <c r="B1176" s="1" t="s">
        <v>9</v>
      </c>
      <c r="C1176" s="1">
        <v>32.11</v>
      </c>
      <c r="D1176" s="1">
        <v>2</v>
      </c>
      <c r="E1176" s="1" t="s">
        <v>10</v>
      </c>
      <c r="F1176" s="1" t="s">
        <v>12</v>
      </c>
      <c r="G1176" s="1">
        <v>4433.9159</v>
      </c>
      <c r="H1176" s="1" t="str">
        <f>LEFT(medical_cost[[#This Row],[region.1.1.1.1]],5)</f>
        <v>north</v>
      </c>
      <c r="I1176" s="1" t="s">
        <v>17</v>
      </c>
    </row>
    <row r="1177" spans="1:9" x14ac:dyDescent="0.25">
      <c r="A1177" s="1">
        <v>22</v>
      </c>
      <c r="B1177" s="1" t="s">
        <v>6</v>
      </c>
      <c r="C1177" s="1">
        <v>27.1</v>
      </c>
      <c r="D1177" s="1">
        <v>0</v>
      </c>
      <c r="E1177" s="1" t="s">
        <v>10</v>
      </c>
      <c r="F1177" s="1" t="s">
        <v>8</v>
      </c>
      <c r="G1177" s="1">
        <v>2154.3609999999999</v>
      </c>
      <c r="H1177" s="1" t="str">
        <f>LEFT(medical_cost[[#This Row],[region.1.1.1.1]],5)</f>
        <v>south</v>
      </c>
      <c r="I1177" s="1" t="s">
        <v>17</v>
      </c>
    </row>
    <row r="1178" spans="1:9" x14ac:dyDescent="0.25">
      <c r="A1178" s="1">
        <v>52</v>
      </c>
      <c r="B1178" s="1" t="s">
        <v>6</v>
      </c>
      <c r="C1178" s="1">
        <v>24.13</v>
      </c>
      <c r="D1178" s="1">
        <v>1</v>
      </c>
      <c r="E1178" s="1" t="s">
        <v>7</v>
      </c>
      <c r="F1178" s="1" t="s">
        <v>12</v>
      </c>
      <c r="G1178" s="1">
        <v>23887.662700000001</v>
      </c>
      <c r="H1178" s="1" t="str">
        <f>LEFT(medical_cost[[#This Row],[region.1.1.1.1]],5)</f>
        <v>north</v>
      </c>
      <c r="I1178" s="1" t="s">
        <v>17</v>
      </c>
    </row>
    <row r="1179" spans="1:9" x14ac:dyDescent="0.25">
      <c r="A1179" s="1">
        <v>40</v>
      </c>
      <c r="B1179" s="1" t="s">
        <v>6</v>
      </c>
      <c r="C1179" s="1">
        <v>27.4</v>
      </c>
      <c r="D1179" s="1">
        <v>1</v>
      </c>
      <c r="E1179" s="1" t="s">
        <v>10</v>
      </c>
      <c r="F1179" s="1" t="s">
        <v>8</v>
      </c>
      <c r="G1179" s="1">
        <v>6496.8860000000004</v>
      </c>
      <c r="H1179" s="1" t="str">
        <f>LEFT(medical_cost[[#This Row],[region.1.1.1.1]],5)</f>
        <v>south</v>
      </c>
      <c r="I1179" s="1" t="s">
        <v>17</v>
      </c>
    </row>
    <row r="1180" spans="1:9" x14ac:dyDescent="0.25">
      <c r="A1180" s="1">
        <v>23</v>
      </c>
      <c r="B1180" s="1" t="s">
        <v>6</v>
      </c>
      <c r="C1180" s="1">
        <v>34.865000000000002</v>
      </c>
      <c r="D1180" s="1">
        <v>0</v>
      </c>
      <c r="E1180" s="1" t="s">
        <v>10</v>
      </c>
      <c r="F1180" s="1" t="s">
        <v>13</v>
      </c>
      <c r="G1180" s="1">
        <v>2899.4893499999998</v>
      </c>
      <c r="H1180" s="1" t="str">
        <f>LEFT(medical_cost[[#This Row],[region.1.1.1.1]],5)</f>
        <v>north</v>
      </c>
      <c r="I1180" s="1" t="s">
        <v>18</v>
      </c>
    </row>
    <row r="1181" spans="1:9" x14ac:dyDescent="0.25">
      <c r="A1181" s="1">
        <v>31</v>
      </c>
      <c r="B1181" s="1" t="s">
        <v>9</v>
      </c>
      <c r="C1181" s="1">
        <v>29.81</v>
      </c>
      <c r="D1181" s="1">
        <v>0</v>
      </c>
      <c r="E1181" s="1" t="s">
        <v>7</v>
      </c>
      <c r="F1181" s="1" t="s">
        <v>11</v>
      </c>
      <c r="G1181" s="1">
        <v>19350.368900000001</v>
      </c>
      <c r="H1181" s="1" t="str">
        <f>LEFT(medical_cost[[#This Row],[region.1.1.1.1]],5)</f>
        <v>south</v>
      </c>
      <c r="I1181" s="1" t="s">
        <v>18</v>
      </c>
    </row>
    <row r="1182" spans="1:9" x14ac:dyDescent="0.25">
      <c r="A1182" s="1">
        <v>42</v>
      </c>
      <c r="B1182" s="1" t="s">
        <v>6</v>
      </c>
      <c r="C1182" s="1">
        <v>41.325000000000003</v>
      </c>
      <c r="D1182" s="1">
        <v>1</v>
      </c>
      <c r="E1182" s="1" t="s">
        <v>10</v>
      </c>
      <c r="F1182" s="1" t="s">
        <v>13</v>
      </c>
      <c r="G1182" s="1">
        <v>7650.7737500000003</v>
      </c>
      <c r="H1182" s="1" t="str">
        <f>LEFT(medical_cost[[#This Row],[region.1.1.1.1]],5)</f>
        <v>north</v>
      </c>
      <c r="I1182" s="1" t="s">
        <v>18</v>
      </c>
    </row>
    <row r="1183" spans="1:9" x14ac:dyDescent="0.25">
      <c r="A1183" s="1">
        <v>24</v>
      </c>
      <c r="B1183" s="1" t="s">
        <v>6</v>
      </c>
      <c r="C1183" s="1">
        <v>29.925000000000001</v>
      </c>
      <c r="D1183" s="1">
        <v>0</v>
      </c>
      <c r="E1183" s="1" t="s">
        <v>10</v>
      </c>
      <c r="F1183" s="1" t="s">
        <v>12</v>
      </c>
      <c r="G1183" s="1">
        <v>2850.6837500000001</v>
      </c>
      <c r="H1183" s="1" t="str">
        <f>LEFT(medical_cost[[#This Row],[region.1.1.1.1]],5)</f>
        <v>north</v>
      </c>
      <c r="I1183" s="1" t="s">
        <v>17</v>
      </c>
    </row>
    <row r="1184" spans="1:9" x14ac:dyDescent="0.25">
      <c r="A1184" s="1">
        <v>25</v>
      </c>
      <c r="B1184" s="1" t="s">
        <v>6</v>
      </c>
      <c r="C1184" s="1">
        <v>30.3</v>
      </c>
      <c r="D1184" s="1">
        <v>0</v>
      </c>
      <c r="E1184" s="1" t="s">
        <v>10</v>
      </c>
      <c r="F1184" s="1" t="s">
        <v>8</v>
      </c>
      <c r="G1184" s="1">
        <v>2632.9920000000002</v>
      </c>
      <c r="H1184" s="1" t="str">
        <f>LEFT(medical_cost[[#This Row],[region.1.1.1.1]],5)</f>
        <v>south</v>
      </c>
      <c r="I1184" s="1" t="s">
        <v>17</v>
      </c>
    </row>
    <row r="1185" spans="1:9" x14ac:dyDescent="0.25">
      <c r="A1185" s="1">
        <v>48</v>
      </c>
      <c r="B1185" s="1" t="s">
        <v>6</v>
      </c>
      <c r="C1185" s="1">
        <v>27.36</v>
      </c>
      <c r="D1185" s="1">
        <v>1</v>
      </c>
      <c r="E1185" s="1" t="s">
        <v>10</v>
      </c>
      <c r="F1185" s="1" t="s">
        <v>13</v>
      </c>
      <c r="G1185" s="1">
        <v>9447.3824000000004</v>
      </c>
      <c r="H1185" s="1" t="str">
        <f>LEFT(medical_cost[[#This Row],[region.1.1.1.1]],5)</f>
        <v>north</v>
      </c>
      <c r="I1185" s="1" t="s">
        <v>18</v>
      </c>
    </row>
    <row r="1186" spans="1:9" x14ac:dyDescent="0.25">
      <c r="A1186" s="1">
        <v>23</v>
      </c>
      <c r="B1186" s="1" t="s">
        <v>6</v>
      </c>
      <c r="C1186" s="1">
        <v>28.49</v>
      </c>
      <c r="D1186" s="1">
        <v>1</v>
      </c>
      <c r="E1186" s="1" t="s">
        <v>7</v>
      </c>
      <c r="F1186" s="1" t="s">
        <v>11</v>
      </c>
      <c r="G1186" s="1">
        <v>18328.238099999999</v>
      </c>
      <c r="H1186" s="1" t="str">
        <f>LEFT(medical_cost[[#This Row],[region.1.1.1.1]],5)</f>
        <v>south</v>
      </c>
      <c r="I1186" s="1" t="s">
        <v>18</v>
      </c>
    </row>
    <row r="1187" spans="1:9" x14ac:dyDescent="0.25">
      <c r="A1187" s="1">
        <v>45</v>
      </c>
      <c r="B1187" s="1" t="s">
        <v>9</v>
      </c>
      <c r="C1187" s="1">
        <v>23.56</v>
      </c>
      <c r="D1187" s="1">
        <v>2</v>
      </c>
      <c r="E1187" s="1" t="s">
        <v>10</v>
      </c>
      <c r="F1187" s="1" t="s">
        <v>13</v>
      </c>
      <c r="G1187" s="1">
        <v>8603.8233999999993</v>
      </c>
      <c r="H1187" s="1" t="str">
        <f>LEFT(medical_cost[[#This Row],[region.1.1.1.1]],5)</f>
        <v>north</v>
      </c>
      <c r="I1187" s="1" t="s">
        <v>18</v>
      </c>
    </row>
    <row r="1188" spans="1:9" x14ac:dyDescent="0.25">
      <c r="A1188" s="1">
        <v>20</v>
      </c>
      <c r="B1188" s="1" t="s">
        <v>9</v>
      </c>
      <c r="C1188" s="1">
        <v>35.625</v>
      </c>
      <c r="D1188" s="1">
        <v>3</v>
      </c>
      <c r="E1188" s="1" t="s">
        <v>7</v>
      </c>
      <c r="F1188" s="1" t="s">
        <v>12</v>
      </c>
      <c r="G1188" s="1">
        <v>37465.34375</v>
      </c>
      <c r="H1188" s="1" t="str">
        <f>LEFT(medical_cost[[#This Row],[region.1.1.1.1]],5)</f>
        <v>north</v>
      </c>
      <c r="I1188" s="1" t="s">
        <v>17</v>
      </c>
    </row>
    <row r="1189" spans="1:9" x14ac:dyDescent="0.25">
      <c r="A1189" s="1">
        <v>62</v>
      </c>
      <c r="B1189" s="1" t="s">
        <v>6</v>
      </c>
      <c r="C1189" s="1">
        <v>32.68</v>
      </c>
      <c r="D1189" s="1">
        <v>0</v>
      </c>
      <c r="E1189" s="1" t="s">
        <v>10</v>
      </c>
      <c r="F1189" s="1" t="s">
        <v>12</v>
      </c>
      <c r="G1189" s="1">
        <v>13844.797200000001</v>
      </c>
      <c r="H1189" s="1" t="str">
        <f>LEFT(medical_cost[[#This Row],[region.1.1.1.1]],5)</f>
        <v>north</v>
      </c>
      <c r="I1189" s="1" t="s">
        <v>17</v>
      </c>
    </row>
    <row r="1190" spans="1:9" x14ac:dyDescent="0.25">
      <c r="A1190" s="1">
        <v>43</v>
      </c>
      <c r="B1190" s="1" t="s">
        <v>6</v>
      </c>
      <c r="C1190" s="1">
        <v>25.27</v>
      </c>
      <c r="D1190" s="1">
        <v>1</v>
      </c>
      <c r="E1190" s="1" t="s">
        <v>7</v>
      </c>
      <c r="F1190" s="1" t="s">
        <v>13</v>
      </c>
      <c r="G1190" s="1">
        <v>21771.3423</v>
      </c>
      <c r="H1190" s="1" t="str">
        <f>LEFT(medical_cost[[#This Row],[region.1.1.1.1]],5)</f>
        <v>north</v>
      </c>
      <c r="I1190" s="1" t="s">
        <v>18</v>
      </c>
    </row>
    <row r="1191" spans="1:9" x14ac:dyDescent="0.25">
      <c r="A1191" s="1">
        <v>23</v>
      </c>
      <c r="B1191" s="1" t="s">
        <v>6</v>
      </c>
      <c r="C1191" s="1">
        <v>28</v>
      </c>
      <c r="D1191" s="1">
        <v>0</v>
      </c>
      <c r="E1191" s="1" t="s">
        <v>10</v>
      </c>
      <c r="F1191" s="1" t="s">
        <v>8</v>
      </c>
      <c r="G1191" s="1">
        <v>13126.677449999999</v>
      </c>
      <c r="H1191" s="1" t="str">
        <f>LEFT(medical_cost[[#This Row],[region.1.1.1.1]],5)</f>
        <v>south</v>
      </c>
      <c r="I1191" s="1" t="s">
        <v>17</v>
      </c>
    </row>
    <row r="1192" spans="1:9" x14ac:dyDescent="0.25">
      <c r="A1192" s="1">
        <v>31</v>
      </c>
      <c r="B1192" s="1" t="s">
        <v>6</v>
      </c>
      <c r="C1192" s="1">
        <v>32.774999999999999</v>
      </c>
      <c r="D1192" s="1">
        <v>2</v>
      </c>
      <c r="E1192" s="1" t="s">
        <v>10</v>
      </c>
      <c r="F1192" s="1" t="s">
        <v>12</v>
      </c>
      <c r="G1192" s="1">
        <v>5327.4002499999997</v>
      </c>
      <c r="H1192" s="1" t="str">
        <f>LEFT(medical_cost[[#This Row],[region.1.1.1.1]],5)</f>
        <v>north</v>
      </c>
      <c r="I1192" s="1" t="s">
        <v>17</v>
      </c>
    </row>
    <row r="1193" spans="1:9" x14ac:dyDescent="0.25">
      <c r="A1193" s="1">
        <v>41</v>
      </c>
      <c r="B1193" s="1" t="s">
        <v>6</v>
      </c>
      <c r="C1193" s="1">
        <v>21.754999999999999</v>
      </c>
      <c r="D1193" s="1">
        <v>1</v>
      </c>
      <c r="E1193" s="1" t="s">
        <v>10</v>
      </c>
      <c r="F1193" s="1" t="s">
        <v>13</v>
      </c>
      <c r="G1193" s="1">
        <v>13725.47184</v>
      </c>
      <c r="H1193" s="1" t="str">
        <f>LEFT(medical_cost[[#This Row],[region.1.1.1.1]],5)</f>
        <v>north</v>
      </c>
      <c r="I1193" s="1" t="s">
        <v>18</v>
      </c>
    </row>
    <row r="1194" spans="1:9" x14ac:dyDescent="0.25">
      <c r="A1194" s="1">
        <v>58</v>
      </c>
      <c r="B1194" s="1" t="s">
        <v>6</v>
      </c>
      <c r="C1194" s="1">
        <v>32.395000000000003</v>
      </c>
      <c r="D1194" s="1">
        <v>1</v>
      </c>
      <c r="E1194" s="1" t="s">
        <v>10</v>
      </c>
      <c r="F1194" s="1" t="s">
        <v>13</v>
      </c>
      <c r="G1194" s="1">
        <v>13019.161050000001</v>
      </c>
      <c r="H1194" s="1" t="str">
        <f>LEFT(medical_cost[[#This Row],[region.1.1.1.1]],5)</f>
        <v>north</v>
      </c>
      <c r="I1194" s="1" t="s">
        <v>18</v>
      </c>
    </row>
    <row r="1195" spans="1:9" x14ac:dyDescent="0.25">
      <c r="A1195" s="1">
        <v>48</v>
      </c>
      <c r="B1195" s="1" t="s">
        <v>6</v>
      </c>
      <c r="C1195" s="1">
        <v>36.575000000000003</v>
      </c>
      <c r="D1195" s="1">
        <v>0</v>
      </c>
      <c r="E1195" s="1" t="s">
        <v>10</v>
      </c>
      <c r="F1195" s="1" t="s">
        <v>12</v>
      </c>
      <c r="G1195" s="1">
        <v>8671.1912499999999</v>
      </c>
      <c r="H1195" s="1" t="str">
        <f>LEFT(medical_cost[[#This Row],[region.1.1.1.1]],5)</f>
        <v>north</v>
      </c>
      <c r="I1195" s="1" t="s">
        <v>17</v>
      </c>
    </row>
    <row r="1196" spans="1:9" x14ac:dyDescent="0.25">
      <c r="A1196" s="1">
        <v>31</v>
      </c>
      <c r="B1196" s="1" t="s">
        <v>6</v>
      </c>
      <c r="C1196" s="1">
        <v>21.754999999999999</v>
      </c>
      <c r="D1196" s="1">
        <v>0</v>
      </c>
      <c r="E1196" s="1" t="s">
        <v>10</v>
      </c>
      <c r="F1196" s="1" t="s">
        <v>12</v>
      </c>
      <c r="G1196" s="1">
        <v>4134.0824499999999</v>
      </c>
      <c r="H1196" s="1" t="str">
        <f>LEFT(medical_cost[[#This Row],[region.1.1.1.1]],5)</f>
        <v>north</v>
      </c>
      <c r="I1196" s="1" t="s">
        <v>17</v>
      </c>
    </row>
    <row r="1197" spans="1:9" x14ac:dyDescent="0.25">
      <c r="A1197" s="1">
        <v>19</v>
      </c>
      <c r="B1197" s="1" t="s">
        <v>6</v>
      </c>
      <c r="C1197" s="1">
        <v>27.93</v>
      </c>
      <c r="D1197" s="1">
        <v>3</v>
      </c>
      <c r="E1197" s="1" t="s">
        <v>10</v>
      </c>
      <c r="F1197" s="1" t="s">
        <v>12</v>
      </c>
      <c r="G1197" s="1">
        <v>18838.703659999999</v>
      </c>
      <c r="H1197" s="1" t="str">
        <f>LEFT(medical_cost[[#This Row],[region.1.1.1.1]],5)</f>
        <v>north</v>
      </c>
      <c r="I1197" s="1" t="s">
        <v>17</v>
      </c>
    </row>
    <row r="1198" spans="1:9" x14ac:dyDescent="0.25">
      <c r="A1198" s="1">
        <v>19</v>
      </c>
      <c r="B1198" s="1" t="s">
        <v>6</v>
      </c>
      <c r="C1198" s="1">
        <v>30.02</v>
      </c>
      <c r="D1198" s="1">
        <v>0</v>
      </c>
      <c r="E1198" s="1" t="s">
        <v>7</v>
      </c>
      <c r="F1198" s="1" t="s">
        <v>12</v>
      </c>
      <c r="G1198" s="1">
        <v>33307.550799999997</v>
      </c>
      <c r="H1198" s="1" t="str">
        <f>LEFT(medical_cost[[#This Row],[region.1.1.1.1]],5)</f>
        <v>north</v>
      </c>
      <c r="I1198" s="1" t="s">
        <v>17</v>
      </c>
    </row>
    <row r="1199" spans="1:9" x14ac:dyDescent="0.25">
      <c r="A1199" s="1">
        <v>41</v>
      </c>
      <c r="B1199" s="1" t="s">
        <v>9</v>
      </c>
      <c r="C1199" s="1">
        <v>33.549999999999997</v>
      </c>
      <c r="D1199" s="1">
        <v>0</v>
      </c>
      <c r="E1199" s="1" t="s">
        <v>10</v>
      </c>
      <c r="F1199" s="1" t="s">
        <v>11</v>
      </c>
      <c r="G1199" s="1">
        <v>5699.8374999999996</v>
      </c>
      <c r="H1199" s="1" t="str">
        <f>LEFT(medical_cost[[#This Row],[region.1.1.1.1]],5)</f>
        <v>south</v>
      </c>
      <c r="I1199" s="1" t="s">
        <v>18</v>
      </c>
    </row>
    <row r="1200" spans="1:9" x14ac:dyDescent="0.25">
      <c r="A1200" s="1">
        <v>40</v>
      </c>
      <c r="B1200" s="1" t="s">
        <v>9</v>
      </c>
      <c r="C1200" s="1">
        <v>29.355</v>
      </c>
      <c r="D1200" s="1">
        <v>1</v>
      </c>
      <c r="E1200" s="1" t="s">
        <v>10</v>
      </c>
      <c r="F1200" s="1" t="s">
        <v>12</v>
      </c>
      <c r="G1200" s="1">
        <v>6393.6034499999996</v>
      </c>
      <c r="H1200" s="1" t="str">
        <f>LEFT(medical_cost[[#This Row],[region.1.1.1.1]],5)</f>
        <v>north</v>
      </c>
      <c r="I1200" s="1" t="s">
        <v>17</v>
      </c>
    </row>
    <row r="1201" spans="1:9" x14ac:dyDescent="0.25">
      <c r="A1201" s="1">
        <v>31</v>
      </c>
      <c r="B1201" s="1" t="s">
        <v>6</v>
      </c>
      <c r="C1201" s="1">
        <v>25.8</v>
      </c>
      <c r="D1201" s="1">
        <v>2</v>
      </c>
      <c r="E1201" s="1" t="s">
        <v>10</v>
      </c>
      <c r="F1201" s="1" t="s">
        <v>8</v>
      </c>
      <c r="G1201" s="1">
        <v>4934.7049999999999</v>
      </c>
      <c r="H1201" s="1" t="str">
        <f>LEFT(medical_cost[[#This Row],[region.1.1.1.1]],5)</f>
        <v>south</v>
      </c>
      <c r="I1201" s="1" t="s">
        <v>17</v>
      </c>
    </row>
    <row r="1202" spans="1:9" x14ac:dyDescent="0.25">
      <c r="A1202" s="1">
        <v>37</v>
      </c>
      <c r="B1202" s="1" t="s">
        <v>9</v>
      </c>
      <c r="C1202" s="1">
        <v>24.32</v>
      </c>
      <c r="D1202" s="1">
        <v>2</v>
      </c>
      <c r="E1202" s="1" t="s">
        <v>10</v>
      </c>
      <c r="F1202" s="1" t="s">
        <v>12</v>
      </c>
      <c r="G1202" s="1">
        <v>6198.7518</v>
      </c>
      <c r="H1202" s="1" t="str">
        <f>LEFT(medical_cost[[#This Row],[region.1.1.1.1]],5)</f>
        <v>north</v>
      </c>
      <c r="I1202" s="1" t="s">
        <v>17</v>
      </c>
    </row>
    <row r="1203" spans="1:9" x14ac:dyDescent="0.25">
      <c r="A1203" s="1">
        <v>46</v>
      </c>
      <c r="B1203" s="1" t="s">
        <v>9</v>
      </c>
      <c r="C1203" s="1">
        <v>40.375</v>
      </c>
      <c r="D1203" s="1">
        <v>2</v>
      </c>
      <c r="E1203" s="1" t="s">
        <v>10</v>
      </c>
      <c r="F1203" s="1" t="s">
        <v>12</v>
      </c>
      <c r="G1203" s="1">
        <v>8733.2292500000003</v>
      </c>
      <c r="H1203" s="1" t="str">
        <f>LEFT(medical_cost[[#This Row],[region.1.1.1.1]],5)</f>
        <v>north</v>
      </c>
      <c r="I1203" s="1" t="s">
        <v>17</v>
      </c>
    </row>
    <row r="1204" spans="1:9" x14ac:dyDescent="0.25">
      <c r="A1204" s="1">
        <v>22</v>
      </c>
      <c r="B1204" s="1" t="s">
        <v>9</v>
      </c>
      <c r="C1204" s="1">
        <v>32.11</v>
      </c>
      <c r="D1204" s="1">
        <v>0</v>
      </c>
      <c r="E1204" s="1" t="s">
        <v>10</v>
      </c>
      <c r="F1204" s="1" t="s">
        <v>12</v>
      </c>
      <c r="G1204" s="1">
        <v>2055.3249000000001</v>
      </c>
      <c r="H1204" s="1" t="str">
        <f>LEFT(medical_cost[[#This Row],[region.1.1.1.1]],5)</f>
        <v>north</v>
      </c>
      <c r="I1204" s="1" t="s">
        <v>17</v>
      </c>
    </row>
    <row r="1205" spans="1:9" x14ac:dyDescent="0.25">
      <c r="A1205" s="1">
        <v>51</v>
      </c>
      <c r="B1205" s="1" t="s">
        <v>9</v>
      </c>
      <c r="C1205" s="1">
        <v>32.299999999999997</v>
      </c>
      <c r="D1205" s="1">
        <v>1</v>
      </c>
      <c r="E1205" s="1" t="s">
        <v>10</v>
      </c>
      <c r="F1205" s="1" t="s">
        <v>13</v>
      </c>
      <c r="G1205" s="1">
        <v>9964.06</v>
      </c>
      <c r="H1205" s="1" t="str">
        <f>LEFT(medical_cost[[#This Row],[region.1.1.1.1]],5)</f>
        <v>north</v>
      </c>
      <c r="I1205" s="1" t="s">
        <v>18</v>
      </c>
    </row>
    <row r="1206" spans="1:9" x14ac:dyDescent="0.25">
      <c r="A1206" s="1">
        <v>18</v>
      </c>
      <c r="B1206" s="1" t="s">
        <v>6</v>
      </c>
      <c r="C1206" s="1">
        <v>27.28</v>
      </c>
      <c r="D1206" s="1">
        <v>3</v>
      </c>
      <c r="E1206" s="1" t="s">
        <v>7</v>
      </c>
      <c r="F1206" s="1" t="s">
        <v>11</v>
      </c>
      <c r="G1206" s="1">
        <v>18223.4512</v>
      </c>
      <c r="H1206" s="1" t="str">
        <f>LEFT(medical_cost[[#This Row],[region.1.1.1.1]],5)</f>
        <v>south</v>
      </c>
      <c r="I1206" s="1" t="s">
        <v>18</v>
      </c>
    </row>
    <row r="1207" spans="1:9" x14ac:dyDescent="0.25">
      <c r="A1207" s="1">
        <v>35</v>
      </c>
      <c r="B1207" s="1" t="s">
        <v>9</v>
      </c>
      <c r="C1207" s="1">
        <v>17.86</v>
      </c>
      <c r="D1207" s="1">
        <v>1</v>
      </c>
      <c r="E1207" s="1" t="s">
        <v>10</v>
      </c>
      <c r="F1207" s="1" t="s">
        <v>12</v>
      </c>
      <c r="G1207" s="1">
        <v>5116.5003999999999</v>
      </c>
      <c r="H1207" s="1" t="str">
        <f>LEFT(medical_cost[[#This Row],[region.1.1.1.1]],5)</f>
        <v>north</v>
      </c>
      <c r="I1207" s="1" t="s">
        <v>17</v>
      </c>
    </row>
    <row r="1208" spans="1:9" x14ac:dyDescent="0.25">
      <c r="A1208" s="1">
        <v>59</v>
      </c>
      <c r="B1208" s="1" t="s">
        <v>6</v>
      </c>
      <c r="C1208" s="1">
        <v>34.799999999999997</v>
      </c>
      <c r="D1208" s="1">
        <v>2</v>
      </c>
      <c r="E1208" s="1" t="s">
        <v>10</v>
      </c>
      <c r="F1208" s="1" t="s">
        <v>8</v>
      </c>
      <c r="G1208" s="1">
        <v>36910.608030000003</v>
      </c>
      <c r="H1208" s="1" t="str">
        <f>LEFT(medical_cost[[#This Row],[region.1.1.1.1]],5)</f>
        <v>south</v>
      </c>
      <c r="I1208" s="1" t="s">
        <v>17</v>
      </c>
    </row>
    <row r="1209" spans="1:9" x14ac:dyDescent="0.25">
      <c r="A1209" s="1">
        <v>36</v>
      </c>
      <c r="B1209" s="1" t="s">
        <v>9</v>
      </c>
      <c r="C1209" s="1">
        <v>33.4</v>
      </c>
      <c r="D1209" s="1">
        <v>2</v>
      </c>
      <c r="E1209" s="1" t="s">
        <v>7</v>
      </c>
      <c r="F1209" s="1" t="s">
        <v>8</v>
      </c>
      <c r="G1209" s="1">
        <v>38415.474000000002</v>
      </c>
      <c r="H1209" s="1" t="str">
        <f>LEFT(medical_cost[[#This Row],[region.1.1.1.1]],5)</f>
        <v>south</v>
      </c>
      <c r="I1209" s="1" t="s">
        <v>17</v>
      </c>
    </row>
    <row r="1210" spans="1:9" x14ac:dyDescent="0.25">
      <c r="A1210" s="1">
        <v>37</v>
      </c>
      <c r="B1210" s="1" t="s">
        <v>6</v>
      </c>
      <c r="C1210" s="1">
        <v>25.555</v>
      </c>
      <c r="D1210" s="1">
        <v>1</v>
      </c>
      <c r="E1210" s="1" t="s">
        <v>7</v>
      </c>
      <c r="F1210" s="1" t="s">
        <v>13</v>
      </c>
      <c r="G1210" s="1">
        <v>20296.863450000001</v>
      </c>
      <c r="H1210" s="1" t="str">
        <f>LEFT(medical_cost[[#This Row],[region.1.1.1.1]],5)</f>
        <v>north</v>
      </c>
      <c r="I1210" s="1" t="s">
        <v>18</v>
      </c>
    </row>
    <row r="1211" spans="1:9" x14ac:dyDescent="0.25">
      <c r="A1211" s="1">
        <v>59</v>
      </c>
      <c r="B1211" s="1" t="s">
        <v>9</v>
      </c>
      <c r="C1211" s="1">
        <v>37.1</v>
      </c>
      <c r="D1211" s="1">
        <v>1</v>
      </c>
      <c r="E1211" s="1" t="s">
        <v>10</v>
      </c>
      <c r="F1211" s="1" t="s">
        <v>8</v>
      </c>
      <c r="G1211" s="1">
        <v>12347.172</v>
      </c>
      <c r="H1211" s="1" t="str">
        <f>LEFT(medical_cost[[#This Row],[region.1.1.1.1]],5)</f>
        <v>south</v>
      </c>
      <c r="I1211" s="1" t="s">
        <v>17</v>
      </c>
    </row>
    <row r="1212" spans="1:9" x14ac:dyDescent="0.25">
      <c r="A1212" s="1">
        <v>36</v>
      </c>
      <c r="B1212" s="1" t="s">
        <v>9</v>
      </c>
      <c r="C1212" s="1">
        <v>30.875</v>
      </c>
      <c r="D1212" s="1">
        <v>1</v>
      </c>
      <c r="E1212" s="1" t="s">
        <v>10</v>
      </c>
      <c r="F1212" s="1" t="s">
        <v>12</v>
      </c>
      <c r="G1212" s="1">
        <v>5373.3642499999996</v>
      </c>
      <c r="H1212" s="1" t="str">
        <f>LEFT(medical_cost[[#This Row],[region.1.1.1.1]],5)</f>
        <v>north</v>
      </c>
      <c r="I1212" s="1" t="s">
        <v>17</v>
      </c>
    </row>
    <row r="1213" spans="1:9" x14ac:dyDescent="0.25">
      <c r="A1213" s="1">
        <v>39</v>
      </c>
      <c r="B1213" s="1" t="s">
        <v>9</v>
      </c>
      <c r="C1213" s="1">
        <v>34.1</v>
      </c>
      <c r="D1213" s="1">
        <v>2</v>
      </c>
      <c r="E1213" s="1" t="s">
        <v>10</v>
      </c>
      <c r="F1213" s="1" t="s">
        <v>11</v>
      </c>
      <c r="G1213" s="1">
        <v>23563.016179999999</v>
      </c>
      <c r="H1213" s="1" t="str">
        <f>LEFT(medical_cost[[#This Row],[region.1.1.1.1]],5)</f>
        <v>south</v>
      </c>
      <c r="I1213" s="1" t="s">
        <v>18</v>
      </c>
    </row>
    <row r="1214" spans="1:9" x14ac:dyDescent="0.25">
      <c r="A1214" s="1">
        <v>18</v>
      </c>
      <c r="B1214" s="1" t="s">
        <v>9</v>
      </c>
      <c r="C1214" s="1">
        <v>21.47</v>
      </c>
      <c r="D1214" s="1">
        <v>0</v>
      </c>
      <c r="E1214" s="1" t="s">
        <v>10</v>
      </c>
      <c r="F1214" s="1" t="s">
        <v>13</v>
      </c>
      <c r="G1214" s="1">
        <v>1702.4553000000001</v>
      </c>
      <c r="H1214" s="1" t="str">
        <f>LEFT(medical_cost[[#This Row],[region.1.1.1.1]],5)</f>
        <v>north</v>
      </c>
      <c r="I1214" s="1" t="s">
        <v>18</v>
      </c>
    </row>
    <row r="1215" spans="1:9" x14ac:dyDescent="0.25">
      <c r="A1215" s="1">
        <v>52</v>
      </c>
      <c r="B1215" s="1" t="s">
        <v>6</v>
      </c>
      <c r="C1215" s="1">
        <v>33.299999999999997</v>
      </c>
      <c r="D1215" s="1">
        <v>2</v>
      </c>
      <c r="E1215" s="1" t="s">
        <v>10</v>
      </c>
      <c r="F1215" s="1" t="s">
        <v>8</v>
      </c>
      <c r="G1215" s="1">
        <v>10806.839</v>
      </c>
      <c r="H1215" s="1" t="str">
        <f>LEFT(medical_cost[[#This Row],[region.1.1.1.1]],5)</f>
        <v>south</v>
      </c>
      <c r="I1215" s="1" t="s">
        <v>17</v>
      </c>
    </row>
    <row r="1216" spans="1:9" x14ac:dyDescent="0.25">
      <c r="A1216" s="1">
        <v>27</v>
      </c>
      <c r="B1216" s="1" t="s">
        <v>6</v>
      </c>
      <c r="C1216" s="1">
        <v>31.254999999999999</v>
      </c>
      <c r="D1216" s="1">
        <v>1</v>
      </c>
      <c r="E1216" s="1" t="s">
        <v>10</v>
      </c>
      <c r="F1216" s="1" t="s">
        <v>12</v>
      </c>
      <c r="G1216" s="1">
        <v>3956.0714499999999</v>
      </c>
      <c r="H1216" s="1" t="str">
        <f>LEFT(medical_cost[[#This Row],[region.1.1.1.1]],5)</f>
        <v>north</v>
      </c>
      <c r="I1216" s="1" t="s">
        <v>17</v>
      </c>
    </row>
    <row r="1217" spans="1:9" x14ac:dyDescent="0.25">
      <c r="A1217" s="1">
        <v>18</v>
      </c>
      <c r="B1217" s="1" t="s">
        <v>9</v>
      </c>
      <c r="C1217" s="1">
        <v>39.14</v>
      </c>
      <c r="D1217" s="1">
        <v>0</v>
      </c>
      <c r="E1217" s="1" t="s">
        <v>10</v>
      </c>
      <c r="F1217" s="1" t="s">
        <v>13</v>
      </c>
      <c r="G1217" s="1">
        <v>12890.057650000001</v>
      </c>
      <c r="H1217" s="1" t="str">
        <f>LEFT(medical_cost[[#This Row],[region.1.1.1.1]],5)</f>
        <v>north</v>
      </c>
      <c r="I1217" s="1" t="s">
        <v>18</v>
      </c>
    </row>
    <row r="1218" spans="1:9" x14ac:dyDescent="0.25">
      <c r="A1218" s="1">
        <v>40</v>
      </c>
      <c r="B1218" s="1" t="s">
        <v>9</v>
      </c>
      <c r="C1218" s="1">
        <v>25.08</v>
      </c>
      <c r="D1218" s="1">
        <v>0</v>
      </c>
      <c r="E1218" s="1" t="s">
        <v>10</v>
      </c>
      <c r="F1218" s="1" t="s">
        <v>11</v>
      </c>
      <c r="G1218" s="1">
        <v>5415.6611999999996</v>
      </c>
      <c r="H1218" s="1" t="str">
        <f>LEFT(medical_cost[[#This Row],[region.1.1.1.1]],5)</f>
        <v>south</v>
      </c>
      <c r="I1218" s="1" t="s">
        <v>18</v>
      </c>
    </row>
    <row r="1219" spans="1:9" x14ac:dyDescent="0.25">
      <c r="A1219" s="1">
        <v>29</v>
      </c>
      <c r="B1219" s="1" t="s">
        <v>9</v>
      </c>
      <c r="C1219" s="1">
        <v>37.29</v>
      </c>
      <c r="D1219" s="1">
        <v>2</v>
      </c>
      <c r="E1219" s="1" t="s">
        <v>10</v>
      </c>
      <c r="F1219" s="1" t="s">
        <v>11</v>
      </c>
      <c r="G1219" s="1">
        <v>4058.1161000000002</v>
      </c>
      <c r="H1219" s="1" t="str">
        <f>LEFT(medical_cost[[#This Row],[region.1.1.1.1]],5)</f>
        <v>south</v>
      </c>
      <c r="I1219" s="1" t="s">
        <v>18</v>
      </c>
    </row>
    <row r="1220" spans="1:9" x14ac:dyDescent="0.25">
      <c r="A1220" s="1">
        <v>46</v>
      </c>
      <c r="B1220" s="1" t="s">
        <v>6</v>
      </c>
      <c r="C1220" s="1">
        <v>34.6</v>
      </c>
      <c r="D1220" s="1">
        <v>1</v>
      </c>
      <c r="E1220" s="1" t="s">
        <v>7</v>
      </c>
      <c r="F1220" s="1" t="s">
        <v>8</v>
      </c>
      <c r="G1220" s="1">
        <v>41661.601999999999</v>
      </c>
      <c r="H1220" s="1" t="str">
        <f>LEFT(medical_cost[[#This Row],[region.1.1.1.1]],5)</f>
        <v>south</v>
      </c>
      <c r="I1220" s="1" t="s">
        <v>17</v>
      </c>
    </row>
    <row r="1221" spans="1:9" x14ac:dyDescent="0.25">
      <c r="A1221" s="1">
        <v>38</v>
      </c>
      <c r="B1221" s="1" t="s">
        <v>6</v>
      </c>
      <c r="C1221" s="1">
        <v>30.21</v>
      </c>
      <c r="D1221" s="1">
        <v>3</v>
      </c>
      <c r="E1221" s="1" t="s">
        <v>10</v>
      </c>
      <c r="F1221" s="1" t="s">
        <v>12</v>
      </c>
      <c r="G1221" s="1">
        <v>7537.1638999999996</v>
      </c>
      <c r="H1221" s="1" t="str">
        <f>LEFT(medical_cost[[#This Row],[region.1.1.1.1]],5)</f>
        <v>north</v>
      </c>
      <c r="I1221" s="1" t="s">
        <v>17</v>
      </c>
    </row>
    <row r="1222" spans="1:9" x14ac:dyDescent="0.25">
      <c r="A1222" s="1">
        <v>30</v>
      </c>
      <c r="B1222" s="1" t="s">
        <v>6</v>
      </c>
      <c r="C1222" s="1">
        <v>21.945</v>
      </c>
      <c r="D1222" s="1">
        <v>1</v>
      </c>
      <c r="E1222" s="1" t="s">
        <v>10</v>
      </c>
      <c r="F1222" s="1" t="s">
        <v>13</v>
      </c>
      <c r="G1222" s="1">
        <v>4718.2035500000002</v>
      </c>
      <c r="H1222" s="1" t="str">
        <f>LEFT(medical_cost[[#This Row],[region.1.1.1.1]],5)</f>
        <v>north</v>
      </c>
      <c r="I1222" s="1" t="s">
        <v>18</v>
      </c>
    </row>
    <row r="1223" spans="1:9" x14ac:dyDescent="0.25">
      <c r="A1223" s="1">
        <v>40</v>
      </c>
      <c r="B1223" s="1" t="s">
        <v>9</v>
      </c>
      <c r="C1223" s="1">
        <v>24.97</v>
      </c>
      <c r="D1223" s="1">
        <v>2</v>
      </c>
      <c r="E1223" s="1" t="s">
        <v>10</v>
      </c>
      <c r="F1223" s="1" t="s">
        <v>11</v>
      </c>
      <c r="G1223" s="1">
        <v>6593.5083000000004</v>
      </c>
      <c r="H1223" s="1" t="str">
        <f>LEFT(medical_cost[[#This Row],[region.1.1.1.1]],5)</f>
        <v>south</v>
      </c>
      <c r="I1223" s="1" t="s">
        <v>18</v>
      </c>
    </row>
    <row r="1224" spans="1:9" x14ac:dyDescent="0.25">
      <c r="A1224" s="1">
        <v>50</v>
      </c>
      <c r="B1224" s="1" t="s">
        <v>9</v>
      </c>
      <c r="C1224" s="1">
        <v>25.3</v>
      </c>
      <c r="D1224" s="1">
        <v>0</v>
      </c>
      <c r="E1224" s="1" t="s">
        <v>10</v>
      </c>
      <c r="F1224" s="1" t="s">
        <v>11</v>
      </c>
      <c r="G1224" s="1">
        <v>8442.6669999999995</v>
      </c>
      <c r="H1224" s="1" t="str">
        <f>LEFT(medical_cost[[#This Row],[region.1.1.1.1]],5)</f>
        <v>south</v>
      </c>
      <c r="I1224" s="1" t="s">
        <v>18</v>
      </c>
    </row>
    <row r="1225" spans="1:9" x14ac:dyDescent="0.25">
      <c r="A1225" s="1">
        <v>20</v>
      </c>
      <c r="B1225" s="1" t="s">
        <v>6</v>
      </c>
      <c r="C1225" s="1">
        <v>24.42</v>
      </c>
      <c r="D1225" s="1">
        <v>0</v>
      </c>
      <c r="E1225" s="1" t="s">
        <v>7</v>
      </c>
      <c r="F1225" s="1" t="s">
        <v>11</v>
      </c>
      <c r="G1225" s="1">
        <v>26125.674770000001</v>
      </c>
      <c r="H1225" s="1" t="str">
        <f>LEFT(medical_cost[[#This Row],[region.1.1.1.1]],5)</f>
        <v>south</v>
      </c>
      <c r="I1225" s="1" t="s">
        <v>18</v>
      </c>
    </row>
    <row r="1226" spans="1:9" x14ac:dyDescent="0.25">
      <c r="A1226" s="1">
        <v>41</v>
      </c>
      <c r="B1226" s="1" t="s">
        <v>9</v>
      </c>
      <c r="C1226" s="1">
        <v>23.94</v>
      </c>
      <c r="D1226" s="1">
        <v>1</v>
      </c>
      <c r="E1226" s="1" t="s">
        <v>10</v>
      </c>
      <c r="F1226" s="1" t="s">
        <v>13</v>
      </c>
      <c r="G1226" s="1">
        <v>6858.4795999999997</v>
      </c>
      <c r="H1226" s="1" t="str">
        <f>LEFT(medical_cost[[#This Row],[region.1.1.1.1]],5)</f>
        <v>north</v>
      </c>
      <c r="I1226" s="1" t="s">
        <v>18</v>
      </c>
    </row>
    <row r="1227" spans="1:9" x14ac:dyDescent="0.25">
      <c r="A1227" s="1">
        <v>33</v>
      </c>
      <c r="B1227" s="1" t="s">
        <v>6</v>
      </c>
      <c r="C1227" s="1">
        <v>39.82</v>
      </c>
      <c r="D1227" s="1">
        <v>1</v>
      </c>
      <c r="E1227" s="1" t="s">
        <v>10</v>
      </c>
      <c r="F1227" s="1" t="s">
        <v>11</v>
      </c>
      <c r="G1227" s="1">
        <v>4795.6567999999997</v>
      </c>
      <c r="H1227" s="1" t="str">
        <f>LEFT(medical_cost[[#This Row],[region.1.1.1.1]],5)</f>
        <v>south</v>
      </c>
      <c r="I1227" s="1" t="s">
        <v>18</v>
      </c>
    </row>
    <row r="1228" spans="1:9" x14ac:dyDescent="0.25">
      <c r="A1228" s="1">
        <v>38</v>
      </c>
      <c r="B1228" s="1" t="s">
        <v>9</v>
      </c>
      <c r="C1228" s="1">
        <v>16.815000000000001</v>
      </c>
      <c r="D1228" s="1">
        <v>2</v>
      </c>
      <c r="E1228" s="1" t="s">
        <v>10</v>
      </c>
      <c r="F1228" s="1" t="s">
        <v>13</v>
      </c>
      <c r="G1228" s="1">
        <v>6640.5448500000002</v>
      </c>
      <c r="H1228" s="1" t="str">
        <f>LEFT(medical_cost[[#This Row],[region.1.1.1.1]],5)</f>
        <v>north</v>
      </c>
      <c r="I1228" s="1" t="s">
        <v>18</v>
      </c>
    </row>
    <row r="1229" spans="1:9" x14ac:dyDescent="0.25">
      <c r="A1229" s="1">
        <v>42</v>
      </c>
      <c r="B1229" s="1" t="s">
        <v>9</v>
      </c>
      <c r="C1229" s="1">
        <v>37.18</v>
      </c>
      <c r="D1229" s="1">
        <v>2</v>
      </c>
      <c r="E1229" s="1" t="s">
        <v>10</v>
      </c>
      <c r="F1229" s="1" t="s">
        <v>11</v>
      </c>
      <c r="G1229" s="1">
        <v>7162.0122000000001</v>
      </c>
      <c r="H1229" s="1" t="str">
        <f>LEFT(medical_cost[[#This Row],[region.1.1.1.1]],5)</f>
        <v>south</v>
      </c>
      <c r="I1229" s="1" t="s">
        <v>18</v>
      </c>
    </row>
    <row r="1230" spans="1:9" x14ac:dyDescent="0.25">
      <c r="A1230" s="1">
        <v>56</v>
      </c>
      <c r="B1230" s="1" t="s">
        <v>9</v>
      </c>
      <c r="C1230" s="1">
        <v>34.43</v>
      </c>
      <c r="D1230" s="1">
        <v>0</v>
      </c>
      <c r="E1230" s="1" t="s">
        <v>10</v>
      </c>
      <c r="F1230" s="1" t="s">
        <v>11</v>
      </c>
      <c r="G1230" s="1">
        <v>10594.225700000001</v>
      </c>
      <c r="H1230" s="1" t="str">
        <f>LEFT(medical_cost[[#This Row],[region.1.1.1.1]],5)</f>
        <v>south</v>
      </c>
      <c r="I1230" s="1" t="s">
        <v>18</v>
      </c>
    </row>
    <row r="1231" spans="1:9" x14ac:dyDescent="0.25">
      <c r="A1231" s="1">
        <v>58</v>
      </c>
      <c r="B1231" s="1" t="s">
        <v>9</v>
      </c>
      <c r="C1231" s="1">
        <v>30.305</v>
      </c>
      <c r="D1231" s="1">
        <v>0</v>
      </c>
      <c r="E1231" s="1" t="s">
        <v>10</v>
      </c>
      <c r="F1231" s="1" t="s">
        <v>13</v>
      </c>
      <c r="G1231" s="1">
        <v>11938.255950000001</v>
      </c>
      <c r="H1231" s="1" t="str">
        <f>LEFT(medical_cost[[#This Row],[region.1.1.1.1]],5)</f>
        <v>north</v>
      </c>
      <c r="I1231" s="1" t="s">
        <v>18</v>
      </c>
    </row>
    <row r="1232" spans="1:9" x14ac:dyDescent="0.25">
      <c r="A1232" s="1">
        <v>52</v>
      </c>
      <c r="B1232" s="1" t="s">
        <v>9</v>
      </c>
      <c r="C1232" s="1">
        <v>34.484999999999999</v>
      </c>
      <c r="D1232" s="1">
        <v>3</v>
      </c>
      <c r="E1232" s="1" t="s">
        <v>7</v>
      </c>
      <c r="F1232" s="1" t="s">
        <v>12</v>
      </c>
      <c r="G1232" s="1">
        <v>60021.398970000002</v>
      </c>
      <c r="H1232" s="1" t="str">
        <f>LEFT(medical_cost[[#This Row],[region.1.1.1.1]],5)</f>
        <v>north</v>
      </c>
      <c r="I1232" s="1" t="s">
        <v>17</v>
      </c>
    </row>
    <row r="1233" spans="1:9" x14ac:dyDescent="0.25">
      <c r="A1233" s="1">
        <v>20</v>
      </c>
      <c r="B1233" s="1" t="s">
        <v>6</v>
      </c>
      <c r="C1233" s="1">
        <v>21.8</v>
      </c>
      <c r="D1233" s="1">
        <v>0</v>
      </c>
      <c r="E1233" s="1" t="s">
        <v>7</v>
      </c>
      <c r="F1233" s="1" t="s">
        <v>8</v>
      </c>
      <c r="G1233" s="1">
        <v>20167.336029999999</v>
      </c>
      <c r="H1233" s="1" t="str">
        <f>LEFT(medical_cost[[#This Row],[region.1.1.1.1]],5)</f>
        <v>south</v>
      </c>
      <c r="I1233" s="1" t="s">
        <v>17</v>
      </c>
    </row>
    <row r="1234" spans="1:9" x14ac:dyDescent="0.25">
      <c r="A1234" s="1">
        <v>54</v>
      </c>
      <c r="B1234" s="1" t="s">
        <v>6</v>
      </c>
      <c r="C1234" s="1">
        <v>24.605</v>
      </c>
      <c r="D1234" s="1">
        <v>3</v>
      </c>
      <c r="E1234" s="1" t="s">
        <v>10</v>
      </c>
      <c r="F1234" s="1" t="s">
        <v>12</v>
      </c>
      <c r="G1234" s="1">
        <v>12479.70895</v>
      </c>
      <c r="H1234" s="1" t="str">
        <f>LEFT(medical_cost[[#This Row],[region.1.1.1.1]],5)</f>
        <v>north</v>
      </c>
      <c r="I1234" s="1" t="s">
        <v>17</v>
      </c>
    </row>
    <row r="1235" spans="1:9" x14ac:dyDescent="0.25">
      <c r="A1235" s="1">
        <v>58</v>
      </c>
      <c r="B1235" s="1" t="s">
        <v>9</v>
      </c>
      <c r="C1235" s="1">
        <v>23.3</v>
      </c>
      <c r="D1235" s="1">
        <v>0</v>
      </c>
      <c r="E1235" s="1" t="s">
        <v>10</v>
      </c>
      <c r="F1235" s="1" t="s">
        <v>8</v>
      </c>
      <c r="G1235" s="1">
        <v>11345.519</v>
      </c>
      <c r="H1235" s="1" t="str">
        <f>LEFT(medical_cost[[#This Row],[region.1.1.1.1]],5)</f>
        <v>south</v>
      </c>
      <c r="I1235" s="1" t="s">
        <v>17</v>
      </c>
    </row>
    <row r="1236" spans="1:9" x14ac:dyDescent="0.25">
      <c r="A1236" s="1">
        <v>45</v>
      </c>
      <c r="B1236" s="1" t="s">
        <v>6</v>
      </c>
      <c r="C1236" s="1">
        <v>27.83</v>
      </c>
      <c r="D1236" s="1">
        <v>2</v>
      </c>
      <c r="E1236" s="1" t="s">
        <v>10</v>
      </c>
      <c r="F1236" s="1" t="s">
        <v>11</v>
      </c>
      <c r="G1236" s="1">
        <v>8515.7587000000003</v>
      </c>
      <c r="H1236" s="1" t="str">
        <f>LEFT(medical_cost[[#This Row],[region.1.1.1.1]],5)</f>
        <v>south</v>
      </c>
      <c r="I1236" s="1" t="s">
        <v>18</v>
      </c>
    </row>
    <row r="1237" spans="1:9" x14ac:dyDescent="0.25">
      <c r="A1237" s="1">
        <v>26</v>
      </c>
      <c r="B1237" s="1" t="s">
        <v>9</v>
      </c>
      <c r="C1237" s="1">
        <v>31.065000000000001</v>
      </c>
      <c r="D1237" s="1">
        <v>0</v>
      </c>
      <c r="E1237" s="1" t="s">
        <v>10</v>
      </c>
      <c r="F1237" s="1" t="s">
        <v>12</v>
      </c>
      <c r="G1237" s="1">
        <v>2699.56835</v>
      </c>
      <c r="H1237" s="1" t="str">
        <f>LEFT(medical_cost[[#This Row],[region.1.1.1.1]],5)</f>
        <v>north</v>
      </c>
      <c r="I1237" s="1" t="s">
        <v>17</v>
      </c>
    </row>
    <row r="1238" spans="1:9" x14ac:dyDescent="0.25">
      <c r="A1238" s="1">
        <v>63</v>
      </c>
      <c r="B1238" s="1" t="s">
        <v>6</v>
      </c>
      <c r="C1238" s="1">
        <v>21.66</v>
      </c>
      <c r="D1238" s="1">
        <v>0</v>
      </c>
      <c r="E1238" s="1" t="s">
        <v>10</v>
      </c>
      <c r="F1238" s="1" t="s">
        <v>13</v>
      </c>
      <c r="G1238" s="1">
        <v>14449.8544</v>
      </c>
      <c r="H1238" s="1" t="str">
        <f>LEFT(medical_cost[[#This Row],[region.1.1.1.1]],5)</f>
        <v>north</v>
      </c>
      <c r="I1238" s="1" t="s">
        <v>18</v>
      </c>
    </row>
    <row r="1239" spans="1:9" x14ac:dyDescent="0.25">
      <c r="A1239" s="1">
        <v>58</v>
      </c>
      <c r="B1239" s="1" t="s">
        <v>6</v>
      </c>
      <c r="C1239" s="1">
        <v>28.215</v>
      </c>
      <c r="D1239" s="1">
        <v>0</v>
      </c>
      <c r="E1239" s="1" t="s">
        <v>10</v>
      </c>
      <c r="F1239" s="1" t="s">
        <v>12</v>
      </c>
      <c r="G1239" s="1">
        <v>12224.350850000001</v>
      </c>
      <c r="H1239" s="1" t="str">
        <f>LEFT(medical_cost[[#This Row],[region.1.1.1.1]],5)</f>
        <v>north</v>
      </c>
      <c r="I1239" s="1" t="s">
        <v>17</v>
      </c>
    </row>
    <row r="1240" spans="1:9" x14ac:dyDescent="0.25">
      <c r="A1240" s="1">
        <v>37</v>
      </c>
      <c r="B1240" s="1" t="s">
        <v>9</v>
      </c>
      <c r="C1240" s="1">
        <v>22.704999999999998</v>
      </c>
      <c r="D1240" s="1">
        <v>3</v>
      </c>
      <c r="E1240" s="1" t="s">
        <v>10</v>
      </c>
      <c r="F1240" s="1" t="s">
        <v>13</v>
      </c>
      <c r="G1240" s="1">
        <v>6985.50695</v>
      </c>
      <c r="H1240" s="1" t="str">
        <f>LEFT(medical_cost[[#This Row],[region.1.1.1.1]],5)</f>
        <v>north</v>
      </c>
      <c r="I1240" s="1" t="s">
        <v>18</v>
      </c>
    </row>
    <row r="1241" spans="1:9" x14ac:dyDescent="0.25">
      <c r="A1241" s="1">
        <v>25</v>
      </c>
      <c r="B1241" s="1" t="s">
        <v>6</v>
      </c>
      <c r="C1241" s="1">
        <v>42.13</v>
      </c>
      <c r="D1241" s="1">
        <v>1</v>
      </c>
      <c r="E1241" s="1" t="s">
        <v>10</v>
      </c>
      <c r="F1241" s="1" t="s">
        <v>11</v>
      </c>
      <c r="G1241" s="1">
        <v>3238.4357</v>
      </c>
      <c r="H1241" s="1" t="str">
        <f>LEFT(medical_cost[[#This Row],[region.1.1.1.1]],5)</f>
        <v>south</v>
      </c>
      <c r="I1241" s="1" t="s">
        <v>18</v>
      </c>
    </row>
    <row r="1242" spans="1:9" x14ac:dyDescent="0.25">
      <c r="A1242" s="1">
        <v>52</v>
      </c>
      <c r="B1242" s="1" t="s">
        <v>9</v>
      </c>
      <c r="C1242" s="1">
        <v>41.8</v>
      </c>
      <c r="D1242" s="1">
        <v>2</v>
      </c>
      <c r="E1242" s="1" t="s">
        <v>7</v>
      </c>
      <c r="F1242" s="1" t="s">
        <v>11</v>
      </c>
      <c r="G1242" s="1">
        <v>47269.853999999999</v>
      </c>
      <c r="H1242" s="1" t="str">
        <f>LEFT(medical_cost[[#This Row],[region.1.1.1.1]],5)</f>
        <v>south</v>
      </c>
      <c r="I1242" s="1" t="s">
        <v>18</v>
      </c>
    </row>
    <row r="1243" spans="1:9" x14ac:dyDescent="0.25">
      <c r="A1243" s="1">
        <v>64</v>
      </c>
      <c r="B1243" s="1" t="s">
        <v>9</v>
      </c>
      <c r="C1243" s="1">
        <v>36.96</v>
      </c>
      <c r="D1243" s="1">
        <v>2</v>
      </c>
      <c r="E1243" s="1" t="s">
        <v>7</v>
      </c>
      <c r="F1243" s="1" t="s">
        <v>11</v>
      </c>
      <c r="G1243" s="1">
        <v>49577.662400000001</v>
      </c>
      <c r="H1243" s="1" t="str">
        <f>LEFT(medical_cost[[#This Row],[region.1.1.1.1]],5)</f>
        <v>south</v>
      </c>
      <c r="I1243" s="1" t="s">
        <v>18</v>
      </c>
    </row>
    <row r="1244" spans="1:9" x14ac:dyDescent="0.25">
      <c r="A1244" s="1">
        <v>22</v>
      </c>
      <c r="B1244" s="1" t="s">
        <v>6</v>
      </c>
      <c r="C1244" s="1">
        <v>21.28</v>
      </c>
      <c r="D1244" s="1">
        <v>3</v>
      </c>
      <c r="E1244" s="1" t="s">
        <v>10</v>
      </c>
      <c r="F1244" s="1" t="s">
        <v>12</v>
      </c>
      <c r="G1244" s="1">
        <v>4296.2712000000001</v>
      </c>
      <c r="H1244" s="1" t="str">
        <f>LEFT(medical_cost[[#This Row],[region.1.1.1.1]],5)</f>
        <v>north</v>
      </c>
      <c r="I1244" s="1" t="s">
        <v>17</v>
      </c>
    </row>
    <row r="1245" spans="1:9" x14ac:dyDescent="0.25">
      <c r="A1245" s="1">
        <v>28</v>
      </c>
      <c r="B1245" s="1" t="s">
        <v>6</v>
      </c>
      <c r="C1245" s="1">
        <v>33.11</v>
      </c>
      <c r="D1245" s="1">
        <v>0</v>
      </c>
      <c r="E1245" s="1" t="s">
        <v>10</v>
      </c>
      <c r="F1245" s="1" t="s">
        <v>11</v>
      </c>
      <c r="G1245" s="1">
        <v>3171.6149</v>
      </c>
      <c r="H1245" s="1" t="str">
        <f>LEFT(medical_cost[[#This Row],[region.1.1.1.1]],5)</f>
        <v>south</v>
      </c>
      <c r="I1245" s="1" t="s">
        <v>18</v>
      </c>
    </row>
    <row r="1246" spans="1:9" x14ac:dyDescent="0.25">
      <c r="A1246" s="1">
        <v>18</v>
      </c>
      <c r="B1246" s="1" t="s">
        <v>9</v>
      </c>
      <c r="C1246" s="1">
        <v>33.33</v>
      </c>
      <c r="D1246" s="1">
        <v>0</v>
      </c>
      <c r="E1246" s="1" t="s">
        <v>10</v>
      </c>
      <c r="F1246" s="1" t="s">
        <v>11</v>
      </c>
      <c r="G1246" s="1">
        <v>1135.9407000000001</v>
      </c>
      <c r="H1246" s="1" t="str">
        <f>LEFT(medical_cost[[#This Row],[region.1.1.1.1]],5)</f>
        <v>south</v>
      </c>
      <c r="I1246" s="1" t="s">
        <v>18</v>
      </c>
    </row>
    <row r="1247" spans="1:9" x14ac:dyDescent="0.25">
      <c r="A1247" s="1">
        <v>28</v>
      </c>
      <c r="B1247" s="1" t="s">
        <v>9</v>
      </c>
      <c r="C1247" s="1">
        <v>24.3</v>
      </c>
      <c r="D1247" s="1">
        <v>5</v>
      </c>
      <c r="E1247" s="1" t="s">
        <v>10</v>
      </c>
      <c r="F1247" s="1" t="s">
        <v>8</v>
      </c>
      <c r="G1247" s="1">
        <v>5615.3689999999997</v>
      </c>
      <c r="H1247" s="1" t="str">
        <f>LEFT(medical_cost[[#This Row],[region.1.1.1.1]],5)</f>
        <v>south</v>
      </c>
      <c r="I1247" s="1" t="s">
        <v>17</v>
      </c>
    </row>
    <row r="1248" spans="1:9" x14ac:dyDescent="0.25">
      <c r="A1248" s="1">
        <v>45</v>
      </c>
      <c r="B1248" s="1" t="s">
        <v>6</v>
      </c>
      <c r="C1248" s="1">
        <v>25.7</v>
      </c>
      <c r="D1248" s="1">
        <v>3</v>
      </c>
      <c r="E1248" s="1" t="s">
        <v>10</v>
      </c>
      <c r="F1248" s="1" t="s">
        <v>8</v>
      </c>
      <c r="G1248" s="1">
        <v>9101.7980000000007</v>
      </c>
      <c r="H1248" s="1" t="str">
        <f>LEFT(medical_cost[[#This Row],[region.1.1.1.1]],5)</f>
        <v>south</v>
      </c>
      <c r="I1248" s="1" t="s">
        <v>17</v>
      </c>
    </row>
    <row r="1249" spans="1:9" x14ac:dyDescent="0.25">
      <c r="A1249" s="1">
        <v>33</v>
      </c>
      <c r="B1249" s="1" t="s">
        <v>9</v>
      </c>
      <c r="C1249" s="1">
        <v>29.4</v>
      </c>
      <c r="D1249" s="1">
        <v>4</v>
      </c>
      <c r="E1249" s="1" t="s">
        <v>10</v>
      </c>
      <c r="F1249" s="1" t="s">
        <v>8</v>
      </c>
      <c r="G1249" s="1">
        <v>6059.1729999999998</v>
      </c>
      <c r="H1249" s="1" t="str">
        <f>LEFT(medical_cost[[#This Row],[region.1.1.1.1]],5)</f>
        <v>south</v>
      </c>
      <c r="I1249" s="1" t="s">
        <v>17</v>
      </c>
    </row>
    <row r="1250" spans="1:9" x14ac:dyDescent="0.25">
      <c r="A1250" s="1">
        <v>18</v>
      </c>
      <c r="B1250" s="1" t="s">
        <v>6</v>
      </c>
      <c r="C1250" s="1">
        <v>39.82</v>
      </c>
      <c r="D1250" s="1">
        <v>0</v>
      </c>
      <c r="E1250" s="1" t="s">
        <v>10</v>
      </c>
      <c r="F1250" s="1" t="s">
        <v>11</v>
      </c>
      <c r="G1250" s="1">
        <v>1633.9618</v>
      </c>
      <c r="H1250" s="1" t="str">
        <f>LEFT(medical_cost[[#This Row],[region.1.1.1.1]],5)</f>
        <v>south</v>
      </c>
      <c r="I1250" s="1" t="s">
        <v>18</v>
      </c>
    </row>
    <row r="1251" spans="1:9" x14ac:dyDescent="0.25">
      <c r="A1251" s="1">
        <v>32</v>
      </c>
      <c r="B1251" s="1" t="s">
        <v>9</v>
      </c>
      <c r="C1251" s="1">
        <v>33.630000000000003</v>
      </c>
      <c r="D1251" s="1">
        <v>1</v>
      </c>
      <c r="E1251" s="1" t="s">
        <v>7</v>
      </c>
      <c r="F1251" s="1" t="s">
        <v>13</v>
      </c>
      <c r="G1251" s="1">
        <v>37607.527699999999</v>
      </c>
      <c r="H1251" s="1" t="str">
        <f>LEFT(medical_cost[[#This Row],[region.1.1.1.1]],5)</f>
        <v>north</v>
      </c>
      <c r="I1251" s="1" t="s">
        <v>18</v>
      </c>
    </row>
    <row r="1252" spans="1:9" x14ac:dyDescent="0.25">
      <c r="A1252" s="1">
        <v>24</v>
      </c>
      <c r="B1252" s="1" t="s">
        <v>9</v>
      </c>
      <c r="C1252" s="1">
        <v>29.83</v>
      </c>
      <c r="D1252" s="1">
        <v>0</v>
      </c>
      <c r="E1252" s="1" t="s">
        <v>7</v>
      </c>
      <c r="F1252" s="1" t="s">
        <v>13</v>
      </c>
      <c r="G1252" s="1">
        <v>18648.421699999999</v>
      </c>
      <c r="H1252" s="1" t="str">
        <f>LEFT(medical_cost[[#This Row],[region.1.1.1.1]],5)</f>
        <v>north</v>
      </c>
      <c r="I1252" s="1" t="s">
        <v>18</v>
      </c>
    </row>
    <row r="1253" spans="1:9" x14ac:dyDescent="0.25">
      <c r="A1253" s="1">
        <v>19</v>
      </c>
      <c r="B1253" s="1" t="s">
        <v>9</v>
      </c>
      <c r="C1253" s="1">
        <v>19.8</v>
      </c>
      <c r="D1253" s="1">
        <v>0</v>
      </c>
      <c r="E1253" s="1" t="s">
        <v>10</v>
      </c>
      <c r="F1253" s="1" t="s">
        <v>8</v>
      </c>
      <c r="G1253" s="1">
        <v>1241.5650000000001</v>
      </c>
      <c r="H1253" s="1" t="str">
        <f>LEFT(medical_cost[[#This Row],[region.1.1.1.1]],5)</f>
        <v>south</v>
      </c>
      <c r="I1253" s="1" t="s">
        <v>17</v>
      </c>
    </row>
    <row r="1254" spans="1:9" x14ac:dyDescent="0.25">
      <c r="A1254" s="1">
        <v>20</v>
      </c>
      <c r="B1254" s="1" t="s">
        <v>9</v>
      </c>
      <c r="C1254" s="1">
        <v>27.3</v>
      </c>
      <c r="D1254" s="1">
        <v>0</v>
      </c>
      <c r="E1254" s="1" t="s">
        <v>7</v>
      </c>
      <c r="F1254" s="1" t="s">
        <v>8</v>
      </c>
      <c r="G1254" s="1">
        <v>16232.847</v>
      </c>
      <c r="H1254" s="1" t="str">
        <f>LEFT(medical_cost[[#This Row],[region.1.1.1.1]],5)</f>
        <v>south</v>
      </c>
      <c r="I1254" s="1" t="s">
        <v>17</v>
      </c>
    </row>
    <row r="1255" spans="1:9" x14ac:dyDescent="0.25">
      <c r="A1255" s="1">
        <v>40</v>
      </c>
      <c r="B1255" s="1" t="s">
        <v>6</v>
      </c>
      <c r="C1255" s="1">
        <v>29.3</v>
      </c>
      <c r="D1255" s="1">
        <v>4</v>
      </c>
      <c r="E1255" s="1" t="s">
        <v>10</v>
      </c>
      <c r="F1255" s="1" t="s">
        <v>8</v>
      </c>
      <c r="G1255" s="1">
        <v>15828.82173</v>
      </c>
      <c r="H1255" s="1" t="str">
        <f>LEFT(medical_cost[[#This Row],[region.1.1.1.1]],5)</f>
        <v>south</v>
      </c>
      <c r="I1255" s="1" t="s">
        <v>17</v>
      </c>
    </row>
    <row r="1256" spans="1:9" x14ac:dyDescent="0.25">
      <c r="A1256" s="1">
        <v>34</v>
      </c>
      <c r="B1256" s="1" t="s">
        <v>6</v>
      </c>
      <c r="C1256" s="1">
        <v>27.72</v>
      </c>
      <c r="D1256" s="1">
        <v>0</v>
      </c>
      <c r="E1256" s="1" t="s">
        <v>10</v>
      </c>
      <c r="F1256" s="1" t="s">
        <v>11</v>
      </c>
      <c r="G1256" s="1">
        <v>4415.1588000000002</v>
      </c>
      <c r="H1256" s="1" t="str">
        <f>LEFT(medical_cost[[#This Row],[region.1.1.1.1]],5)</f>
        <v>south</v>
      </c>
      <c r="I1256" s="1" t="s">
        <v>18</v>
      </c>
    </row>
    <row r="1257" spans="1:9" x14ac:dyDescent="0.25">
      <c r="A1257" s="1">
        <v>42</v>
      </c>
      <c r="B1257" s="1" t="s">
        <v>6</v>
      </c>
      <c r="C1257" s="1">
        <v>37.9</v>
      </c>
      <c r="D1257" s="1">
        <v>0</v>
      </c>
      <c r="E1257" s="1" t="s">
        <v>10</v>
      </c>
      <c r="F1257" s="1" t="s">
        <v>8</v>
      </c>
      <c r="G1257" s="1">
        <v>6474.0129999999999</v>
      </c>
      <c r="H1257" s="1" t="str">
        <f>LEFT(medical_cost[[#This Row],[region.1.1.1.1]],5)</f>
        <v>south</v>
      </c>
      <c r="I1257" s="1" t="s">
        <v>17</v>
      </c>
    </row>
    <row r="1258" spans="1:9" x14ac:dyDescent="0.25">
      <c r="A1258" s="1">
        <v>51</v>
      </c>
      <c r="B1258" s="1" t="s">
        <v>6</v>
      </c>
      <c r="C1258" s="1">
        <v>36.384999999999998</v>
      </c>
      <c r="D1258" s="1">
        <v>3</v>
      </c>
      <c r="E1258" s="1" t="s">
        <v>10</v>
      </c>
      <c r="F1258" s="1" t="s">
        <v>12</v>
      </c>
      <c r="G1258" s="1">
        <v>11436.738149999999</v>
      </c>
      <c r="H1258" s="1" t="str">
        <f>LEFT(medical_cost[[#This Row],[region.1.1.1.1]],5)</f>
        <v>north</v>
      </c>
      <c r="I1258" s="1" t="s">
        <v>17</v>
      </c>
    </row>
    <row r="1259" spans="1:9" x14ac:dyDescent="0.25">
      <c r="A1259" s="1">
        <v>54</v>
      </c>
      <c r="B1259" s="1" t="s">
        <v>6</v>
      </c>
      <c r="C1259" s="1">
        <v>27.645</v>
      </c>
      <c r="D1259" s="1">
        <v>1</v>
      </c>
      <c r="E1259" s="1" t="s">
        <v>10</v>
      </c>
      <c r="F1259" s="1" t="s">
        <v>12</v>
      </c>
      <c r="G1259" s="1">
        <v>11305.93455</v>
      </c>
      <c r="H1259" s="1" t="str">
        <f>LEFT(medical_cost[[#This Row],[region.1.1.1.1]],5)</f>
        <v>north</v>
      </c>
      <c r="I1259" s="1" t="s">
        <v>17</v>
      </c>
    </row>
    <row r="1260" spans="1:9" x14ac:dyDescent="0.25">
      <c r="A1260" s="1">
        <v>55</v>
      </c>
      <c r="B1260" s="1" t="s">
        <v>9</v>
      </c>
      <c r="C1260" s="1">
        <v>37.715000000000003</v>
      </c>
      <c r="D1260" s="1">
        <v>3</v>
      </c>
      <c r="E1260" s="1" t="s">
        <v>10</v>
      </c>
      <c r="F1260" s="1" t="s">
        <v>12</v>
      </c>
      <c r="G1260" s="1">
        <v>30063.580549999999</v>
      </c>
      <c r="H1260" s="1" t="str">
        <f>LEFT(medical_cost[[#This Row],[region.1.1.1.1]],5)</f>
        <v>north</v>
      </c>
      <c r="I1260" s="1" t="s">
        <v>17</v>
      </c>
    </row>
    <row r="1261" spans="1:9" x14ac:dyDescent="0.25">
      <c r="A1261" s="1">
        <v>52</v>
      </c>
      <c r="B1261" s="1" t="s">
        <v>6</v>
      </c>
      <c r="C1261" s="1">
        <v>23.18</v>
      </c>
      <c r="D1261" s="1">
        <v>0</v>
      </c>
      <c r="E1261" s="1" t="s">
        <v>10</v>
      </c>
      <c r="F1261" s="1" t="s">
        <v>13</v>
      </c>
      <c r="G1261" s="1">
        <v>10197.772199999999</v>
      </c>
      <c r="H1261" s="1" t="str">
        <f>LEFT(medical_cost[[#This Row],[region.1.1.1.1]],5)</f>
        <v>north</v>
      </c>
      <c r="I1261" s="1" t="s">
        <v>18</v>
      </c>
    </row>
    <row r="1262" spans="1:9" x14ac:dyDescent="0.25">
      <c r="A1262" s="1">
        <v>32</v>
      </c>
      <c r="B1262" s="1" t="s">
        <v>6</v>
      </c>
      <c r="C1262" s="1">
        <v>20.52</v>
      </c>
      <c r="D1262" s="1">
        <v>0</v>
      </c>
      <c r="E1262" s="1" t="s">
        <v>10</v>
      </c>
      <c r="F1262" s="1" t="s">
        <v>13</v>
      </c>
      <c r="G1262" s="1">
        <v>4544.2348000000002</v>
      </c>
      <c r="H1262" s="1" t="str">
        <f>LEFT(medical_cost[[#This Row],[region.1.1.1.1]],5)</f>
        <v>north</v>
      </c>
      <c r="I1262" s="1" t="s">
        <v>18</v>
      </c>
    </row>
    <row r="1263" spans="1:9" x14ac:dyDescent="0.25">
      <c r="A1263" s="1">
        <v>28</v>
      </c>
      <c r="B1263" s="1" t="s">
        <v>9</v>
      </c>
      <c r="C1263" s="1">
        <v>37.1</v>
      </c>
      <c r="D1263" s="1">
        <v>1</v>
      </c>
      <c r="E1263" s="1" t="s">
        <v>10</v>
      </c>
      <c r="F1263" s="1" t="s">
        <v>8</v>
      </c>
      <c r="G1263" s="1">
        <v>3277.1610000000001</v>
      </c>
      <c r="H1263" s="1" t="str">
        <f>LEFT(medical_cost[[#This Row],[region.1.1.1.1]],5)</f>
        <v>south</v>
      </c>
      <c r="I1263" s="1" t="s">
        <v>17</v>
      </c>
    </row>
    <row r="1264" spans="1:9" x14ac:dyDescent="0.25">
      <c r="A1264" s="1">
        <v>41</v>
      </c>
      <c r="B1264" s="1" t="s">
        <v>6</v>
      </c>
      <c r="C1264" s="1">
        <v>28.05</v>
      </c>
      <c r="D1264" s="1">
        <v>1</v>
      </c>
      <c r="E1264" s="1" t="s">
        <v>10</v>
      </c>
      <c r="F1264" s="1" t="s">
        <v>11</v>
      </c>
      <c r="G1264" s="1">
        <v>6770.1925000000001</v>
      </c>
      <c r="H1264" s="1" t="str">
        <f>LEFT(medical_cost[[#This Row],[region.1.1.1.1]],5)</f>
        <v>south</v>
      </c>
      <c r="I1264" s="1" t="s">
        <v>18</v>
      </c>
    </row>
    <row r="1265" spans="1:9" x14ac:dyDescent="0.25">
      <c r="A1265" s="1">
        <v>43</v>
      </c>
      <c r="B1265" s="1" t="s">
        <v>6</v>
      </c>
      <c r="C1265" s="1">
        <v>29.9</v>
      </c>
      <c r="D1265" s="1">
        <v>1</v>
      </c>
      <c r="E1265" s="1" t="s">
        <v>10</v>
      </c>
      <c r="F1265" s="1" t="s">
        <v>8</v>
      </c>
      <c r="G1265" s="1">
        <v>7337.7479999999996</v>
      </c>
      <c r="H1265" s="1" t="str">
        <f>LEFT(medical_cost[[#This Row],[region.1.1.1.1]],5)</f>
        <v>south</v>
      </c>
      <c r="I1265" s="1" t="s">
        <v>17</v>
      </c>
    </row>
    <row r="1266" spans="1:9" x14ac:dyDescent="0.25">
      <c r="A1266" s="1">
        <v>49</v>
      </c>
      <c r="B1266" s="1" t="s">
        <v>6</v>
      </c>
      <c r="C1266" s="1">
        <v>33.344999999999999</v>
      </c>
      <c r="D1266" s="1">
        <v>2</v>
      </c>
      <c r="E1266" s="1" t="s">
        <v>10</v>
      </c>
      <c r="F1266" s="1" t="s">
        <v>13</v>
      </c>
      <c r="G1266" s="1">
        <v>10370.912549999999</v>
      </c>
      <c r="H1266" s="1" t="str">
        <f>LEFT(medical_cost[[#This Row],[region.1.1.1.1]],5)</f>
        <v>north</v>
      </c>
      <c r="I1266" s="1" t="s">
        <v>18</v>
      </c>
    </row>
    <row r="1267" spans="1:9" x14ac:dyDescent="0.25">
      <c r="A1267" s="1">
        <v>64</v>
      </c>
      <c r="B1267" s="1" t="s">
        <v>9</v>
      </c>
      <c r="C1267" s="1">
        <v>23.76</v>
      </c>
      <c r="D1267" s="1">
        <v>0</v>
      </c>
      <c r="E1267" s="1" t="s">
        <v>7</v>
      </c>
      <c r="F1267" s="1" t="s">
        <v>11</v>
      </c>
      <c r="G1267" s="1">
        <v>26926.5144</v>
      </c>
      <c r="H1267" s="1" t="str">
        <f>LEFT(medical_cost[[#This Row],[region.1.1.1.1]],5)</f>
        <v>south</v>
      </c>
      <c r="I1267" s="1" t="s">
        <v>18</v>
      </c>
    </row>
    <row r="1268" spans="1:9" x14ac:dyDescent="0.25">
      <c r="A1268" s="1">
        <v>55</v>
      </c>
      <c r="B1268" s="1" t="s">
        <v>6</v>
      </c>
      <c r="C1268" s="1">
        <v>30.5</v>
      </c>
      <c r="D1268" s="1">
        <v>0</v>
      </c>
      <c r="E1268" s="1" t="s">
        <v>10</v>
      </c>
      <c r="F1268" s="1" t="s">
        <v>8</v>
      </c>
      <c r="G1268" s="1">
        <v>10704.47</v>
      </c>
      <c r="H1268" s="1" t="str">
        <f>LEFT(medical_cost[[#This Row],[region.1.1.1.1]],5)</f>
        <v>south</v>
      </c>
      <c r="I1268" s="1" t="s">
        <v>17</v>
      </c>
    </row>
    <row r="1269" spans="1:9" x14ac:dyDescent="0.25">
      <c r="A1269" s="1">
        <v>24</v>
      </c>
      <c r="B1269" s="1" t="s">
        <v>9</v>
      </c>
      <c r="C1269" s="1">
        <v>31.065000000000001</v>
      </c>
      <c r="D1269" s="1">
        <v>0</v>
      </c>
      <c r="E1269" s="1" t="s">
        <v>7</v>
      </c>
      <c r="F1269" s="1" t="s">
        <v>13</v>
      </c>
      <c r="G1269" s="1">
        <v>34254.053350000002</v>
      </c>
      <c r="H1269" s="1" t="str">
        <f>LEFT(medical_cost[[#This Row],[region.1.1.1.1]],5)</f>
        <v>north</v>
      </c>
      <c r="I1269" s="1" t="s">
        <v>18</v>
      </c>
    </row>
    <row r="1270" spans="1:9" x14ac:dyDescent="0.25">
      <c r="A1270" s="1">
        <v>20</v>
      </c>
      <c r="B1270" s="1" t="s">
        <v>6</v>
      </c>
      <c r="C1270" s="1">
        <v>33.299999999999997</v>
      </c>
      <c r="D1270" s="1">
        <v>0</v>
      </c>
      <c r="E1270" s="1" t="s">
        <v>10</v>
      </c>
      <c r="F1270" s="1" t="s">
        <v>8</v>
      </c>
      <c r="G1270" s="1">
        <v>1880.4870000000001</v>
      </c>
      <c r="H1270" s="1" t="str">
        <f>LEFT(medical_cost[[#This Row],[region.1.1.1.1]],5)</f>
        <v>south</v>
      </c>
      <c r="I1270" s="1" t="s">
        <v>17</v>
      </c>
    </row>
    <row r="1271" spans="1:9" x14ac:dyDescent="0.25">
      <c r="A1271" s="1">
        <v>45</v>
      </c>
      <c r="B1271" s="1" t="s">
        <v>9</v>
      </c>
      <c r="C1271" s="1">
        <v>27.5</v>
      </c>
      <c r="D1271" s="1">
        <v>3</v>
      </c>
      <c r="E1271" s="1" t="s">
        <v>10</v>
      </c>
      <c r="F1271" s="1" t="s">
        <v>8</v>
      </c>
      <c r="G1271" s="1">
        <v>8615.2999999999993</v>
      </c>
      <c r="H1271" s="1" t="str">
        <f>LEFT(medical_cost[[#This Row],[region.1.1.1.1]],5)</f>
        <v>south</v>
      </c>
      <c r="I1271" s="1" t="s">
        <v>17</v>
      </c>
    </row>
    <row r="1272" spans="1:9" x14ac:dyDescent="0.25">
      <c r="A1272" s="1">
        <v>26</v>
      </c>
      <c r="B1272" s="1" t="s">
        <v>9</v>
      </c>
      <c r="C1272" s="1">
        <v>33.914999999999999</v>
      </c>
      <c r="D1272" s="1">
        <v>1</v>
      </c>
      <c r="E1272" s="1" t="s">
        <v>10</v>
      </c>
      <c r="F1272" s="1" t="s">
        <v>12</v>
      </c>
      <c r="G1272" s="1">
        <v>3292.5298499999999</v>
      </c>
      <c r="H1272" s="1" t="str">
        <f>LEFT(medical_cost[[#This Row],[region.1.1.1.1]],5)</f>
        <v>north</v>
      </c>
      <c r="I1272" s="1" t="s">
        <v>17</v>
      </c>
    </row>
    <row r="1273" spans="1:9" x14ac:dyDescent="0.25">
      <c r="A1273" s="1">
        <v>25</v>
      </c>
      <c r="B1273" s="1" t="s">
        <v>6</v>
      </c>
      <c r="C1273" s="1">
        <v>34.484999999999999</v>
      </c>
      <c r="D1273" s="1">
        <v>0</v>
      </c>
      <c r="E1273" s="1" t="s">
        <v>10</v>
      </c>
      <c r="F1273" s="1" t="s">
        <v>12</v>
      </c>
      <c r="G1273" s="1">
        <v>3021.80915</v>
      </c>
      <c r="H1273" s="1" t="str">
        <f>LEFT(medical_cost[[#This Row],[region.1.1.1.1]],5)</f>
        <v>north</v>
      </c>
      <c r="I1273" s="1" t="s">
        <v>17</v>
      </c>
    </row>
    <row r="1274" spans="1:9" x14ac:dyDescent="0.25">
      <c r="A1274" s="1">
        <v>43</v>
      </c>
      <c r="B1274" s="1" t="s">
        <v>9</v>
      </c>
      <c r="C1274" s="1">
        <v>25.52</v>
      </c>
      <c r="D1274" s="1">
        <v>5</v>
      </c>
      <c r="E1274" s="1" t="s">
        <v>10</v>
      </c>
      <c r="F1274" s="1" t="s">
        <v>11</v>
      </c>
      <c r="G1274" s="1">
        <v>14478.33015</v>
      </c>
      <c r="H1274" s="1" t="str">
        <f>LEFT(medical_cost[[#This Row],[region.1.1.1.1]],5)</f>
        <v>south</v>
      </c>
      <c r="I1274" s="1" t="s">
        <v>18</v>
      </c>
    </row>
    <row r="1275" spans="1:9" x14ac:dyDescent="0.25">
      <c r="A1275" s="1">
        <v>35</v>
      </c>
      <c r="B1275" s="1" t="s">
        <v>9</v>
      </c>
      <c r="C1275" s="1">
        <v>27.61</v>
      </c>
      <c r="D1275" s="1">
        <v>1</v>
      </c>
      <c r="E1275" s="1" t="s">
        <v>10</v>
      </c>
      <c r="F1275" s="1" t="s">
        <v>11</v>
      </c>
      <c r="G1275" s="1">
        <v>4747.0528999999997</v>
      </c>
      <c r="H1275" s="1" t="str">
        <f>LEFT(medical_cost[[#This Row],[region.1.1.1.1]],5)</f>
        <v>south</v>
      </c>
      <c r="I1275" s="1" t="s">
        <v>18</v>
      </c>
    </row>
    <row r="1276" spans="1:9" x14ac:dyDescent="0.25">
      <c r="A1276" s="1">
        <v>26</v>
      </c>
      <c r="B1276" s="1" t="s">
        <v>9</v>
      </c>
      <c r="C1276" s="1">
        <v>27.06</v>
      </c>
      <c r="D1276" s="1">
        <v>0</v>
      </c>
      <c r="E1276" s="1" t="s">
        <v>7</v>
      </c>
      <c r="F1276" s="1" t="s">
        <v>11</v>
      </c>
      <c r="G1276" s="1">
        <v>17043.341400000001</v>
      </c>
      <c r="H1276" s="1" t="str">
        <f>LEFT(medical_cost[[#This Row],[region.1.1.1.1]],5)</f>
        <v>south</v>
      </c>
      <c r="I1276" s="1" t="s">
        <v>18</v>
      </c>
    </row>
    <row r="1277" spans="1:9" x14ac:dyDescent="0.25">
      <c r="A1277" s="1">
        <v>57</v>
      </c>
      <c r="B1277" s="1" t="s">
        <v>9</v>
      </c>
      <c r="C1277" s="1">
        <v>23.7</v>
      </c>
      <c r="D1277" s="1">
        <v>0</v>
      </c>
      <c r="E1277" s="1" t="s">
        <v>10</v>
      </c>
      <c r="F1277" s="1" t="s">
        <v>8</v>
      </c>
      <c r="G1277" s="1">
        <v>10959.33</v>
      </c>
      <c r="H1277" s="1" t="str">
        <f>LEFT(medical_cost[[#This Row],[region.1.1.1.1]],5)</f>
        <v>south</v>
      </c>
      <c r="I1277" s="1" t="s">
        <v>17</v>
      </c>
    </row>
    <row r="1278" spans="1:9" x14ac:dyDescent="0.25">
      <c r="A1278" s="1">
        <v>22</v>
      </c>
      <c r="B1278" s="1" t="s">
        <v>6</v>
      </c>
      <c r="C1278" s="1">
        <v>30.4</v>
      </c>
      <c r="D1278" s="1">
        <v>0</v>
      </c>
      <c r="E1278" s="1" t="s">
        <v>10</v>
      </c>
      <c r="F1278" s="1" t="s">
        <v>13</v>
      </c>
      <c r="G1278" s="1">
        <v>2741.9479999999999</v>
      </c>
      <c r="H1278" s="1" t="str">
        <f>LEFT(medical_cost[[#This Row],[region.1.1.1.1]],5)</f>
        <v>north</v>
      </c>
      <c r="I1278" s="1" t="s">
        <v>18</v>
      </c>
    </row>
    <row r="1279" spans="1:9" x14ac:dyDescent="0.25">
      <c r="A1279" s="1">
        <v>32</v>
      </c>
      <c r="B1279" s="1" t="s">
        <v>6</v>
      </c>
      <c r="C1279" s="1">
        <v>29.734999999999999</v>
      </c>
      <c r="D1279" s="1">
        <v>0</v>
      </c>
      <c r="E1279" s="1" t="s">
        <v>10</v>
      </c>
      <c r="F1279" s="1" t="s">
        <v>12</v>
      </c>
      <c r="G1279" s="1">
        <v>4357.0436499999996</v>
      </c>
      <c r="H1279" s="1" t="str">
        <f>LEFT(medical_cost[[#This Row],[region.1.1.1.1]],5)</f>
        <v>north</v>
      </c>
      <c r="I1279" s="1" t="s">
        <v>17</v>
      </c>
    </row>
    <row r="1280" spans="1:9" x14ac:dyDescent="0.25">
      <c r="A1280" s="1">
        <v>39</v>
      </c>
      <c r="B1280" s="1" t="s">
        <v>9</v>
      </c>
      <c r="C1280" s="1">
        <v>29.925000000000001</v>
      </c>
      <c r="D1280" s="1">
        <v>1</v>
      </c>
      <c r="E1280" s="1" t="s">
        <v>7</v>
      </c>
      <c r="F1280" s="1" t="s">
        <v>13</v>
      </c>
      <c r="G1280" s="1">
        <v>22462.043750000001</v>
      </c>
      <c r="H1280" s="1" t="str">
        <f>LEFT(medical_cost[[#This Row],[region.1.1.1.1]],5)</f>
        <v>north</v>
      </c>
      <c r="I1280" s="1" t="s">
        <v>18</v>
      </c>
    </row>
    <row r="1281" spans="1:9" x14ac:dyDescent="0.25">
      <c r="A1281" s="1">
        <v>25</v>
      </c>
      <c r="B1281" s="1" t="s">
        <v>6</v>
      </c>
      <c r="C1281" s="1">
        <v>26.79</v>
      </c>
      <c r="D1281" s="1">
        <v>2</v>
      </c>
      <c r="E1281" s="1" t="s">
        <v>10</v>
      </c>
      <c r="F1281" s="1" t="s">
        <v>12</v>
      </c>
      <c r="G1281" s="1">
        <v>4189.1130999999996</v>
      </c>
      <c r="H1281" s="1" t="str">
        <f>LEFT(medical_cost[[#This Row],[region.1.1.1.1]],5)</f>
        <v>north</v>
      </c>
      <c r="I1281" s="1" t="s">
        <v>17</v>
      </c>
    </row>
    <row r="1282" spans="1:9" x14ac:dyDescent="0.25">
      <c r="A1282" s="1">
        <v>48</v>
      </c>
      <c r="B1282" s="1" t="s">
        <v>6</v>
      </c>
      <c r="C1282" s="1">
        <v>33.33</v>
      </c>
      <c r="D1282" s="1">
        <v>0</v>
      </c>
      <c r="E1282" s="1" t="s">
        <v>10</v>
      </c>
      <c r="F1282" s="1" t="s">
        <v>11</v>
      </c>
      <c r="G1282" s="1">
        <v>8283.6807000000008</v>
      </c>
      <c r="H1282" s="1" t="str">
        <f>LEFT(medical_cost[[#This Row],[region.1.1.1.1]],5)</f>
        <v>south</v>
      </c>
      <c r="I1282" s="1" t="s">
        <v>18</v>
      </c>
    </row>
    <row r="1283" spans="1:9" x14ac:dyDescent="0.25">
      <c r="A1283" s="1">
        <v>47</v>
      </c>
      <c r="B1283" s="1" t="s">
        <v>6</v>
      </c>
      <c r="C1283" s="1">
        <v>27.645</v>
      </c>
      <c r="D1283" s="1">
        <v>2</v>
      </c>
      <c r="E1283" s="1" t="s">
        <v>7</v>
      </c>
      <c r="F1283" s="1" t="s">
        <v>12</v>
      </c>
      <c r="G1283" s="1">
        <v>24535.698550000001</v>
      </c>
      <c r="H1283" s="1" t="str">
        <f>LEFT(medical_cost[[#This Row],[region.1.1.1.1]],5)</f>
        <v>north</v>
      </c>
      <c r="I1283" s="1" t="s">
        <v>17</v>
      </c>
    </row>
    <row r="1284" spans="1:9" x14ac:dyDescent="0.25">
      <c r="A1284" s="1">
        <v>18</v>
      </c>
      <c r="B1284" s="1" t="s">
        <v>6</v>
      </c>
      <c r="C1284" s="1">
        <v>21.66</v>
      </c>
      <c r="D1284" s="1">
        <v>0</v>
      </c>
      <c r="E1284" s="1" t="s">
        <v>7</v>
      </c>
      <c r="F1284" s="1" t="s">
        <v>13</v>
      </c>
      <c r="G1284" s="1">
        <v>14283.4594</v>
      </c>
      <c r="H1284" s="1" t="str">
        <f>LEFT(medical_cost[[#This Row],[region.1.1.1.1]],5)</f>
        <v>north</v>
      </c>
      <c r="I1284" s="1" t="s">
        <v>18</v>
      </c>
    </row>
    <row r="1285" spans="1:9" x14ac:dyDescent="0.25">
      <c r="A1285" s="1">
        <v>18</v>
      </c>
      <c r="B1285" s="1" t="s">
        <v>9</v>
      </c>
      <c r="C1285" s="1">
        <v>30.03</v>
      </c>
      <c r="D1285" s="1">
        <v>1</v>
      </c>
      <c r="E1285" s="1" t="s">
        <v>10</v>
      </c>
      <c r="F1285" s="1" t="s">
        <v>11</v>
      </c>
      <c r="G1285" s="1">
        <v>1720.3536999999999</v>
      </c>
      <c r="H1285" s="1" t="str">
        <f>LEFT(medical_cost[[#This Row],[region.1.1.1.1]],5)</f>
        <v>south</v>
      </c>
      <c r="I1285" s="1" t="s">
        <v>18</v>
      </c>
    </row>
    <row r="1286" spans="1:9" x14ac:dyDescent="0.25">
      <c r="A1286" s="1">
        <v>61</v>
      </c>
      <c r="B1286" s="1" t="s">
        <v>9</v>
      </c>
      <c r="C1286" s="1">
        <v>36.299999999999997</v>
      </c>
      <c r="D1286" s="1">
        <v>1</v>
      </c>
      <c r="E1286" s="1" t="s">
        <v>7</v>
      </c>
      <c r="F1286" s="1" t="s">
        <v>8</v>
      </c>
      <c r="G1286" s="1">
        <v>47403.88</v>
      </c>
      <c r="H1286" s="1" t="str">
        <f>LEFT(medical_cost[[#This Row],[region.1.1.1.1]],5)</f>
        <v>south</v>
      </c>
      <c r="I1286" s="1" t="s">
        <v>17</v>
      </c>
    </row>
    <row r="1287" spans="1:9" x14ac:dyDescent="0.25">
      <c r="A1287" s="1">
        <v>47</v>
      </c>
      <c r="B1287" s="1" t="s">
        <v>6</v>
      </c>
      <c r="C1287" s="1">
        <v>24.32</v>
      </c>
      <c r="D1287" s="1">
        <v>0</v>
      </c>
      <c r="E1287" s="1" t="s">
        <v>10</v>
      </c>
      <c r="F1287" s="1" t="s">
        <v>13</v>
      </c>
      <c r="G1287" s="1">
        <v>8534.6718000000001</v>
      </c>
      <c r="H1287" s="1" t="str">
        <f>LEFT(medical_cost[[#This Row],[region.1.1.1.1]],5)</f>
        <v>north</v>
      </c>
      <c r="I1287" s="1" t="s">
        <v>18</v>
      </c>
    </row>
    <row r="1288" spans="1:9" x14ac:dyDescent="0.25">
      <c r="A1288" s="1">
        <v>28</v>
      </c>
      <c r="B1288" s="1" t="s">
        <v>6</v>
      </c>
      <c r="C1288" s="1">
        <v>17.29</v>
      </c>
      <c r="D1288" s="1">
        <v>0</v>
      </c>
      <c r="E1288" s="1" t="s">
        <v>10</v>
      </c>
      <c r="F1288" s="1" t="s">
        <v>13</v>
      </c>
      <c r="G1288" s="1">
        <v>3732.6251000000002</v>
      </c>
      <c r="H1288" s="1" t="str">
        <f>LEFT(medical_cost[[#This Row],[region.1.1.1.1]],5)</f>
        <v>north</v>
      </c>
      <c r="I1288" s="1" t="s">
        <v>18</v>
      </c>
    </row>
    <row r="1289" spans="1:9" x14ac:dyDescent="0.25">
      <c r="A1289" s="1">
        <v>36</v>
      </c>
      <c r="B1289" s="1" t="s">
        <v>6</v>
      </c>
      <c r="C1289" s="1">
        <v>25.9</v>
      </c>
      <c r="D1289" s="1">
        <v>1</v>
      </c>
      <c r="E1289" s="1" t="s">
        <v>10</v>
      </c>
      <c r="F1289" s="1" t="s">
        <v>8</v>
      </c>
      <c r="G1289" s="1">
        <v>5472.4489999999996</v>
      </c>
      <c r="H1289" s="1" t="str">
        <f>LEFT(medical_cost[[#This Row],[region.1.1.1.1]],5)</f>
        <v>south</v>
      </c>
      <c r="I1289" s="1" t="s">
        <v>17</v>
      </c>
    </row>
    <row r="1290" spans="1:9" x14ac:dyDescent="0.25">
      <c r="A1290" s="1">
        <v>20</v>
      </c>
      <c r="B1290" s="1" t="s">
        <v>9</v>
      </c>
      <c r="C1290" s="1">
        <v>39.4</v>
      </c>
      <c r="D1290" s="1">
        <v>2</v>
      </c>
      <c r="E1290" s="1" t="s">
        <v>7</v>
      </c>
      <c r="F1290" s="1" t="s">
        <v>8</v>
      </c>
      <c r="G1290" s="1">
        <v>38344.565999999999</v>
      </c>
      <c r="H1290" s="1" t="str">
        <f>LEFT(medical_cost[[#This Row],[region.1.1.1.1]],5)</f>
        <v>south</v>
      </c>
      <c r="I1290" s="1" t="s">
        <v>17</v>
      </c>
    </row>
    <row r="1291" spans="1:9" x14ac:dyDescent="0.25">
      <c r="A1291" s="1">
        <v>44</v>
      </c>
      <c r="B1291" s="1" t="s">
        <v>9</v>
      </c>
      <c r="C1291" s="1">
        <v>34.32</v>
      </c>
      <c r="D1291" s="1">
        <v>1</v>
      </c>
      <c r="E1291" s="1" t="s">
        <v>10</v>
      </c>
      <c r="F1291" s="1" t="s">
        <v>11</v>
      </c>
      <c r="G1291" s="1">
        <v>7147.4727999999996</v>
      </c>
      <c r="H1291" s="1" t="str">
        <f>LEFT(medical_cost[[#This Row],[region.1.1.1.1]],5)</f>
        <v>south</v>
      </c>
      <c r="I1291" s="1" t="s">
        <v>18</v>
      </c>
    </row>
    <row r="1292" spans="1:9" x14ac:dyDescent="0.25">
      <c r="A1292" s="1">
        <v>38</v>
      </c>
      <c r="B1292" s="1" t="s">
        <v>6</v>
      </c>
      <c r="C1292" s="1">
        <v>19.95</v>
      </c>
      <c r="D1292" s="1">
        <v>2</v>
      </c>
      <c r="E1292" s="1" t="s">
        <v>10</v>
      </c>
      <c r="F1292" s="1" t="s">
        <v>13</v>
      </c>
      <c r="G1292" s="1">
        <v>7133.9025000000001</v>
      </c>
      <c r="H1292" s="1" t="str">
        <f>LEFT(medical_cost[[#This Row],[region.1.1.1.1]],5)</f>
        <v>north</v>
      </c>
      <c r="I1292" s="1" t="s">
        <v>18</v>
      </c>
    </row>
    <row r="1293" spans="1:9" x14ac:dyDescent="0.25">
      <c r="A1293" s="1">
        <v>19</v>
      </c>
      <c r="B1293" s="1" t="s">
        <v>9</v>
      </c>
      <c r="C1293" s="1">
        <v>34.9</v>
      </c>
      <c r="D1293" s="1">
        <v>0</v>
      </c>
      <c r="E1293" s="1" t="s">
        <v>7</v>
      </c>
      <c r="F1293" s="1" t="s">
        <v>8</v>
      </c>
      <c r="G1293" s="1">
        <v>34828.654000000002</v>
      </c>
      <c r="H1293" s="1" t="str">
        <f>LEFT(medical_cost[[#This Row],[region.1.1.1.1]],5)</f>
        <v>south</v>
      </c>
      <c r="I1293" s="1" t="s">
        <v>17</v>
      </c>
    </row>
    <row r="1294" spans="1:9" x14ac:dyDescent="0.25">
      <c r="A1294" s="1">
        <v>21</v>
      </c>
      <c r="B1294" s="1" t="s">
        <v>9</v>
      </c>
      <c r="C1294" s="1">
        <v>23.21</v>
      </c>
      <c r="D1294" s="1">
        <v>0</v>
      </c>
      <c r="E1294" s="1" t="s">
        <v>10</v>
      </c>
      <c r="F1294" s="1" t="s">
        <v>11</v>
      </c>
      <c r="G1294" s="1">
        <v>1515.3449000000001</v>
      </c>
      <c r="H1294" s="1" t="str">
        <f>LEFT(medical_cost[[#This Row],[region.1.1.1.1]],5)</f>
        <v>south</v>
      </c>
      <c r="I1294" s="1" t="s">
        <v>18</v>
      </c>
    </row>
    <row r="1295" spans="1:9" x14ac:dyDescent="0.25">
      <c r="A1295" s="1">
        <v>46</v>
      </c>
      <c r="B1295" s="1" t="s">
        <v>9</v>
      </c>
      <c r="C1295" s="1">
        <v>25.745000000000001</v>
      </c>
      <c r="D1295" s="1">
        <v>3</v>
      </c>
      <c r="E1295" s="1" t="s">
        <v>10</v>
      </c>
      <c r="F1295" s="1" t="s">
        <v>12</v>
      </c>
      <c r="G1295" s="1">
        <v>9301.8935500000007</v>
      </c>
      <c r="H1295" s="1" t="str">
        <f>LEFT(medical_cost[[#This Row],[region.1.1.1.1]],5)</f>
        <v>north</v>
      </c>
      <c r="I1295" s="1" t="s">
        <v>17</v>
      </c>
    </row>
    <row r="1296" spans="1:9" x14ac:dyDescent="0.25">
      <c r="A1296" s="1">
        <v>58</v>
      </c>
      <c r="B1296" s="1" t="s">
        <v>9</v>
      </c>
      <c r="C1296" s="1">
        <v>25.175000000000001</v>
      </c>
      <c r="D1296" s="1">
        <v>0</v>
      </c>
      <c r="E1296" s="1" t="s">
        <v>10</v>
      </c>
      <c r="F1296" s="1" t="s">
        <v>13</v>
      </c>
      <c r="G1296" s="1">
        <v>11931.125249999999</v>
      </c>
      <c r="H1296" s="1" t="str">
        <f>LEFT(medical_cost[[#This Row],[region.1.1.1.1]],5)</f>
        <v>north</v>
      </c>
      <c r="I1296" s="1" t="s">
        <v>18</v>
      </c>
    </row>
    <row r="1297" spans="1:9" x14ac:dyDescent="0.25">
      <c r="A1297" s="1">
        <v>20</v>
      </c>
      <c r="B1297" s="1" t="s">
        <v>9</v>
      </c>
      <c r="C1297" s="1">
        <v>22</v>
      </c>
      <c r="D1297" s="1">
        <v>1</v>
      </c>
      <c r="E1297" s="1" t="s">
        <v>10</v>
      </c>
      <c r="F1297" s="1" t="s">
        <v>8</v>
      </c>
      <c r="G1297" s="1">
        <v>1964.78</v>
      </c>
      <c r="H1297" s="1" t="str">
        <f>LEFT(medical_cost[[#This Row],[region.1.1.1.1]],5)</f>
        <v>south</v>
      </c>
      <c r="I1297" s="1" t="s">
        <v>17</v>
      </c>
    </row>
    <row r="1298" spans="1:9" x14ac:dyDescent="0.25">
      <c r="A1298" s="1">
        <v>18</v>
      </c>
      <c r="B1298" s="1" t="s">
        <v>9</v>
      </c>
      <c r="C1298" s="1">
        <v>26.125</v>
      </c>
      <c r="D1298" s="1">
        <v>0</v>
      </c>
      <c r="E1298" s="1" t="s">
        <v>10</v>
      </c>
      <c r="F1298" s="1" t="s">
        <v>13</v>
      </c>
      <c r="G1298" s="1">
        <v>1708.9257500000001</v>
      </c>
      <c r="H1298" s="1" t="str">
        <f>LEFT(medical_cost[[#This Row],[region.1.1.1.1]],5)</f>
        <v>north</v>
      </c>
      <c r="I1298" s="1" t="s">
        <v>18</v>
      </c>
    </row>
    <row r="1299" spans="1:9" x14ac:dyDescent="0.25">
      <c r="A1299" s="1">
        <v>28</v>
      </c>
      <c r="B1299" s="1" t="s">
        <v>6</v>
      </c>
      <c r="C1299" s="1">
        <v>26.51</v>
      </c>
      <c r="D1299" s="1">
        <v>2</v>
      </c>
      <c r="E1299" s="1" t="s">
        <v>10</v>
      </c>
      <c r="F1299" s="1" t="s">
        <v>11</v>
      </c>
      <c r="G1299" s="1">
        <v>4340.4408999999996</v>
      </c>
      <c r="H1299" s="1" t="str">
        <f>LEFT(medical_cost[[#This Row],[region.1.1.1.1]],5)</f>
        <v>south</v>
      </c>
      <c r="I1299" s="1" t="s">
        <v>18</v>
      </c>
    </row>
    <row r="1300" spans="1:9" x14ac:dyDescent="0.25">
      <c r="A1300" s="1">
        <v>33</v>
      </c>
      <c r="B1300" s="1" t="s">
        <v>9</v>
      </c>
      <c r="C1300" s="1">
        <v>27.454999999999998</v>
      </c>
      <c r="D1300" s="1">
        <v>2</v>
      </c>
      <c r="E1300" s="1" t="s">
        <v>10</v>
      </c>
      <c r="F1300" s="1" t="s">
        <v>12</v>
      </c>
      <c r="G1300" s="1">
        <v>5261.4694499999996</v>
      </c>
      <c r="H1300" s="1" t="str">
        <f>LEFT(medical_cost[[#This Row],[region.1.1.1.1]],5)</f>
        <v>north</v>
      </c>
      <c r="I1300" s="1" t="s">
        <v>17</v>
      </c>
    </row>
    <row r="1301" spans="1:9" x14ac:dyDescent="0.25">
      <c r="A1301" s="1">
        <v>19</v>
      </c>
      <c r="B1301" s="1" t="s">
        <v>6</v>
      </c>
      <c r="C1301" s="1">
        <v>25.745000000000001</v>
      </c>
      <c r="D1301" s="1">
        <v>1</v>
      </c>
      <c r="E1301" s="1" t="s">
        <v>10</v>
      </c>
      <c r="F1301" s="1" t="s">
        <v>12</v>
      </c>
      <c r="G1301" s="1">
        <v>2710.8285500000002</v>
      </c>
      <c r="H1301" s="1" t="str">
        <f>LEFT(medical_cost[[#This Row],[region.1.1.1.1]],5)</f>
        <v>north</v>
      </c>
      <c r="I1301" s="1" t="s">
        <v>17</v>
      </c>
    </row>
    <row r="1302" spans="1:9" x14ac:dyDescent="0.25">
      <c r="A1302" s="1">
        <v>45</v>
      </c>
      <c r="B1302" s="1" t="s">
        <v>9</v>
      </c>
      <c r="C1302" s="1">
        <v>30.36</v>
      </c>
      <c r="D1302" s="1">
        <v>0</v>
      </c>
      <c r="E1302" s="1" t="s">
        <v>7</v>
      </c>
      <c r="F1302" s="1" t="s">
        <v>11</v>
      </c>
      <c r="G1302" s="1">
        <v>62592.873090000001</v>
      </c>
      <c r="H1302" s="1" t="str">
        <f>LEFT(medical_cost[[#This Row],[region.1.1.1.1]],5)</f>
        <v>south</v>
      </c>
      <c r="I1302" s="1" t="s">
        <v>18</v>
      </c>
    </row>
    <row r="1303" spans="1:9" x14ac:dyDescent="0.25">
      <c r="A1303" s="1">
        <v>62</v>
      </c>
      <c r="B1303" s="1" t="s">
        <v>9</v>
      </c>
      <c r="C1303" s="1">
        <v>30.875</v>
      </c>
      <c r="D1303" s="1">
        <v>3</v>
      </c>
      <c r="E1303" s="1" t="s">
        <v>7</v>
      </c>
      <c r="F1303" s="1" t="s">
        <v>12</v>
      </c>
      <c r="G1303" s="1">
        <v>46718.163249999998</v>
      </c>
      <c r="H1303" s="1" t="str">
        <f>LEFT(medical_cost[[#This Row],[region.1.1.1.1]],5)</f>
        <v>north</v>
      </c>
      <c r="I1303" s="1" t="s">
        <v>17</v>
      </c>
    </row>
    <row r="1304" spans="1:9" x14ac:dyDescent="0.25">
      <c r="A1304" s="1">
        <v>25</v>
      </c>
      <c r="B1304" s="1" t="s">
        <v>6</v>
      </c>
      <c r="C1304" s="1">
        <v>20.8</v>
      </c>
      <c r="D1304" s="1">
        <v>1</v>
      </c>
      <c r="E1304" s="1" t="s">
        <v>10</v>
      </c>
      <c r="F1304" s="1" t="s">
        <v>8</v>
      </c>
      <c r="G1304" s="1">
        <v>3208.7869999999998</v>
      </c>
      <c r="H1304" s="1" t="str">
        <f>LEFT(medical_cost[[#This Row],[region.1.1.1.1]],5)</f>
        <v>south</v>
      </c>
      <c r="I1304" s="1" t="s">
        <v>17</v>
      </c>
    </row>
    <row r="1305" spans="1:9" x14ac:dyDescent="0.25">
      <c r="A1305" s="1">
        <v>43</v>
      </c>
      <c r="B1305" s="1" t="s">
        <v>9</v>
      </c>
      <c r="C1305" s="1">
        <v>27.8</v>
      </c>
      <c r="D1305" s="1">
        <v>0</v>
      </c>
      <c r="E1305" s="1" t="s">
        <v>7</v>
      </c>
      <c r="F1305" s="1" t="s">
        <v>8</v>
      </c>
      <c r="G1305" s="1">
        <v>37829.724199999997</v>
      </c>
      <c r="H1305" s="1" t="str">
        <f>LEFT(medical_cost[[#This Row],[region.1.1.1.1]],5)</f>
        <v>south</v>
      </c>
      <c r="I1305" s="1" t="s">
        <v>17</v>
      </c>
    </row>
    <row r="1306" spans="1:9" x14ac:dyDescent="0.25">
      <c r="A1306" s="1">
        <v>42</v>
      </c>
      <c r="B1306" s="1" t="s">
        <v>9</v>
      </c>
      <c r="C1306" s="1">
        <v>24.605</v>
      </c>
      <c r="D1306" s="1">
        <v>2</v>
      </c>
      <c r="E1306" s="1" t="s">
        <v>7</v>
      </c>
      <c r="F1306" s="1" t="s">
        <v>13</v>
      </c>
      <c r="G1306" s="1">
        <v>21259.377949999998</v>
      </c>
      <c r="H1306" s="1" t="str">
        <f>LEFT(medical_cost[[#This Row],[region.1.1.1.1]],5)</f>
        <v>north</v>
      </c>
      <c r="I1306" s="1" t="s">
        <v>18</v>
      </c>
    </row>
    <row r="1307" spans="1:9" x14ac:dyDescent="0.25">
      <c r="A1307" s="1">
        <v>24</v>
      </c>
      <c r="B1307" s="1" t="s">
        <v>6</v>
      </c>
      <c r="C1307" s="1">
        <v>27.72</v>
      </c>
      <c r="D1307" s="1">
        <v>0</v>
      </c>
      <c r="E1307" s="1" t="s">
        <v>10</v>
      </c>
      <c r="F1307" s="1" t="s">
        <v>11</v>
      </c>
      <c r="G1307" s="1">
        <v>2464.6188000000002</v>
      </c>
      <c r="H1307" s="1" t="str">
        <f>LEFT(medical_cost[[#This Row],[region.1.1.1.1]],5)</f>
        <v>south</v>
      </c>
      <c r="I1307" s="1" t="s">
        <v>18</v>
      </c>
    </row>
    <row r="1308" spans="1:9" x14ac:dyDescent="0.25">
      <c r="A1308" s="1">
        <v>29</v>
      </c>
      <c r="B1308" s="1" t="s">
        <v>6</v>
      </c>
      <c r="C1308" s="1">
        <v>21.85</v>
      </c>
      <c r="D1308" s="1">
        <v>0</v>
      </c>
      <c r="E1308" s="1" t="s">
        <v>7</v>
      </c>
      <c r="F1308" s="1" t="s">
        <v>13</v>
      </c>
      <c r="G1308" s="1">
        <v>16115.3045</v>
      </c>
      <c r="H1308" s="1" t="str">
        <f>LEFT(medical_cost[[#This Row],[region.1.1.1.1]],5)</f>
        <v>north</v>
      </c>
      <c r="I1308" s="1" t="s">
        <v>18</v>
      </c>
    </row>
    <row r="1309" spans="1:9" x14ac:dyDescent="0.25">
      <c r="A1309" s="1">
        <v>32</v>
      </c>
      <c r="B1309" s="1" t="s">
        <v>9</v>
      </c>
      <c r="C1309" s="1">
        <v>28.12</v>
      </c>
      <c r="D1309" s="1">
        <v>4</v>
      </c>
      <c r="E1309" s="1" t="s">
        <v>7</v>
      </c>
      <c r="F1309" s="1" t="s">
        <v>12</v>
      </c>
      <c r="G1309" s="1">
        <v>21472.478800000001</v>
      </c>
      <c r="H1309" s="1" t="str">
        <f>LEFT(medical_cost[[#This Row],[region.1.1.1.1]],5)</f>
        <v>north</v>
      </c>
      <c r="I1309" s="1" t="s">
        <v>17</v>
      </c>
    </row>
    <row r="1310" spans="1:9" x14ac:dyDescent="0.25">
      <c r="A1310" s="1">
        <v>25</v>
      </c>
      <c r="B1310" s="1" t="s">
        <v>6</v>
      </c>
      <c r="C1310" s="1">
        <v>30.2</v>
      </c>
      <c r="D1310" s="1">
        <v>0</v>
      </c>
      <c r="E1310" s="1" t="s">
        <v>7</v>
      </c>
      <c r="F1310" s="1" t="s">
        <v>8</v>
      </c>
      <c r="G1310" s="1">
        <v>33900.652999999998</v>
      </c>
      <c r="H1310" s="1" t="str">
        <f>LEFT(medical_cost[[#This Row],[region.1.1.1.1]],5)</f>
        <v>south</v>
      </c>
      <c r="I1310" s="1" t="s">
        <v>17</v>
      </c>
    </row>
    <row r="1311" spans="1:9" x14ac:dyDescent="0.25">
      <c r="A1311" s="1">
        <v>41</v>
      </c>
      <c r="B1311" s="1" t="s">
        <v>9</v>
      </c>
      <c r="C1311" s="1">
        <v>32.200000000000003</v>
      </c>
      <c r="D1311" s="1">
        <v>2</v>
      </c>
      <c r="E1311" s="1" t="s">
        <v>10</v>
      </c>
      <c r="F1311" s="1" t="s">
        <v>8</v>
      </c>
      <c r="G1311" s="1">
        <v>6875.9610000000002</v>
      </c>
      <c r="H1311" s="1" t="str">
        <f>LEFT(medical_cost[[#This Row],[region.1.1.1.1]],5)</f>
        <v>south</v>
      </c>
      <c r="I1311" s="1" t="s">
        <v>17</v>
      </c>
    </row>
    <row r="1312" spans="1:9" x14ac:dyDescent="0.25">
      <c r="A1312" s="1">
        <v>42</v>
      </c>
      <c r="B1312" s="1" t="s">
        <v>9</v>
      </c>
      <c r="C1312" s="1">
        <v>26.315000000000001</v>
      </c>
      <c r="D1312" s="1">
        <v>1</v>
      </c>
      <c r="E1312" s="1" t="s">
        <v>10</v>
      </c>
      <c r="F1312" s="1" t="s">
        <v>12</v>
      </c>
      <c r="G1312" s="1">
        <v>6940.90985</v>
      </c>
      <c r="H1312" s="1" t="str">
        <f>LEFT(medical_cost[[#This Row],[region.1.1.1.1]],5)</f>
        <v>north</v>
      </c>
      <c r="I1312" s="1" t="s">
        <v>17</v>
      </c>
    </row>
    <row r="1313" spans="1:9" x14ac:dyDescent="0.25">
      <c r="A1313" s="1">
        <v>33</v>
      </c>
      <c r="B1313" s="1" t="s">
        <v>6</v>
      </c>
      <c r="C1313" s="1">
        <v>26.695</v>
      </c>
      <c r="D1313" s="1">
        <v>0</v>
      </c>
      <c r="E1313" s="1" t="s">
        <v>10</v>
      </c>
      <c r="F1313" s="1" t="s">
        <v>12</v>
      </c>
      <c r="G1313" s="1">
        <v>4571.4130500000001</v>
      </c>
      <c r="H1313" s="1" t="str">
        <f>LEFT(medical_cost[[#This Row],[region.1.1.1.1]],5)</f>
        <v>north</v>
      </c>
      <c r="I1313" s="1" t="s">
        <v>17</v>
      </c>
    </row>
    <row r="1314" spans="1:9" x14ac:dyDescent="0.25">
      <c r="A1314" s="1">
        <v>34</v>
      </c>
      <c r="B1314" s="1" t="s">
        <v>9</v>
      </c>
      <c r="C1314" s="1">
        <v>42.9</v>
      </c>
      <c r="D1314" s="1">
        <v>1</v>
      </c>
      <c r="E1314" s="1" t="s">
        <v>10</v>
      </c>
      <c r="F1314" s="1" t="s">
        <v>8</v>
      </c>
      <c r="G1314" s="1">
        <v>4536.259</v>
      </c>
      <c r="H1314" s="1" t="str">
        <f>LEFT(medical_cost[[#This Row],[region.1.1.1.1]],5)</f>
        <v>south</v>
      </c>
      <c r="I1314" s="1" t="s">
        <v>17</v>
      </c>
    </row>
    <row r="1315" spans="1:9" x14ac:dyDescent="0.25">
      <c r="A1315" s="1">
        <v>19</v>
      </c>
      <c r="B1315" s="1" t="s">
        <v>6</v>
      </c>
      <c r="C1315" s="1">
        <v>34.700000000000003</v>
      </c>
      <c r="D1315" s="1">
        <v>2</v>
      </c>
      <c r="E1315" s="1" t="s">
        <v>7</v>
      </c>
      <c r="F1315" s="1" t="s">
        <v>8</v>
      </c>
      <c r="G1315" s="1">
        <v>36397.576000000001</v>
      </c>
      <c r="H1315" s="1" t="str">
        <f>LEFT(medical_cost[[#This Row],[region.1.1.1.1]],5)</f>
        <v>south</v>
      </c>
      <c r="I1315" s="1" t="s">
        <v>17</v>
      </c>
    </row>
    <row r="1316" spans="1:9" x14ac:dyDescent="0.25">
      <c r="A1316" s="1">
        <v>30</v>
      </c>
      <c r="B1316" s="1" t="s">
        <v>6</v>
      </c>
      <c r="C1316" s="1">
        <v>23.655000000000001</v>
      </c>
      <c r="D1316" s="1">
        <v>3</v>
      </c>
      <c r="E1316" s="1" t="s">
        <v>7</v>
      </c>
      <c r="F1316" s="1" t="s">
        <v>12</v>
      </c>
      <c r="G1316" s="1">
        <v>18765.87545</v>
      </c>
      <c r="H1316" s="1" t="str">
        <f>LEFT(medical_cost[[#This Row],[region.1.1.1.1]],5)</f>
        <v>north</v>
      </c>
      <c r="I1316" s="1" t="s">
        <v>17</v>
      </c>
    </row>
    <row r="1317" spans="1:9" x14ac:dyDescent="0.25">
      <c r="A1317" s="1">
        <v>18</v>
      </c>
      <c r="B1317" s="1" t="s">
        <v>9</v>
      </c>
      <c r="C1317" s="1">
        <v>28.31</v>
      </c>
      <c r="D1317" s="1">
        <v>1</v>
      </c>
      <c r="E1317" s="1" t="s">
        <v>10</v>
      </c>
      <c r="F1317" s="1" t="s">
        <v>13</v>
      </c>
      <c r="G1317" s="1">
        <v>11272.331389999999</v>
      </c>
      <c r="H1317" s="1" t="str">
        <f>LEFT(medical_cost[[#This Row],[region.1.1.1.1]],5)</f>
        <v>north</v>
      </c>
      <c r="I1317" s="1" t="s">
        <v>18</v>
      </c>
    </row>
    <row r="1318" spans="1:9" x14ac:dyDescent="0.25">
      <c r="A1318" s="1">
        <v>19</v>
      </c>
      <c r="B1318" s="1" t="s">
        <v>6</v>
      </c>
      <c r="C1318" s="1">
        <v>20.6</v>
      </c>
      <c r="D1318" s="1">
        <v>0</v>
      </c>
      <c r="E1318" s="1" t="s">
        <v>10</v>
      </c>
      <c r="F1318" s="1" t="s">
        <v>8</v>
      </c>
      <c r="G1318" s="1">
        <v>1731.6769999999999</v>
      </c>
      <c r="H1318" s="1" t="str">
        <f>LEFT(medical_cost[[#This Row],[region.1.1.1.1]],5)</f>
        <v>south</v>
      </c>
      <c r="I1318" s="1" t="s">
        <v>17</v>
      </c>
    </row>
    <row r="1319" spans="1:9" x14ac:dyDescent="0.25">
      <c r="A1319" s="1">
        <v>18</v>
      </c>
      <c r="B1319" s="1" t="s">
        <v>9</v>
      </c>
      <c r="C1319" s="1">
        <v>53.13</v>
      </c>
      <c r="D1319" s="1">
        <v>0</v>
      </c>
      <c r="E1319" s="1" t="s">
        <v>10</v>
      </c>
      <c r="F1319" s="1" t="s">
        <v>11</v>
      </c>
      <c r="G1319" s="1">
        <v>1163.4627</v>
      </c>
      <c r="H1319" s="1" t="str">
        <f>LEFT(medical_cost[[#This Row],[region.1.1.1.1]],5)</f>
        <v>south</v>
      </c>
      <c r="I1319" s="1" t="s">
        <v>18</v>
      </c>
    </row>
    <row r="1320" spans="1:9" x14ac:dyDescent="0.25">
      <c r="A1320" s="1">
        <v>35</v>
      </c>
      <c r="B1320" s="1" t="s">
        <v>9</v>
      </c>
      <c r="C1320" s="1">
        <v>39.71</v>
      </c>
      <c r="D1320" s="1">
        <v>4</v>
      </c>
      <c r="E1320" s="1" t="s">
        <v>10</v>
      </c>
      <c r="F1320" s="1" t="s">
        <v>13</v>
      </c>
      <c r="G1320" s="1">
        <v>19496.71917</v>
      </c>
      <c r="H1320" s="1" t="str">
        <f>LEFT(medical_cost[[#This Row],[region.1.1.1.1]],5)</f>
        <v>north</v>
      </c>
      <c r="I1320" s="1" t="s">
        <v>18</v>
      </c>
    </row>
    <row r="1321" spans="1:9" x14ac:dyDescent="0.25">
      <c r="A1321" s="1">
        <v>39</v>
      </c>
      <c r="B1321" s="1" t="s">
        <v>6</v>
      </c>
      <c r="C1321" s="1">
        <v>26.315000000000001</v>
      </c>
      <c r="D1321" s="1">
        <v>2</v>
      </c>
      <c r="E1321" s="1" t="s">
        <v>10</v>
      </c>
      <c r="F1321" s="1" t="s">
        <v>12</v>
      </c>
      <c r="G1321" s="1">
        <v>7201.7008500000002</v>
      </c>
      <c r="H1321" s="1" t="str">
        <f>LEFT(medical_cost[[#This Row],[region.1.1.1.1]],5)</f>
        <v>north</v>
      </c>
      <c r="I1321" s="1" t="s">
        <v>17</v>
      </c>
    </row>
    <row r="1322" spans="1:9" x14ac:dyDescent="0.25">
      <c r="A1322" s="1">
        <v>31</v>
      </c>
      <c r="B1322" s="1" t="s">
        <v>9</v>
      </c>
      <c r="C1322" s="1">
        <v>31.065000000000001</v>
      </c>
      <c r="D1322" s="1">
        <v>3</v>
      </c>
      <c r="E1322" s="1" t="s">
        <v>10</v>
      </c>
      <c r="F1322" s="1" t="s">
        <v>12</v>
      </c>
      <c r="G1322" s="1">
        <v>5425.0233500000004</v>
      </c>
      <c r="H1322" s="1" t="str">
        <f>LEFT(medical_cost[[#This Row],[region.1.1.1.1]],5)</f>
        <v>north</v>
      </c>
      <c r="I1322" s="1" t="s">
        <v>17</v>
      </c>
    </row>
    <row r="1323" spans="1:9" x14ac:dyDescent="0.25">
      <c r="A1323" s="1">
        <v>62</v>
      </c>
      <c r="B1323" s="1" t="s">
        <v>9</v>
      </c>
      <c r="C1323" s="1">
        <v>26.695</v>
      </c>
      <c r="D1323" s="1">
        <v>0</v>
      </c>
      <c r="E1323" s="1" t="s">
        <v>7</v>
      </c>
      <c r="F1323" s="1" t="s">
        <v>13</v>
      </c>
      <c r="G1323" s="1">
        <v>28101.333050000001</v>
      </c>
      <c r="H1323" s="1" t="str">
        <f>LEFT(medical_cost[[#This Row],[region.1.1.1.1]],5)</f>
        <v>north</v>
      </c>
      <c r="I1323" s="1" t="s">
        <v>18</v>
      </c>
    </row>
    <row r="1324" spans="1:9" x14ac:dyDescent="0.25">
      <c r="A1324" s="1">
        <v>62</v>
      </c>
      <c r="B1324" s="1" t="s">
        <v>9</v>
      </c>
      <c r="C1324" s="1">
        <v>38.83</v>
      </c>
      <c r="D1324" s="1">
        <v>0</v>
      </c>
      <c r="E1324" s="1" t="s">
        <v>10</v>
      </c>
      <c r="F1324" s="1" t="s">
        <v>11</v>
      </c>
      <c r="G1324" s="1">
        <v>12981.3457</v>
      </c>
      <c r="H1324" s="1" t="str">
        <f>LEFT(medical_cost[[#This Row],[region.1.1.1.1]],5)</f>
        <v>south</v>
      </c>
      <c r="I1324" s="1" t="s">
        <v>18</v>
      </c>
    </row>
    <row r="1325" spans="1:9" x14ac:dyDescent="0.25">
      <c r="A1325" s="1">
        <v>42</v>
      </c>
      <c r="B1325" s="1" t="s">
        <v>6</v>
      </c>
      <c r="C1325" s="1">
        <v>40.369999999999997</v>
      </c>
      <c r="D1325" s="1">
        <v>2</v>
      </c>
      <c r="E1325" s="1" t="s">
        <v>7</v>
      </c>
      <c r="F1325" s="1" t="s">
        <v>11</v>
      </c>
      <c r="G1325" s="1">
        <v>43896.376300000004</v>
      </c>
      <c r="H1325" s="1" t="str">
        <f>LEFT(medical_cost[[#This Row],[region.1.1.1.1]],5)</f>
        <v>south</v>
      </c>
      <c r="I1325" s="1" t="s">
        <v>18</v>
      </c>
    </row>
    <row r="1326" spans="1:9" x14ac:dyDescent="0.25">
      <c r="A1326" s="1">
        <v>31</v>
      </c>
      <c r="B1326" s="1" t="s">
        <v>9</v>
      </c>
      <c r="C1326" s="1">
        <v>25.934999999999999</v>
      </c>
      <c r="D1326" s="1">
        <v>1</v>
      </c>
      <c r="E1326" s="1" t="s">
        <v>10</v>
      </c>
      <c r="F1326" s="1" t="s">
        <v>12</v>
      </c>
      <c r="G1326" s="1">
        <v>4239.8926499999998</v>
      </c>
      <c r="H1326" s="1" t="str">
        <f>LEFT(medical_cost[[#This Row],[region.1.1.1.1]],5)</f>
        <v>north</v>
      </c>
      <c r="I1326" s="1" t="s">
        <v>17</v>
      </c>
    </row>
    <row r="1327" spans="1:9" x14ac:dyDescent="0.25">
      <c r="A1327" s="1">
        <v>61</v>
      </c>
      <c r="B1327" s="1" t="s">
        <v>9</v>
      </c>
      <c r="C1327" s="1">
        <v>33.534999999999997</v>
      </c>
      <c r="D1327" s="1">
        <v>0</v>
      </c>
      <c r="E1327" s="1" t="s">
        <v>10</v>
      </c>
      <c r="F1327" s="1" t="s">
        <v>13</v>
      </c>
      <c r="G1327" s="1">
        <v>13143.336649999999</v>
      </c>
      <c r="H1327" s="1" t="str">
        <f>LEFT(medical_cost[[#This Row],[region.1.1.1.1]],5)</f>
        <v>north</v>
      </c>
      <c r="I1327" s="1" t="s">
        <v>18</v>
      </c>
    </row>
    <row r="1328" spans="1:9" x14ac:dyDescent="0.25">
      <c r="A1328" s="1">
        <v>42</v>
      </c>
      <c r="B1328" s="1" t="s">
        <v>6</v>
      </c>
      <c r="C1328" s="1">
        <v>32.869999999999997</v>
      </c>
      <c r="D1328" s="1">
        <v>0</v>
      </c>
      <c r="E1328" s="1" t="s">
        <v>10</v>
      </c>
      <c r="F1328" s="1" t="s">
        <v>13</v>
      </c>
      <c r="G1328" s="1">
        <v>7050.0213000000003</v>
      </c>
      <c r="H1328" s="1" t="str">
        <f>LEFT(medical_cost[[#This Row],[region.1.1.1.1]],5)</f>
        <v>north</v>
      </c>
      <c r="I1328" s="1" t="s">
        <v>18</v>
      </c>
    </row>
    <row r="1329" spans="1:9" x14ac:dyDescent="0.25">
      <c r="A1329" s="1">
        <v>51</v>
      </c>
      <c r="B1329" s="1" t="s">
        <v>9</v>
      </c>
      <c r="C1329" s="1">
        <v>30.03</v>
      </c>
      <c r="D1329" s="1">
        <v>1</v>
      </c>
      <c r="E1329" s="1" t="s">
        <v>10</v>
      </c>
      <c r="F1329" s="1" t="s">
        <v>11</v>
      </c>
      <c r="G1329" s="1">
        <v>9377.9046999999991</v>
      </c>
      <c r="H1329" s="1" t="str">
        <f>LEFT(medical_cost[[#This Row],[region.1.1.1.1]],5)</f>
        <v>south</v>
      </c>
      <c r="I1329" s="1" t="s">
        <v>18</v>
      </c>
    </row>
    <row r="1330" spans="1:9" x14ac:dyDescent="0.25">
      <c r="A1330" s="1">
        <v>23</v>
      </c>
      <c r="B1330" s="1" t="s">
        <v>6</v>
      </c>
      <c r="C1330" s="1">
        <v>24.225000000000001</v>
      </c>
      <c r="D1330" s="1">
        <v>2</v>
      </c>
      <c r="E1330" s="1" t="s">
        <v>10</v>
      </c>
      <c r="F1330" s="1" t="s">
        <v>13</v>
      </c>
      <c r="G1330" s="1">
        <v>22395.74424</v>
      </c>
      <c r="H1330" s="1" t="str">
        <f>LEFT(medical_cost[[#This Row],[region.1.1.1.1]],5)</f>
        <v>north</v>
      </c>
      <c r="I1330" s="1" t="s">
        <v>18</v>
      </c>
    </row>
    <row r="1331" spans="1:9" x14ac:dyDescent="0.25">
      <c r="A1331" s="1">
        <v>52</v>
      </c>
      <c r="B1331" s="1" t="s">
        <v>9</v>
      </c>
      <c r="C1331" s="1">
        <v>38.6</v>
      </c>
      <c r="D1331" s="1">
        <v>2</v>
      </c>
      <c r="E1331" s="1" t="s">
        <v>10</v>
      </c>
      <c r="F1331" s="1" t="s">
        <v>8</v>
      </c>
      <c r="G1331" s="1">
        <v>10325.206</v>
      </c>
      <c r="H1331" s="1" t="str">
        <f>LEFT(medical_cost[[#This Row],[region.1.1.1.1]],5)</f>
        <v>south</v>
      </c>
      <c r="I1331" s="1" t="s">
        <v>17</v>
      </c>
    </row>
    <row r="1332" spans="1:9" x14ac:dyDescent="0.25">
      <c r="A1332" s="1">
        <v>57</v>
      </c>
      <c r="B1332" s="1" t="s">
        <v>6</v>
      </c>
      <c r="C1332" s="1">
        <v>25.74</v>
      </c>
      <c r="D1332" s="1">
        <v>2</v>
      </c>
      <c r="E1332" s="1" t="s">
        <v>10</v>
      </c>
      <c r="F1332" s="1" t="s">
        <v>11</v>
      </c>
      <c r="G1332" s="1">
        <v>12629.1656</v>
      </c>
      <c r="H1332" s="1" t="str">
        <f>LEFT(medical_cost[[#This Row],[region.1.1.1.1]],5)</f>
        <v>south</v>
      </c>
      <c r="I1332" s="1" t="s">
        <v>18</v>
      </c>
    </row>
    <row r="1333" spans="1:9" x14ac:dyDescent="0.25">
      <c r="A1333" s="1">
        <v>23</v>
      </c>
      <c r="B1333" s="1" t="s">
        <v>6</v>
      </c>
      <c r="C1333" s="1">
        <v>33.4</v>
      </c>
      <c r="D1333" s="1">
        <v>0</v>
      </c>
      <c r="E1333" s="1" t="s">
        <v>10</v>
      </c>
      <c r="F1333" s="1" t="s">
        <v>8</v>
      </c>
      <c r="G1333" s="1">
        <v>10795.937330000001</v>
      </c>
      <c r="H1333" s="1" t="str">
        <f>LEFT(medical_cost[[#This Row],[region.1.1.1.1]],5)</f>
        <v>south</v>
      </c>
      <c r="I1333" s="1" t="s">
        <v>17</v>
      </c>
    </row>
    <row r="1334" spans="1:9" x14ac:dyDescent="0.25">
      <c r="A1334" s="1">
        <v>52</v>
      </c>
      <c r="B1334" s="1" t="s">
        <v>6</v>
      </c>
      <c r="C1334" s="1">
        <v>44.7</v>
      </c>
      <c r="D1334" s="1">
        <v>3</v>
      </c>
      <c r="E1334" s="1" t="s">
        <v>10</v>
      </c>
      <c r="F1334" s="1" t="s">
        <v>8</v>
      </c>
      <c r="G1334" s="1">
        <v>11411.684999999999</v>
      </c>
      <c r="H1334" s="1" t="str">
        <f>LEFT(medical_cost[[#This Row],[region.1.1.1.1]],5)</f>
        <v>south</v>
      </c>
      <c r="I1334" s="1" t="s">
        <v>17</v>
      </c>
    </row>
    <row r="1335" spans="1:9" x14ac:dyDescent="0.25">
      <c r="A1335" s="1">
        <v>50</v>
      </c>
      <c r="B1335" s="1" t="s">
        <v>9</v>
      </c>
      <c r="C1335" s="1">
        <v>30.97</v>
      </c>
      <c r="D1335" s="1">
        <v>3</v>
      </c>
      <c r="E1335" s="1" t="s">
        <v>10</v>
      </c>
      <c r="F1335" s="1" t="s">
        <v>12</v>
      </c>
      <c r="G1335" s="1">
        <v>10600.5483</v>
      </c>
      <c r="H1335" s="1" t="str">
        <f>LEFT(medical_cost[[#This Row],[region.1.1.1.1]],5)</f>
        <v>north</v>
      </c>
      <c r="I1335" s="1" t="s">
        <v>17</v>
      </c>
    </row>
    <row r="1336" spans="1:9" x14ac:dyDescent="0.25">
      <c r="A1336" s="1">
        <v>18</v>
      </c>
      <c r="B1336" s="1" t="s">
        <v>6</v>
      </c>
      <c r="C1336" s="1">
        <v>31.92</v>
      </c>
      <c r="D1336" s="1">
        <v>0</v>
      </c>
      <c r="E1336" s="1" t="s">
        <v>10</v>
      </c>
      <c r="F1336" s="1" t="s">
        <v>13</v>
      </c>
      <c r="G1336" s="1">
        <v>2205.9807999999998</v>
      </c>
      <c r="H1336" s="1" t="str">
        <f>LEFT(medical_cost[[#This Row],[region.1.1.1.1]],5)</f>
        <v>north</v>
      </c>
      <c r="I1336" s="1" t="s">
        <v>18</v>
      </c>
    </row>
    <row r="1337" spans="1:9" x14ac:dyDescent="0.25">
      <c r="A1337" s="1">
        <v>18</v>
      </c>
      <c r="B1337" s="1" t="s">
        <v>6</v>
      </c>
      <c r="C1337" s="1">
        <v>36.85</v>
      </c>
      <c r="D1337" s="1">
        <v>0</v>
      </c>
      <c r="E1337" s="1" t="s">
        <v>10</v>
      </c>
      <c r="F1337" s="1" t="s">
        <v>11</v>
      </c>
      <c r="G1337" s="1">
        <v>1629.8335</v>
      </c>
      <c r="H1337" s="1" t="str">
        <f>LEFT(medical_cost[[#This Row],[region.1.1.1.1]],5)</f>
        <v>south</v>
      </c>
      <c r="I1337" s="1" t="s">
        <v>18</v>
      </c>
    </row>
    <row r="1338" spans="1:9" x14ac:dyDescent="0.25">
      <c r="A1338" s="1">
        <v>21</v>
      </c>
      <c r="B1338" s="1" t="s">
        <v>6</v>
      </c>
      <c r="C1338" s="1">
        <v>25.8</v>
      </c>
      <c r="D1338" s="1">
        <v>0</v>
      </c>
      <c r="E1338" s="1" t="s">
        <v>10</v>
      </c>
      <c r="F1338" s="1" t="s">
        <v>8</v>
      </c>
      <c r="G1338" s="1">
        <v>2007.9449999999999</v>
      </c>
      <c r="H1338" s="1" t="str">
        <f>LEFT(medical_cost[[#This Row],[region.1.1.1.1]],5)</f>
        <v>south</v>
      </c>
      <c r="I1338" s="1" t="s">
        <v>17</v>
      </c>
    </row>
    <row r="1339" spans="1:9" x14ac:dyDescent="0.25">
      <c r="A1339" s="1">
        <v>61</v>
      </c>
      <c r="B1339" s="1" t="s">
        <v>6</v>
      </c>
      <c r="C1339" s="1">
        <v>29.07</v>
      </c>
      <c r="D1339" s="1">
        <v>0</v>
      </c>
      <c r="E1339" s="1" t="s">
        <v>7</v>
      </c>
      <c r="F1339" s="1" t="s">
        <v>12</v>
      </c>
      <c r="G1339" s="1">
        <v>29141.3603</v>
      </c>
      <c r="H1339" s="1" t="str">
        <f>LEFT(medical_cost[[#This Row],[region.1.1.1.1]],5)</f>
        <v>north</v>
      </c>
      <c r="I1339" s="1" t="s">
        <v>17</v>
      </c>
    </row>
  </sheetData>
  <mergeCells count="3">
    <mergeCell ref="M3:M4"/>
    <mergeCell ref="M5:M6"/>
    <mergeCell ref="M7:M8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A333-9DCB-4CE0-AA3D-56390470492B}">
  <sheetPr>
    <tabColor theme="9" tint="0.39997558519241921"/>
  </sheetPr>
  <dimension ref="A1:Q1339"/>
  <sheetViews>
    <sheetView workbookViewId="0">
      <selection activeCell="Q4" sqref="Q4"/>
    </sheetView>
  </sheetViews>
  <sheetFormatPr defaultRowHeight="15" x14ac:dyDescent="0.25"/>
  <cols>
    <col min="4" max="4" width="12.85546875" bestFit="1" customWidth="1"/>
    <col min="5" max="5" width="12.140625" bestFit="1" customWidth="1"/>
    <col min="6" max="6" width="17.7109375" bestFit="1" customWidth="1"/>
    <col min="7" max="7" width="12.28515625" bestFit="1" customWidth="1"/>
    <col min="8" max="9" width="15" bestFit="1" customWidth="1"/>
    <col min="15" max="15" width="12.7109375" bestFit="1" customWidth="1"/>
    <col min="16" max="16" width="16.425781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15</v>
      </c>
      <c r="I1" s="1" t="s">
        <v>16</v>
      </c>
    </row>
    <row r="2" spans="1:17" x14ac:dyDescent="0.25">
      <c r="A2" s="1">
        <v>19</v>
      </c>
      <c r="B2" s="1" t="s">
        <v>6</v>
      </c>
      <c r="C2" s="1">
        <v>27.9</v>
      </c>
      <c r="D2" s="1">
        <v>0</v>
      </c>
      <c r="E2" s="1" t="s">
        <v>7</v>
      </c>
      <c r="F2" s="1" t="s">
        <v>8</v>
      </c>
      <c r="G2" s="1">
        <v>16884.923999999999</v>
      </c>
      <c r="H2" s="1" t="str">
        <f>LEFT(medical_cost5[[#This Row],[region.1.1.1.1]],5)</f>
        <v>south</v>
      </c>
      <c r="I2" s="1" t="str">
        <f>RIGHT(medical_cost5[[#This Row],[region.1.1.1.1]],4)</f>
        <v>west</v>
      </c>
    </row>
    <row r="3" spans="1:17" x14ac:dyDescent="0.25">
      <c r="A3" s="1">
        <v>18</v>
      </c>
      <c r="B3" s="1" t="s">
        <v>9</v>
      </c>
      <c r="C3" s="1">
        <v>33.770000000000003</v>
      </c>
      <c r="D3" s="1">
        <v>1</v>
      </c>
      <c r="E3" s="1" t="s">
        <v>10</v>
      </c>
      <c r="F3" s="1" t="s">
        <v>11</v>
      </c>
      <c r="G3" s="1">
        <v>1725.5523000000001</v>
      </c>
      <c r="H3" s="1" t="str">
        <f>LEFT(medical_cost5[[#This Row],[region.1.1.1.1]],5)</f>
        <v>south</v>
      </c>
      <c r="I3" s="1" t="str">
        <f>RIGHT(medical_cost5[[#This Row],[region.1.1.1.1]],4)</f>
        <v>east</v>
      </c>
      <c r="O3" s="12" t="s">
        <v>27</v>
      </c>
      <c r="P3" s="6" t="s">
        <v>31</v>
      </c>
      <c r="Q3" s="3">
        <f>COUNTIF(I2:I1339, "east")</f>
        <v>688</v>
      </c>
    </row>
    <row r="4" spans="1:17" x14ac:dyDescent="0.25">
      <c r="A4" s="1">
        <v>28</v>
      </c>
      <c r="B4" s="1" t="s">
        <v>9</v>
      </c>
      <c r="C4" s="1">
        <v>33</v>
      </c>
      <c r="D4" s="1">
        <v>3</v>
      </c>
      <c r="E4" s="1" t="s">
        <v>10</v>
      </c>
      <c r="F4" s="1" t="s">
        <v>11</v>
      </c>
      <c r="G4" s="1">
        <v>4449.4620000000004</v>
      </c>
      <c r="H4" s="1" t="str">
        <f>LEFT(medical_cost5[[#This Row],[region.1.1.1.1]],5)</f>
        <v>south</v>
      </c>
      <c r="I4" s="1" t="str">
        <f>RIGHT(medical_cost5[[#This Row],[region.1.1.1.1]],4)</f>
        <v>east</v>
      </c>
      <c r="O4" s="12"/>
      <c r="P4" s="6" t="s">
        <v>30</v>
      </c>
      <c r="Q4" s="10">
        <f>COUNTIF(I2:I1339, "west")</f>
        <v>650</v>
      </c>
    </row>
    <row r="5" spans="1:17" x14ac:dyDescent="0.25">
      <c r="A5" s="1">
        <v>33</v>
      </c>
      <c r="B5" s="1" t="s">
        <v>9</v>
      </c>
      <c r="C5" s="1">
        <v>22.704999999999998</v>
      </c>
      <c r="D5" s="1">
        <v>0</v>
      </c>
      <c r="E5" s="1" t="s">
        <v>10</v>
      </c>
      <c r="F5" s="1" t="s">
        <v>12</v>
      </c>
      <c r="G5" s="1">
        <v>21984.47061</v>
      </c>
      <c r="H5" s="1" t="str">
        <f>LEFT(medical_cost5[[#This Row],[region.1.1.1.1]],5)</f>
        <v>north</v>
      </c>
      <c r="I5" s="1" t="str">
        <f>RIGHT(medical_cost5[[#This Row],[region.1.1.1.1]],4)</f>
        <v>west</v>
      </c>
      <c r="O5" s="12" t="s">
        <v>25</v>
      </c>
      <c r="P5" s="6" t="s">
        <v>31</v>
      </c>
      <c r="Q5" s="3">
        <f>SUMIF(I2:I1339,"east",G2:G1339)</f>
        <v>9707358.346598994</v>
      </c>
    </row>
    <row r="6" spans="1:17" x14ac:dyDescent="0.25">
      <c r="A6" s="1">
        <v>32</v>
      </c>
      <c r="B6" s="1" t="s">
        <v>9</v>
      </c>
      <c r="C6" s="1">
        <v>28.88</v>
      </c>
      <c r="D6" s="1">
        <v>0</v>
      </c>
      <c r="E6" s="1" t="s">
        <v>10</v>
      </c>
      <c r="F6" s="1" t="s">
        <v>12</v>
      </c>
      <c r="G6" s="1">
        <v>3866.8552</v>
      </c>
      <c r="H6" s="1" t="str">
        <f>LEFT(medical_cost5[[#This Row],[region.1.1.1.1]],5)</f>
        <v>north</v>
      </c>
      <c r="I6" s="1" t="str">
        <f>RIGHT(medical_cost5[[#This Row],[region.1.1.1.1]],4)</f>
        <v>west</v>
      </c>
      <c r="O6" s="12"/>
      <c r="P6" s="6" t="s">
        <v>30</v>
      </c>
      <c r="Q6" s="3">
        <f>SUMIF(I2:I1339,"west",G2:G1339)</f>
        <v>8048466.644159996</v>
      </c>
    </row>
    <row r="7" spans="1:17" x14ac:dyDescent="0.25">
      <c r="A7" s="1">
        <v>31</v>
      </c>
      <c r="B7" s="1" t="s">
        <v>6</v>
      </c>
      <c r="C7" s="1">
        <v>25.74</v>
      </c>
      <c r="D7" s="1">
        <v>0</v>
      </c>
      <c r="E7" s="1" t="s">
        <v>10</v>
      </c>
      <c r="F7" s="1" t="s">
        <v>11</v>
      </c>
      <c r="G7" s="1">
        <v>3756.6215999999999</v>
      </c>
      <c r="H7" s="1" t="str">
        <f>LEFT(medical_cost5[[#This Row],[region.1.1.1.1]],5)</f>
        <v>south</v>
      </c>
      <c r="I7" s="1" t="str">
        <f>RIGHT(medical_cost5[[#This Row],[region.1.1.1.1]],4)</f>
        <v>east</v>
      </c>
      <c r="O7" s="12" t="s">
        <v>29</v>
      </c>
      <c r="P7" s="6" t="s">
        <v>31</v>
      </c>
      <c r="Q7" s="3">
        <f>AVERAGEIF(I2:I1339,"east",C2:C1339)</f>
        <v>31.386329941860485</v>
      </c>
    </row>
    <row r="8" spans="1:17" x14ac:dyDescent="0.25">
      <c r="A8" s="1">
        <v>46</v>
      </c>
      <c r="B8" s="1" t="s">
        <v>6</v>
      </c>
      <c r="C8" s="1">
        <v>33.44</v>
      </c>
      <c r="D8" s="1">
        <v>1</v>
      </c>
      <c r="E8" s="1" t="s">
        <v>10</v>
      </c>
      <c r="F8" s="1" t="s">
        <v>11</v>
      </c>
      <c r="G8" s="1">
        <v>8240.5895999999993</v>
      </c>
      <c r="H8" s="1" t="str">
        <f>LEFT(medical_cost5[[#This Row],[region.1.1.1.1]],5)</f>
        <v>south</v>
      </c>
      <c r="I8" s="1" t="str">
        <f>RIGHT(medical_cost5[[#This Row],[region.1.1.1.1]],4)</f>
        <v>east</v>
      </c>
      <c r="O8" s="12"/>
      <c r="P8" s="6" t="s">
        <v>30</v>
      </c>
      <c r="Q8" s="3">
        <f>AVERAGEIF(I2:I1339,"west",C2:C1339)</f>
        <v>29.898199999999992</v>
      </c>
    </row>
    <row r="9" spans="1:17" x14ac:dyDescent="0.25">
      <c r="A9" s="1">
        <v>37</v>
      </c>
      <c r="B9" s="1" t="s">
        <v>6</v>
      </c>
      <c r="C9" s="1">
        <v>27.74</v>
      </c>
      <c r="D9" s="1">
        <v>3</v>
      </c>
      <c r="E9" s="1" t="s">
        <v>10</v>
      </c>
      <c r="F9" s="1" t="s">
        <v>12</v>
      </c>
      <c r="G9" s="1">
        <v>7281.5056000000004</v>
      </c>
      <c r="H9" s="1" t="str">
        <f>LEFT(medical_cost5[[#This Row],[region.1.1.1.1]],5)</f>
        <v>north</v>
      </c>
      <c r="I9" s="1" t="str">
        <f>RIGHT(medical_cost5[[#This Row],[region.1.1.1.1]],4)</f>
        <v>west</v>
      </c>
    </row>
    <row r="10" spans="1:17" x14ac:dyDescent="0.25">
      <c r="A10" s="1">
        <v>37</v>
      </c>
      <c r="B10" s="1" t="s">
        <v>9</v>
      </c>
      <c r="C10" s="1">
        <v>29.83</v>
      </c>
      <c r="D10" s="1">
        <v>2</v>
      </c>
      <c r="E10" s="1" t="s">
        <v>10</v>
      </c>
      <c r="F10" s="1" t="s">
        <v>13</v>
      </c>
      <c r="G10" s="1">
        <v>6406.4107000000004</v>
      </c>
      <c r="H10" s="1" t="str">
        <f>LEFT(medical_cost5[[#This Row],[region.1.1.1.1]],5)</f>
        <v>north</v>
      </c>
      <c r="I10" s="1" t="str">
        <f>RIGHT(medical_cost5[[#This Row],[region.1.1.1.1]],4)</f>
        <v>east</v>
      </c>
    </row>
    <row r="11" spans="1:17" x14ac:dyDescent="0.25">
      <c r="A11" s="1">
        <v>60</v>
      </c>
      <c r="B11" s="1" t="s">
        <v>6</v>
      </c>
      <c r="C11" s="1">
        <v>25.84</v>
      </c>
      <c r="D11" s="1">
        <v>0</v>
      </c>
      <c r="E11" s="1" t="s">
        <v>10</v>
      </c>
      <c r="F11" s="1" t="s">
        <v>12</v>
      </c>
      <c r="G11" s="1">
        <v>28923.136920000001</v>
      </c>
      <c r="H11" s="1" t="str">
        <f>LEFT(medical_cost5[[#This Row],[region.1.1.1.1]],5)</f>
        <v>north</v>
      </c>
      <c r="I11" s="1" t="str">
        <f>RIGHT(medical_cost5[[#This Row],[region.1.1.1.1]],4)</f>
        <v>west</v>
      </c>
    </row>
    <row r="12" spans="1:17" x14ac:dyDescent="0.25">
      <c r="A12" s="1">
        <v>25</v>
      </c>
      <c r="B12" s="1" t="s">
        <v>9</v>
      </c>
      <c r="C12" s="1">
        <v>26.22</v>
      </c>
      <c r="D12" s="1">
        <v>0</v>
      </c>
      <c r="E12" s="1" t="s">
        <v>10</v>
      </c>
      <c r="F12" s="1" t="s">
        <v>13</v>
      </c>
      <c r="G12" s="1">
        <v>2721.3208</v>
      </c>
      <c r="H12" s="1" t="str">
        <f>LEFT(medical_cost5[[#This Row],[region.1.1.1.1]],5)</f>
        <v>north</v>
      </c>
      <c r="I12" s="1" t="str">
        <f>RIGHT(medical_cost5[[#This Row],[region.1.1.1.1]],4)</f>
        <v>east</v>
      </c>
    </row>
    <row r="13" spans="1:17" x14ac:dyDescent="0.25">
      <c r="A13" s="1">
        <v>62</v>
      </c>
      <c r="B13" s="1" t="s">
        <v>6</v>
      </c>
      <c r="C13" s="1">
        <v>26.29</v>
      </c>
      <c r="D13" s="1">
        <v>0</v>
      </c>
      <c r="E13" s="1" t="s">
        <v>7</v>
      </c>
      <c r="F13" s="1" t="s">
        <v>11</v>
      </c>
      <c r="G13" s="1">
        <v>27808.7251</v>
      </c>
      <c r="H13" s="1" t="str">
        <f>LEFT(medical_cost5[[#This Row],[region.1.1.1.1]],5)</f>
        <v>south</v>
      </c>
      <c r="I13" s="1" t="str">
        <f>RIGHT(medical_cost5[[#This Row],[region.1.1.1.1]],4)</f>
        <v>east</v>
      </c>
    </row>
    <row r="14" spans="1:17" x14ac:dyDescent="0.25">
      <c r="A14" s="1">
        <v>23</v>
      </c>
      <c r="B14" s="1" t="s">
        <v>9</v>
      </c>
      <c r="C14" s="1">
        <v>34.4</v>
      </c>
      <c r="D14" s="1">
        <v>0</v>
      </c>
      <c r="E14" s="1" t="s">
        <v>10</v>
      </c>
      <c r="F14" s="1" t="s">
        <v>8</v>
      </c>
      <c r="G14" s="1">
        <v>1826.8430000000001</v>
      </c>
      <c r="H14" s="1" t="str">
        <f>LEFT(medical_cost5[[#This Row],[region.1.1.1.1]],5)</f>
        <v>south</v>
      </c>
      <c r="I14" s="1" t="str">
        <f>RIGHT(medical_cost5[[#This Row],[region.1.1.1.1]],4)</f>
        <v>west</v>
      </c>
    </row>
    <row r="15" spans="1:17" x14ac:dyDescent="0.25">
      <c r="A15" s="1">
        <v>56</v>
      </c>
      <c r="B15" s="1" t="s">
        <v>6</v>
      </c>
      <c r="C15" s="1">
        <v>39.82</v>
      </c>
      <c r="D15" s="1">
        <v>0</v>
      </c>
      <c r="E15" s="1" t="s">
        <v>10</v>
      </c>
      <c r="F15" s="1" t="s">
        <v>11</v>
      </c>
      <c r="G15" s="1">
        <v>11090.7178</v>
      </c>
      <c r="H15" s="1" t="str">
        <f>LEFT(medical_cost5[[#This Row],[region.1.1.1.1]],5)</f>
        <v>south</v>
      </c>
      <c r="I15" s="1" t="str">
        <f>RIGHT(medical_cost5[[#This Row],[region.1.1.1.1]],4)</f>
        <v>east</v>
      </c>
    </row>
    <row r="16" spans="1:17" x14ac:dyDescent="0.25">
      <c r="A16" s="1">
        <v>27</v>
      </c>
      <c r="B16" s="1" t="s">
        <v>9</v>
      </c>
      <c r="C16" s="1">
        <v>42.13</v>
      </c>
      <c r="D16" s="1">
        <v>0</v>
      </c>
      <c r="E16" s="1" t="s">
        <v>7</v>
      </c>
      <c r="F16" s="1" t="s">
        <v>11</v>
      </c>
      <c r="G16" s="1">
        <v>39611.757700000002</v>
      </c>
      <c r="H16" s="1" t="str">
        <f>LEFT(medical_cost5[[#This Row],[region.1.1.1.1]],5)</f>
        <v>south</v>
      </c>
      <c r="I16" s="1" t="str">
        <f>RIGHT(medical_cost5[[#This Row],[region.1.1.1.1]],4)</f>
        <v>east</v>
      </c>
    </row>
    <row r="17" spans="1:9" x14ac:dyDescent="0.25">
      <c r="A17" s="1">
        <v>19</v>
      </c>
      <c r="B17" s="1" t="s">
        <v>9</v>
      </c>
      <c r="C17" s="1">
        <v>24.6</v>
      </c>
      <c r="D17" s="1">
        <v>1</v>
      </c>
      <c r="E17" s="1" t="s">
        <v>10</v>
      </c>
      <c r="F17" s="1" t="s">
        <v>8</v>
      </c>
      <c r="G17" s="1">
        <v>1837.2370000000001</v>
      </c>
      <c r="H17" s="1" t="str">
        <f>LEFT(medical_cost5[[#This Row],[region.1.1.1.1]],5)</f>
        <v>south</v>
      </c>
      <c r="I17" s="1" t="str">
        <f>RIGHT(medical_cost5[[#This Row],[region.1.1.1.1]],4)</f>
        <v>west</v>
      </c>
    </row>
    <row r="18" spans="1:9" x14ac:dyDescent="0.25">
      <c r="A18" s="1">
        <v>52</v>
      </c>
      <c r="B18" s="1" t="s">
        <v>6</v>
      </c>
      <c r="C18" s="1">
        <v>30.78</v>
      </c>
      <c r="D18" s="1">
        <v>1</v>
      </c>
      <c r="E18" s="1" t="s">
        <v>10</v>
      </c>
      <c r="F18" s="1" t="s">
        <v>13</v>
      </c>
      <c r="G18" s="1">
        <v>10797.3362</v>
      </c>
      <c r="H18" s="1" t="str">
        <f>LEFT(medical_cost5[[#This Row],[region.1.1.1.1]],5)</f>
        <v>north</v>
      </c>
      <c r="I18" s="1" t="str">
        <f>RIGHT(medical_cost5[[#This Row],[region.1.1.1.1]],4)</f>
        <v>east</v>
      </c>
    </row>
    <row r="19" spans="1:9" x14ac:dyDescent="0.25">
      <c r="A19" s="1">
        <v>23</v>
      </c>
      <c r="B19" s="1" t="s">
        <v>9</v>
      </c>
      <c r="C19" s="1">
        <v>23.844999999999999</v>
      </c>
      <c r="D19" s="1">
        <v>0</v>
      </c>
      <c r="E19" s="1" t="s">
        <v>10</v>
      </c>
      <c r="F19" s="1" t="s">
        <v>13</v>
      </c>
      <c r="G19" s="1">
        <v>2395.17155</v>
      </c>
      <c r="H19" s="1" t="str">
        <f>LEFT(medical_cost5[[#This Row],[region.1.1.1.1]],5)</f>
        <v>north</v>
      </c>
      <c r="I19" s="1" t="str">
        <f>RIGHT(medical_cost5[[#This Row],[region.1.1.1.1]],4)</f>
        <v>east</v>
      </c>
    </row>
    <row r="20" spans="1:9" x14ac:dyDescent="0.25">
      <c r="A20" s="1">
        <v>56</v>
      </c>
      <c r="B20" s="1" t="s">
        <v>9</v>
      </c>
      <c r="C20" s="1">
        <v>40.299999999999997</v>
      </c>
      <c r="D20" s="1">
        <v>0</v>
      </c>
      <c r="E20" s="1" t="s">
        <v>10</v>
      </c>
      <c r="F20" s="1" t="s">
        <v>8</v>
      </c>
      <c r="G20" s="1">
        <v>10602.385</v>
      </c>
      <c r="H20" s="1" t="str">
        <f>LEFT(medical_cost5[[#This Row],[region.1.1.1.1]],5)</f>
        <v>south</v>
      </c>
      <c r="I20" s="1" t="str">
        <f>RIGHT(medical_cost5[[#This Row],[region.1.1.1.1]],4)</f>
        <v>west</v>
      </c>
    </row>
    <row r="21" spans="1:9" x14ac:dyDescent="0.25">
      <c r="A21" s="1">
        <v>30</v>
      </c>
      <c r="B21" s="1" t="s">
        <v>9</v>
      </c>
      <c r="C21" s="1">
        <v>35.299999999999997</v>
      </c>
      <c r="D21" s="1">
        <v>0</v>
      </c>
      <c r="E21" s="1" t="s">
        <v>7</v>
      </c>
      <c r="F21" s="1" t="s">
        <v>8</v>
      </c>
      <c r="G21" s="1">
        <v>36837.466999999997</v>
      </c>
      <c r="H21" s="1" t="str">
        <f>LEFT(medical_cost5[[#This Row],[region.1.1.1.1]],5)</f>
        <v>south</v>
      </c>
      <c r="I21" s="1" t="str">
        <f>RIGHT(medical_cost5[[#This Row],[region.1.1.1.1]],4)</f>
        <v>west</v>
      </c>
    </row>
    <row r="22" spans="1:9" x14ac:dyDescent="0.25">
      <c r="A22" s="1">
        <v>60</v>
      </c>
      <c r="B22" s="1" t="s">
        <v>6</v>
      </c>
      <c r="C22" s="1">
        <v>36.005000000000003</v>
      </c>
      <c r="D22" s="1">
        <v>0</v>
      </c>
      <c r="E22" s="1" t="s">
        <v>10</v>
      </c>
      <c r="F22" s="1" t="s">
        <v>13</v>
      </c>
      <c r="G22" s="1">
        <v>13228.846949999999</v>
      </c>
      <c r="H22" s="1" t="str">
        <f>LEFT(medical_cost5[[#This Row],[region.1.1.1.1]],5)</f>
        <v>north</v>
      </c>
      <c r="I22" s="1" t="str">
        <f>RIGHT(medical_cost5[[#This Row],[region.1.1.1.1]],4)</f>
        <v>east</v>
      </c>
    </row>
    <row r="23" spans="1:9" x14ac:dyDescent="0.25">
      <c r="A23" s="1">
        <v>30</v>
      </c>
      <c r="B23" s="1" t="s">
        <v>6</v>
      </c>
      <c r="C23" s="1">
        <v>32.4</v>
      </c>
      <c r="D23" s="1">
        <v>1</v>
      </c>
      <c r="E23" s="1" t="s">
        <v>10</v>
      </c>
      <c r="F23" s="1" t="s">
        <v>8</v>
      </c>
      <c r="G23" s="1">
        <v>4149.7359999999999</v>
      </c>
      <c r="H23" s="1" t="str">
        <f>LEFT(medical_cost5[[#This Row],[region.1.1.1.1]],5)</f>
        <v>south</v>
      </c>
      <c r="I23" s="1" t="str">
        <f>RIGHT(medical_cost5[[#This Row],[region.1.1.1.1]],4)</f>
        <v>west</v>
      </c>
    </row>
    <row r="24" spans="1:9" x14ac:dyDescent="0.25">
      <c r="A24" s="1">
        <v>18</v>
      </c>
      <c r="B24" s="1" t="s">
        <v>9</v>
      </c>
      <c r="C24" s="1">
        <v>34.1</v>
      </c>
      <c r="D24" s="1">
        <v>0</v>
      </c>
      <c r="E24" s="1" t="s">
        <v>10</v>
      </c>
      <c r="F24" s="1" t="s">
        <v>11</v>
      </c>
      <c r="G24" s="1">
        <v>1137.011</v>
      </c>
      <c r="H24" s="1" t="str">
        <f>LEFT(medical_cost5[[#This Row],[region.1.1.1.1]],5)</f>
        <v>south</v>
      </c>
      <c r="I24" s="1" t="str">
        <f>RIGHT(medical_cost5[[#This Row],[region.1.1.1.1]],4)</f>
        <v>east</v>
      </c>
    </row>
    <row r="25" spans="1:9" x14ac:dyDescent="0.25">
      <c r="A25" s="1">
        <v>34</v>
      </c>
      <c r="B25" s="1" t="s">
        <v>6</v>
      </c>
      <c r="C25" s="1">
        <v>31.92</v>
      </c>
      <c r="D25" s="1">
        <v>1</v>
      </c>
      <c r="E25" s="1" t="s">
        <v>7</v>
      </c>
      <c r="F25" s="1" t="s">
        <v>13</v>
      </c>
      <c r="G25" s="1">
        <v>37701.876799999998</v>
      </c>
      <c r="H25" s="1" t="str">
        <f>LEFT(medical_cost5[[#This Row],[region.1.1.1.1]],5)</f>
        <v>north</v>
      </c>
      <c r="I25" s="1" t="str">
        <f>RIGHT(medical_cost5[[#This Row],[region.1.1.1.1]],4)</f>
        <v>east</v>
      </c>
    </row>
    <row r="26" spans="1:9" x14ac:dyDescent="0.25">
      <c r="A26" s="1">
        <v>37</v>
      </c>
      <c r="B26" s="1" t="s">
        <v>9</v>
      </c>
      <c r="C26" s="1">
        <v>28.024999999999999</v>
      </c>
      <c r="D26" s="1">
        <v>2</v>
      </c>
      <c r="E26" s="1" t="s">
        <v>10</v>
      </c>
      <c r="F26" s="1" t="s">
        <v>12</v>
      </c>
      <c r="G26" s="1">
        <v>6203.90175</v>
      </c>
      <c r="H26" s="1" t="str">
        <f>LEFT(medical_cost5[[#This Row],[region.1.1.1.1]],5)</f>
        <v>north</v>
      </c>
      <c r="I26" s="1" t="str">
        <f>RIGHT(medical_cost5[[#This Row],[region.1.1.1.1]],4)</f>
        <v>west</v>
      </c>
    </row>
    <row r="27" spans="1:9" x14ac:dyDescent="0.25">
      <c r="A27" s="1">
        <v>59</v>
      </c>
      <c r="B27" s="1" t="s">
        <v>6</v>
      </c>
      <c r="C27" s="1">
        <v>27.72</v>
      </c>
      <c r="D27" s="1">
        <v>3</v>
      </c>
      <c r="E27" s="1" t="s">
        <v>10</v>
      </c>
      <c r="F27" s="1" t="s">
        <v>11</v>
      </c>
      <c r="G27" s="1">
        <v>14001.1338</v>
      </c>
      <c r="H27" s="1" t="str">
        <f>LEFT(medical_cost5[[#This Row],[region.1.1.1.1]],5)</f>
        <v>south</v>
      </c>
      <c r="I27" s="1" t="str">
        <f>RIGHT(medical_cost5[[#This Row],[region.1.1.1.1]],4)</f>
        <v>east</v>
      </c>
    </row>
    <row r="28" spans="1:9" x14ac:dyDescent="0.25">
      <c r="A28" s="1">
        <v>63</v>
      </c>
      <c r="B28" s="1" t="s">
        <v>6</v>
      </c>
      <c r="C28" s="1">
        <v>23.085000000000001</v>
      </c>
      <c r="D28" s="1">
        <v>0</v>
      </c>
      <c r="E28" s="1" t="s">
        <v>10</v>
      </c>
      <c r="F28" s="1" t="s">
        <v>13</v>
      </c>
      <c r="G28" s="1">
        <v>14451.835150000001</v>
      </c>
      <c r="H28" s="1" t="str">
        <f>LEFT(medical_cost5[[#This Row],[region.1.1.1.1]],5)</f>
        <v>north</v>
      </c>
      <c r="I28" s="1" t="str">
        <f>RIGHT(medical_cost5[[#This Row],[region.1.1.1.1]],4)</f>
        <v>east</v>
      </c>
    </row>
    <row r="29" spans="1:9" x14ac:dyDescent="0.25">
      <c r="A29" s="1">
        <v>55</v>
      </c>
      <c r="B29" s="1" t="s">
        <v>6</v>
      </c>
      <c r="C29" s="1">
        <v>32.774999999999999</v>
      </c>
      <c r="D29" s="1">
        <v>2</v>
      </c>
      <c r="E29" s="1" t="s">
        <v>10</v>
      </c>
      <c r="F29" s="1" t="s">
        <v>12</v>
      </c>
      <c r="G29" s="1">
        <v>12268.632250000001</v>
      </c>
      <c r="H29" s="1" t="str">
        <f>LEFT(medical_cost5[[#This Row],[region.1.1.1.1]],5)</f>
        <v>north</v>
      </c>
      <c r="I29" s="1" t="str">
        <f>RIGHT(medical_cost5[[#This Row],[region.1.1.1.1]],4)</f>
        <v>west</v>
      </c>
    </row>
    <row r="30" spans="1:9" x14ac:dyDescent="0.25">
      <c r="A30" s="1">
        <v>23</v>
      </c>
      <c r="B30" s="1" t="s">
        <v>9</v>
      </c>
      <c r="C30" s="1">
        <v>17.385000000000002</v>
      </c>
      <c r="D30" s="1">
        <v>1</v>
      </c>
      <c r="E30" s="1" t="s">
        <v>10</v>
      </c>
      <c r="F30" s="1" t="s">
        <v>12</v>
      </c>
      <c r="G30" s="1">
        <v>2775.1921499999999</v>
      </c>
      <c r="H30" s="1" t="str">
        <f>LEFT(medical_cost5[[#This Row],[region.1.1.1.1]],5)</f>
        <v>north</v>
      </c>
      <c r="I30" s="1" t="str">
        <f>RIGHT(medical_cost5[[#This Row],[region.1.1.1.1]],4)</f>
        <v>west</v>
      </c>
    </row>
    <row r="31" spans="1:9" x14ac:dyDescent="0.25">
      <c r="A31" s="1">
        <v>31</v>
      </c>
      <c r="B31" s="1" t="s">
        <v>9</v>
      </c>
      <c r="C31" s="1">
        <v>36.299999999999997</v>
      </c>
      <c r="D31" s="1">
        <v>2</v>
      </c>
      <c r="E31" s="1" t="s">
        <v>7</v>
      </c>
      <c r="F31" s="1" t="s">
        <v>8</v>
      </c>
      <c r="G31" s="1">
        <v>38711</v>
      </c>
      <c r="H31" s="1" t="str">
        <f>LEFT(medical_cost5[[#This Row],[region.1.1.1.1]],5)</f>
        <v>south</v>
      </c>
      <c r="I31" s="1" t="str">
        <f>RIGHT(medical_cost5[[#This Row],[region.1.1.1.1]],4)</f>
        <v>west</v>
      </c>
    </row>
    <row r="32" spans="1:9" x14ac:dyDescent="0.25">
      <c r="A32" s="1">
        <v>22</v>
      </c>
      <c r="B32" s="1" t="s">
        <v>9</v>
      </c>
      <c r="C32" s="1">
        <v>35.6</v>
      </c>
      <c r="D32" s="1">
        <v>0</v>
      </c>
      <c r="E32" s="1" t="s">
        <v>7</v>
      </c>
      <c r="F32" s="1" t="s">
        <v>8</v>
      </c>
      <c r="G32" s="1">
        <v>35585.576000000001</v>
      </c>
      <c r="H32" s="1" t="str">
        <f>LEFT(medical_cost5[[#This Row],[region.1.1.1.1]],5)</f>
        <v>south</v>
      </c>
      <c r="I32" s="1" t="str">
        <f>RIGHT(medical_cost5[[#This Row],[region.1.1.1.1]],4)</f>
        <v>west</v>
      </c>
    </row>
    <row r="33" spans="1:9" x14ac:dyDescent="0.25">
      <c r="A33" s="1">
        <v>18</v>
      </c>
      <c r="B33" s="1" t="s">
        <v>6</v>
      </c>
      <c r="C33" s="1">
        <v>26.315000000000001</v>
      </c>
      <c r="D33" s="1">
        <v>0</v>
      </c>
      <c r="E33" s="1" t="s">
        <v>10</v>
      </c>
      <c r="F33" s="1" t="s">
        <v>13</v>
      </c>
      <c r="G33" s="1">
        <v>2198.1898500000002</v>
      </c>
      <c r="H33" s="1" t="str">
        <f>LEFT(medical_cost5[[#This Row],[region.1.1.1.1]],5)</f>
        <v>north</v>
      </c>
      <c r="I33" s="1" t="str">
        <f>RIGHT(medical_cost5[[#This Row],[region.1.1.1.1]],4)</f>
        <v>east</v>
      </c>
    </row>
    <row r="34" spans="1:9" x14ac:dyDescent="0.25">
      <c r="A34" s="1">
        <v>19</v>
      </c>
      <c r="B34" s="1" t="s">
        <v>6</v>
      </c>
      <c r="C34" s="1">
        <v>28.6</v>
      </c>
      <c r="D34" s="1">
        <v>5</v>
      </c>
      <c r="E34" s="1" t="s">
        <v>10</v>
      </c>
      <c r="F34" s="1" t="s">
        <v>8</v>
      </c>
      <c r="G34" s="1">
        <v>4687.7969999999996</v>
      </c>
      <c r="H34" s="1" t="str">
        <f>LEFT(medical_cost5[[#This Row],[region.1.1.1.1]],5)</f>
        <v>south</v>
      </c>
      <c r="I34" s="1" t="str">
        <f>RIGHT(medical_cost5[[#This Row],[region.1.1.1.1]],4)</f>
        <v>west</v>
      </c>
    </row>
    <row r="35" spans="1:9" x14ac:dyDescent="0.25">
      <c r="A35" s="1">
        <v>63</v>
      </c>
      <c r="B35" s="1" t="s">
        <v>9</v>
      </c>
      <c r="C35" s="1">
        <v>28.31</v>
      </c>
      <c r="D35" s="1">
        <v>0</v>
      </c>
      <c r="E35" s="1" t="s">
        <v>10</v>
      </c>
      <c r="F35" s="1" t="s">
        <v>12</v>
      </c>
      <c r="G35" s="1">
        <v>13770.097900000001</v>
      </c>
      <c r="H35" s="1" t="str">
        <f>LEFT(medical_cost5[[#This Row],[region.1.1.1.1]],5)</f>
        <v>north</v>
      </c>
      <c r="I35" s="1" t="str">
        <f>RIGHT(medical_cost5[[#This Row],[region.1.1.1.1]],4)</f>
        <v>west</v>
      </c>
    </row>
    <row r="36" spans="1:9" x14ac:dyDescent="0.25">
      <c r="A36" s="1">
        <v>28</v>
      </c>
      <c r="B36" s="1" t="s">
        <v>9</v>
      </c>
      <c r="C36" s="1">
        <v>36.4</v>
      </c>
      <c r="D36" s="1">
        <v>1</v>
      </c>
      <c r="E36" s="1" t="s">
        <v>7</v>
      </c>
      <c r="F36" s="1" t="s">
        <v>8</v>
      </c>
      <c r="G36" s="1">
        <v>51194.559139999998</v>
      </c>
      <c r="H36" s="1" t="str">
        <f>LEFT(medical_cost5[[#This Row],[region.1.1.1.1]],5)</f>
        <v>south</v>
      </c>
      <c r="I36" s="1" t="str">
        <f>RIGHT(medical_cost5[[#This Row],[region.1.1.1.1]],4)</f>
        <v>west</v>
      </c>
    </row>
    <row r="37" spans="1:9" x14ac:dyDescent="0.25">
      <c r="A37" s="1">
        <v>19</v>
      </c>
      <c r="B37" s="1" t="s">
        <v>9</v>
      </c>
      <c r="C37" s="1">
        <v>20.425000000000001</v>
      </c>
      <c r="D37" s="1">
        <v>0</v>
      </c>
      <c r="E37" s="1" t="s">
        <v>10</v>
      </c>
      <c r="F37" s="1" t="s">
        <v>12</v>
      </c>
      <c r="G37" s="1">
        <v>1625.4337499999999</v>
      </c>
      <c r="H37" s="1" t="str">
        <f>LEFT(medical_cost5[[#This Row],[region.1.1.1.1]],5)</f>
        <v>north</v>
      </c>
      <c r="I37" s="1" t="str">
        <f>RIGHT(medical_cost5[[#This Row],[region.1.1.1.1]],4)</f>
        <v>west</v>
      </c>
    </row>
    <row r="38" spans="1:9" x14ac:dyDescent="0.25">
      <c r="A38" s="1">
        <v>62</v>
      </c>
      <c r="B38" s="1" t="s">
        <v>6</v>
      </c>
      <c r="C38" s="1">
        <v>32.965000000000003</v>
      </c>
      <c r="D38" s="1">
        <v>3</v>
      </c>
      <c r="E38" s="1" t="s">
        <v>10</v>
      </c>
      <c r="F38" s="1" t="s">
        <v>12</v>
      </c>
      <c r="G38" s="1">
        <v>15612.19335</v>
      </c>
      <c r="H38" s="1" t="str">
        <f>LEFT(medical_cost5[[#This Row],[region.1.1.1.1]],5)</f>
        <v>north</v>
      </c>
      <c r="I38" s="1" t="str">
        <f>RIGHT(medical_cost5[[#This Row],[region.1.1.1.1]],4)</f>
        <v>west</v>
      </c>
    </row>
    <row r="39" spans="1:9" x14ac:dyDescent="0.25">
      <c r="A39" s="1">
        <v>26</v>
      </c>
      <c r="B39" s="1" t="s">
        <v>9</v>
      </c>
      <c r="C39" s="1">
        <v>20.8</v>
      </c>
      <c r="D39" s="1">
        <v>0</v>
      </c>
      <c r="E39" s="1" t="s">
        <v>10</v>
      </c>
      <c r="F39" s="1" t="s">
        <v>8</v>
      </c>
      <c r="G39" s="1">
        <v>2302.3000000000002</v>
      </c>
      <c r="H39" s="1" t="str">
        <f>LEFT(medical_cost5[[#This Row],[region.1.1.1.1]],5)</f>
        <v>south</v>
      </c>
      <c r="I39" s="1" t="str">
        <f>RIGHT(medical_cost5[[#This Row],[region.1.1.1.1]],4)</f>
        <v>west</v>
      </c>
    </row>
    <row r="40" spans="1:9" x14ac:dyDescent="0.25">
      <c r="A40" s="1">
        <v>35</v>
      </c>
      <c r="B40" s="1" t="s">
        <v>9</v>
      </c>
      <c r="C40" s="1">
        <v>36.67</v>
      </c>
      <c r="D40" s="1">
        <v>1</v>
      </c>
      <c r="E40" s="1" t="s">
        <v>7</v>
      </c>
      <c r="F40" s="1" t="s">
        <v>13</v>
      </c>
      <c r="G40" s="1">
        <v>39774.276299999998</v>
      </c>
      <c r="H40" s="1" t="str">
        <f>LEFT(medical_cost5[[#This Row],[region.1.1.1.1]],5)</f>
        <v>north</v>
      </c>
      <c r="I40" s="1" t="str">
        <f>RIGHT(medical_cost5[[#This Row],[region.1.1.1.1]],4)</f>
        <v>east</v>
      </c>
    </row>
    <row r="41" spans="1:9" x14ac:dyDescent="0.25">
      <c r="A41" s="1">
        <v>60</v>
      </c>
      <c r="B41" s="1" t="s">
        <v>9</v>
      </c>
      <c r="C41" s="1">
        <v>39.9</v>
      </c>
      <c r="D41" s="1">
        <v>0</v>
      </c>
      <c r="E41" s="1" t="s">
        <v>7</v>
      </c>
      <c r="F41" s="1" t="s">
        <v>8</v>
      </c>
      <c r="G41" s="1">
        <v>48173.360999999997</v>
      </c>
      <c r="H41" s="1" t="str">
        <f>LEFT(medical_cost5[[#This Row],[region.1.1.1.1]],5)</f>
        <v>south</v>
      </c>
      <c r="I41" s="1" t="str">
        <f>RIGHT(medical_cost5[[#This Row],[region.1.1.1.1]],4)</f>
        <v>west</v>
      </c>
    </row>
    <row r="42" spans="1:9" x14ac:dyDescent="0.25">
      <c r="A42" s="1">
        <v>24</v>
      </c>
      <c r="B42" s="1" t="s">
        <v>6</v>
      </c>
      <c r="C42" s="1">
        <v>26.6</v>
      </c>
      <c r="D42" s="1">
        <v>0</v>
      </c>
      <c r="E42" s="1" t="s">
        <v>10</v>
      </c>
      <c r="F42" s="1" t="s">
        <v>13</v>
      </c>
      <c r="G42" s="1">
        <v>3046.0619999999999</v>
      </c>
      <c r="H42" s="1" t="str">
        <f>LEFT(medical_cost5[[#This Row],[region.1.1.1.1]],5)</f>
        <v>north</v>
      </c>
      <c r="I42" s="1" t="str">
        <f>RIGHT(medical_cost5[[#This Row],[region.1.1.1.1]],4)</f>
        <v>east</v>
      </c>
    </row>
    <row r="43" spans="1:9" x14ac:dyDescent="0.25">
      <c r="A43" s="1">
        <v>31</v>
      </c>
      <c r="B43" s="1" t="s">
        <v>6</v>
      </c>
      <c r="C43" s="1">
        <v>36.630000000000003</v>
      </c>
      <c r="D43" s="1">
        <v>2</v>
      </c>
      <c r="E43" s="1" t="s">
        <v>10</v>
      </c>
      <c r="F43" s="1" t="s">
        <v>11</v>
      </c>
      <c r="G43" s="1">
        <v>4949.7587000000003</v>
      </c>
      <c r="H43" s="1" t="str">
        <f>LEFT(medical_cost5[[#This Row],[region.1.1.1.1]],5)</f>
        <v>south</v>
      </c>
      <c r="I43" s="1" t="str">
        <f>RIGHT(medical_cost5[[#This Row],[region.1.1.1.1]],4)</f>
        <v>east</v>
      </c>
    </row>
    <row r="44" spans="1:9" x14ac:dyDescent="0.25">
      <c r="A44" s="1">
        <v>41</v>
      </c>
      <c r="B44" s="1" t="s">
        <v>9</v>
      </c>
      <c r="C44" s="1">
        <v>21.78</v>
      </c>
      <c r="D44" s="1">
        <v>1</v>
      </c>
      <c r="E44" s="1" t="s">
        <v>10</v>
      </c>
      <c r="F44" s="1" t="s">
        <v>11</v>
      </c>
      <c r="G44" s="1">
        <v>6272.4772000000003</v>
      </c>
      <c r="H44" s="1" t="str">
        <f>LEFT(medical_cost5[[#This Row],[region.1.1.1.1]],5)</f>
        <v>south</v>
      </c>
      <c r="I44" s="1" t="str">
        <f>RIGHT(medical_cost5[[#This Row],[region.1.1.1.1]],4)</f>
        <v>east</v>
      </c>
    </row>
    <row r="45" spans="1:9" x14ac:dyDescent="0.25">
      <c r="A45" s="1">
        <v>37</v>
      </c>
      <c r="B45" s="1" t="s">
        <v>6</v>
      </c>
      <c r="C45" s="1">
        <v>30.8</v>
      </c>
      <c r="D45" s="1">
        <v>2</v>
      </c>
      <c r="E45" s="1" t="s">
        <v>10</v>
      </c>
      <c r="F45" s="1" t="s">
        <v>11</v>
      </c>
      <c r="G45" s="1">
        <v>6313.759</v>
      </c>
      <c r="H45" s="1" t="str">
        <f>LEFT(medical_cost5[[#This Row],[region.1.1.1.1]],5)</f>
        <v>south</v>
      </c>
      <c r="I45" s="1" t="str">
        <f>RIGHT(medical_cost5[[#This Row],[region.1.1.1.1]],4)</f>
        <v>east</v>
      </c>
    </row>
    <row r="46" spans="1:9" x14ac:dyDescent="0.25">
      <c r="A46" s="1">
        <v>38</v>
      </c>
      <c r="B46" s="1" t="s">
        <v>9</v>
      </c>
      <c r="C46" s="1">
        <v>37.049999999999997</v>
      </c>
      <c r="D46" s="1">
        <v>1</v>
      </c>
      <c r="E46" s="1" t="s">
        <v>10</v>
      </c>
      <c r="F46" s="1" t="s">
        <v>13</v>
      </c>
      <c r="G46" s="1">
        <v>6079.6715000000004</v>
      </c>
      <c r="H46" s="1" t="str">
        <f>LEFT(medical_cost5[[#This Row],[region.1.1.1.1]],5)</f>
        <v>north</v>
      </c>
      <c r="I46" s="1" t="str">
        <f>RIGHT(medical_cost5[[#This Row],[region.1.1.1.1]],4)</f>
        <v>east</v>
      </c>
    </row>
    <row r="47" spans="1:9" x14ac:dyDescent="0.25">
      <c r="A47" s="1">
        <v>55</v>
      </c>
      <c r="B47" s="1" t="s">
        <v>9</v>
      </c>
      <c r="C47" s="1">
        <v>37.299999999999997</v>
      </c>
      <c r="D47" s="1">
        <v>0</v>
      </c>
      <c r="E47" s="1" t="s">
        <v>10</v>
      </c>
      <c r="F47" s="1" t="s">
        <v>8</v>
      </c>
      <c r="G47" s="1">
        <v>20630.283510000001</v>
      </c>
      <c r="H47" s="1" t="str">
        <f>LEFT(medical_cost5[[#This Row],[region.1.1.1.1]],5)</f>
        <v>south</v>
      </c>
      <c r="I47" s="1" t="str">
        <f>RIGHT(medical_cost5[[#This Row],[region.1.1.1.1]],4)</f>
        <v>west</v>
      </c>
    </row>
    <row r="48" spans="1:9" x14ac:dyDescent="0.25">
      <c r="A48" s="1">
        <v>18</v>
      </c>
      <c r="B48" s="1" t="s">
        <v>6</v>
      </c>
      <c r="C48" s="1">
        <v>38.664999999999999</v>
      </c>
      <c r="D48" s="1">
        <v>2</v>
      </c>
      <c r="E48" s="1" t="s">
        <v>10</v>
      </c>
      <c r="F48" s="1" t="s">
        <v>13</v>
      </c>
      <c r="G48" s="1">
        <v>3393.35635</v>
      </c>
      <c r="H48" s="1" t="str">
        <f>LEFT(medical_cost5[[#This Row],[region.1.1.1.1]],5)</f>
        <v>north</v>
      </c>
      <c r="I48" s="1" t="str">
        <f>RIGHT(medical_cost5[[#This Row],[region.1.1.1.1]],4)</f>
        <v>east</v>
      </c>
    </row>
    <row r="49" spans="1:9" x14ac:dyDescent="0.25">
      <c r="A49" s="1">
        <v>28</v>
      </c>
      <c r="B49" s="1" t="s">
        <v>6</v>
      </c>
      <c r="C49" s="1">
        <v>34.770000000000003</v>
      </c>
      <c r="D49" s="1">
        <v>0</v>
      </c>
      <c r="E49" s="1" t="s">
        <v>10</v>
      </c>
      <c r="F49" s="1" t="s">
        <v>12</v>
      </c>
      <c r="G49" s="1">
        <v>3556.9223000000002</v>
      </c>
      <c r="H49" s="1" t="str">
        <f>LEFT(medical_cost5[[#This Row],[region.1.1.1.1]],5)</f>
        <v>north</v>
      </c>
      <c r="I49" s="1" t="str">
        <f>RIGHT(medical_cost5[[#This Row],[region.1.1.1.1]],4)</f>
        <v>west</v>
      </c>
    </row>
    <row r="50" spans="1:9" x14ac:dyDescent="0.25">
      <c r="A50" s="1">
        <v>60</v>
      </c>
      <c r="B50" s="1" t="s">
        <v>6</v>
      </c>
      <c r="C50" s="1">
        <v>24.53</v>
      </c>
      <c r="D50" s="1">
        <v>0</v>
      </c>
      <c r="E50" s="1" t="s">
        <v>10</v>
      </c>
      <c r="F50" s="1" t="s">
        <v>11</v>
      </c>
      <c r="G50" s="1">
        <v>12629.896699999999</v>
      </c>
      <c r="H50" s="1" t="str">
        <f>LEFT(medical_cost5[[#This Row],[region.1.1.1.1]],5)</f>
        <v>south</v>
      </c>
      <c r="I50" s="1" t="str">
        <f>RIGHT(medical_cost5[[#This Row],[region.1.1.1.1]],4)</f>
        <v>east</v>
      </c>
    </row>
    <row r="51" spans="1:9" x14ac:dyDescent="0.25">
      <c r="A51" s="1">
        <v>36</v>
      </c>
      <c r="B51" s="1" t="s">
        <v>9</v>
      </c>
      <c r="C51" s="1">
        <v>35.200000000000003</v>
      </c>
      <c r="D51" s="1">
        <v>1</v>
      </c>
      <c r="E51" s="1" t="s">
        <v>7</v>
      </c>
      <c r="F51" s="1" t="s">
        <v>11</v>
      </c>
      <c r="G51" s="1">
        <v>38709.175999999999</v>
      </c>
      <c r="H51" s="1" t="str">
        <f>LEFT(medical_cost5[[#This Row],[region.1.1.1.1]],5)</f>
        <v>south</v>
      </c>
      <c r="I51" s="1" t="str">
        <f>RIGHT(medical_cost5[[#This Row],[region.1.1.1.1]],4)</f>
        <v>east</v>
      </c>
    </row>
    <row r="52" spans="1:9" x14ac:dyDescent="0.25">
      <c r="A52" s="1">
        <v>18</v>
      </c>
      <c r="B52" s="1" t="s">
        <v>6</v>
      </c>
      <c r="C52" s="1">
        <v>35.625</v>
      </c>
      <c r="D52" s="1">
        <v>0</v>
      </c>
      <c r="E52" s="1" t="s">
        <v>10</v>
      </c>
      <c r="F52" s="1" t="s">
        <v>13</v>
      </c>
      <c r="G52" s="1">
        <v>2211.1307499999998</v>
      </c>
      <c r="H52" s="1" t="str">
        <f>LEFT(medical_cost5[[#This Row],[region.1.1.1.1]],5)</f>
        <v>north</v>
      </c>
      <c r="I52" s="1" t="str">
        <f>RIGHT(medical_cost5[[#This Row],[region.1.1.1.1]],4)</f>
        <v>east</v>
      </c>
    </row>
    <row r="53" spans="1:9" x14ac:dyDescent="0.25">
      <c r="A53" s="1">
        <v>21</v>
      </c>
      <c r="B53" s="1" t="s">
        <v>6</v>
      </c>
      <c r="C53" s="1">
        <v>33.630000000000003</v>
      </c>
      <c r="D53" s="1">
        <v>2</v>
      </c>
      <c r="E53" s="1" t="s">
        <v>10</v>
      </c>
      <c r="F53" s="1" t="s">
        <v>12</v>
      </c>
      <c r="G53" s="1">
        <v>3579.8287</v>
      </c>
      <c r="H53" s="1" t="str">
        <f>LEFT(medical_cost5[[#This Row],[region.1.1.1.1]],5)</f>
        <v>north</v>
      </c>
      <c r="I53" s="1" t="str">
        <f>RIGHT(medical_cost5[[#This Row],[region.1.1.1.1]],4)</f>
        <v>west</v>
      </c>
    </row>
    <row r="54" spans="1:9" x14ac:dyDescent="0.25">
      <c r="A54" s="1">
        <v>48</v>
      </c>
      <c r="B54" s="1" t="s">
        <v>9</v>
      </c>
      <c r="C54" s="1">
        <v>28</v>
      </c>
      <c r="D54" s="1">
        <v>1</v>
      </c>
      <c r="E54" s="1" t="s">
        <v>7</v>
      </c>
      <c r="F54" s="1" t="s">
        <v>8</v>
      </c>
      <c r="G54" s="1">
        <v>23568.272000000001</v>
      </c>
      <c r="H54" s="1" t="str">
        <f>LEFT(medical_cost5[[#This Row],[region.1.1.1.1]],5)</f>
        <v>south</v>
      </c>
      <c r="I54" s="1" t="str">
        <f>RIGHT(medical_cost5[[#This Row],[region.1.1.1.1]],4)</f>
        <v>west</v>
      </c>
    </row>
    <row r="55" spans="1:9" x14ac:dyDescent="0.25">
      <c r="A55" s="1">
        <v>36</v>
      </c>
      <c r="B55" s="1" t="s">
        <v>9</v>
      </c>
      <c r="C55" s="1">
        <v>34.43</v>
      </c>
      <c r="D55" s="1">
        <v>0</v>
      </c>
      <c r="E55" s="1" t="s">
        <v>7</v>
      </c>
      <c r="F55" s="1" t="s">
        <v>11</v>
      </c>
      <c r="G55" s="1">
        <v>37742.575700000001</v>
      </c>
      <c r="H55" s="1" t="str">
        <f>LEFT(medical_cost5[[#This Row],[region.1.1.1.1]],5)</f>
        <v>south</v>
      </c>
      <c r="I55" s="1" t="str">
        <f>RIGHT(medical_cost5[[#This Row],[region.1.1.1.1]],4)</f>
        <v>east</v>
      </c>
    </row>
    <row r="56" spans="1:9" x14ac:dyDescent="0.25">
      <c r="A56" s="1">
        <v>40</v>
      </c>
      <c r="B56" s="1" t="s">
        <v>6</v>
      </c>
      <c r="C56" s="1">
        <v>28.69</v>
      </c>
      <c r="D56" s="1">
        <v>3</v>
      </c>
      <c r="E56" s="1" t="s">
        <v>10</v>
      </c>
      <c r="F56" s="1" t="s">
        <v>12</v>
      </c>
      <c r="G56" s="1">
        <v>8059.6791000000003</v>
      </c>
      <c r="H56" s="1" t="str">
        <f>LEFT(medical_cost5[[#This Row],[region.1.1.1.1]],5)</f>
        <v>north</v>
      </c>
      <c r="I56" s="1" t="str">
        <f>RIGHT(medical_cost5[[#This Row],[region.1.1.1.1]],4)</f>
        <v>west</v>
      </c>
    </row>
    <row r="57" spans="1:9" x14ac:dyDescent="0.25">
      <c r="A57" s="1">
        <v>58</v>
      </c>
      <c r="B57" s="1" t="s">
        <v>9</v>
      </c>
      <c r="C57" s="1">
        <v>36.954999999999998</v>
      </c>
      <c r="D57" s="1">
        <v>2</v>
      </c>
      <c r="E57" s="1" t="s">
        <v>7</v>
      </c>
      <c r="F57" s="1" t="s">
        <v>12</v>
      </c>
      <c r="G57" s="1">
        <v>47496.494449999998</v>
      </c>
      <c r="H57" s="1" t="str">
        <f>LEFT(medical_cost5[[#This Row],[region.1.1.1.1]],5)</f>
        <v>north</v>
      </c>
      <c r="I57" s="1" t="str">
        <f>RIGHT(medical_cost5[[#This Row],[region.1.1.1.1]],4)</f>
        <v>west</v>
      </c>
    </row>
    <row r="58" spans="1:9" x14ac:dyDescent="0.25">
      <c r="A58" s="1">
        <v>58</v>
      </c>
      <c r="B58" s="1" t="s">
        <v>6</v>
      </c>
      <c r="C58" s="1">
        <v>31.824999999999999</v>
      </c>
      <c r="D58" s="1">
        <v>2</v>
      </c>
      <c r="E58" s="1" t="s">
        <v>10</v>
      </c>
      <c r="F58" s="1" t="s">
        <v>13</v>
      </c>
      <c r="G58" s="1">
        <v>13607.36875</v>
      </c>
      <c r="H58" s="1" t="str">
        <f>LEFT(medical_cost5[[#This Row],[region.1.1.1.1]],5)</f>
        <v>north</v>
      </c>
      <c r="I58" s="1" t="str">
        <f>RIGHT(medical_cost5[[#This Row],[region.1.1.1.1]],4)</f>
        <v>east</v>
      </c>
    </row>
    <row r="59" spans="1:9" x14ac:dyDescent="0.25">
      <c r="A59" s="1">
        <v>18</v>
      </c>
      <c r="B59" s="1" t="s">
        <v>9</v>
      </c>
      <c r="C59" s="1">
        <v>31.68</v>
      </c>
      <c r="D59" s="1">
        <v>2</v>
      </c>
      <c r="E59" s="1" t="s">
        <v>7</v>
      </c>
      <c r="F59" s="1" t="s">
        <v>11</v>
      </c>
      <c r="G59" s="1">
        <v>34303.167200000004</v>
      </c>
      <c r="H59" s="1" t="str">
        <f>LEFT(medical_cost5[[#This Row],[region.1.1.1.1]],5)</f>
        <v>south</v>
      </c>
      <c r="I59" s="1" t="str">
        <f>RIGHT(medical_cost5[[#This Row],[region.1.1.1.1]],4)</f>
        <v>east</v>
      </c>
    </row>
    <row r="60" spans="1:9" x14ac:dyDescent="0.25">
      <c r="A60" s="1">
        <v>53</v>
      </c>
      <c r="B60" s="1" t="s">
        <v>6</v>
      </c>
      <c r="C60" s="1">
        <v>22.88</v>
      </c>
      <c r="D60" s="1">
        <v>1</v>
      </c>
      <c r="E60" s="1" t="s">
        <v>7</v>
      </c>
      <c r="F60" s="1" t="s">
        <v>11</v>
      </c>
      <c r="G60" s="1">
        <v>23244.790199999999</v>
      </c>
      <c r="H60" s="1" t="str">
        <f>LEFT(medical_cost5[[#This Row],[region.1.1.1.1]],5)</f>
        <v>south</v>
      </c>
      <c r="I60" s="1" t="str">
        <f>RIGHT(medical_cost5[[#This Row],[region.1.1.1.1]],4)</f>
        <v>east</v>
      </c>
    </row>
    <row r="61" spans="1:9" x14ac:dyDescent="0.25">
      <c r="A61" s="1">
        <v>34</v>
      </c>
      <c r="B61" s="1" t="s">
        <v>6</v>
      </c>
      <c r="C61" s="1">
        <v>37.335000000000001</v>
      </c>
      <c r="D61" s="1">
        <v>2</v>
      </c>
      <c r="E61" s="1" t="s">
        <v>10</v>
      </c>
      <c r="F61" s="1" t="s">
        <v>12</v>
      </c>
      <c r="G61" s="1">
        <v>5989.5236500000001</v>
      </c>
      <c r="H61" s="1" t="str">
        <f>LEFT(medical_cost5[[#This Row],[region.1.1.1.1]],5)</f>
        <v>north</v>
      </c>
      <c r="I61" s="1" t="str">
        <f>RIGHT(medical_cost5[[#This Row],[region.1.1.1.1]],4)</f>
        <v>west</v>
      </c>
    </row>
    <row r="62" spans="1:9" x14ac:dyDescent="0.25">
      <c r="A62" s="1">
        <v>43</v>
      </c>
      <c r="B62" s="1" t="s">
        <v>9</v>
      </c>
      <c r="C62" s="1">
        <v>27.36</v>
      </c>
      <c r="D62" s="1">
        <v>3</v>
      </c>
      <c r="E62" s="1" t="s">
        <v>10</v>
      </c>
      <c r="F62" s="1" t="s">
        <v>13</v>
      </c>
      <c r="G62" s="1">
        <v>8606.2173999999995</v>
      </c>
      <c r="H62" s="1" t="str">
        <f>LEFT(medical_cost5[[#This Row],[region.1.1.1.1]],5)</f>
        <v>north</v>
      </c>
      <c r="I62" s="1" t="str">
        <f>RIGHT(medical_cost5[[#This Row],[region.1.1.1.1]],4)</f>
        <v>east</v>
      </c>
    </row>
    <row r="63" spans="1:9" x14ac:dyDescent="0.25">
      <c r="A63" s="1">
        <v>25</v>
      </c>
      <c r="B63" s="1" t="s">
        <v>9</v>
      </c>
      <c r="C63" s="1">
        <v>33.659999999999997</v>
      </c>
      <c r="D63" s="1">
        <v>4</v>
      </c>
      <c r="E63" s="1" t="s">
        <v>10</v>
      </c>
      <c r="F63" s="1" t="s">
        <v>11</v>
      </c>
      <c r="G63" s="1">
        <v>4504.6624000000002</v>
      </c>
      <c r="H63" s="1" t="str">
        <f>LEFT(medical_cost5[[#This Row],[region.1.1.1.1]],5)</f>
        <v>south</v>
      </c>
      <c r="I63" s="1" t="str">
        <f>RIGHT(medical_cost5[[#This Row],[region.1.1.1.1]],4)</f>
        <v>east</v>
      </c>
    </row>
    <row r="64" spans="1:9" x14ac:dyDescent="0.25">
      <c r="A64" s="1">
        <v>64</v>
      </c>
      <c r="B64" s="1" t="s">
        <v>9</v>
      </c>
      <c r="C64" s="1">
        <v>24.7</v>
      </c>
      <c r="D64" s="1">
        <v>1</v>
      </c>
      <c r="E64" s="1" t="s">
        <v>10</v>
      </c>
      <c r="F64" s="1" t="s">
        <v>12</v>
      </c>
      <c r="G64" s="1">
        <v>30166.618170000002</v>
      </c>
      <c r="H64" s="1" t="str">
        <f>LEFT(medical_cost5[[#This Row],[region.1.1.1.1]],5)</f>
        <v>north</v>
      </c>
      <c r="I64" s="1" t="str">
        <f>RIGHT(medical_cost5[[#This Row],[region.1.1.1.1]],4)</f>
        <v>west</v>
      </c>
    </row>
    <row r="65" spans="1:9" x14ac:dyDescent="0.25">
      <c r="A65" s="1">
        <v>28</v>
      </c>
      <c r="B65" s="1" t="s">
        <v>6</v>
      </c>
      <c r="C65" s="1">
        <v>25.934999999999999</v>
      </c>
      <c r="D65" s="1">
        <v>1</v>
      </c>
      <c r="E65" s="1" t="s">
        <v>10</v>
      </c>
      <c r="F65" s="1" t="s">
        <v>12</v>
      </c>
      <c r="G65" s="1">
        <v>4133.6416499999996</v>
      </c>
      <c r="H65" s="1" t="str">
        <f>LEFT(medical_cost5[[#This Row],[region.1.1.1.1]],5)</f>
        <v>north</v>
      </c>
      <c r="I65" s="1" t="str">
        <f>RIGHT(medical_cost5[[#This Row],[region.1.1.1.1]],4)</f>
        <v>west</v>
      </c>
    </row>
    <row r="66" spans="1:9" x14ac:dyDescent="0.25">
      <c r="A66" s="1">
        <v>20</v>
      </c>
      <c r="B66" s="1" t="s">
        <v>6</v>
      </c>
      <c r="C66" s="1">
        <v>22.42</v>
      </c>
      <c r="D66" s="1">
        <v>0</v>
      </c>
      <c r="E66" s="1" t="s">
        <v>7</v>
      </c>
      <c r="F66" s="1" t="s">
        <v>12</v>
      </c>
      <c r="G66" s="1">
        <v>14711.7438</v>
      </c>
      <c r="H66" s="1" t="str">
        <f>LEFT(medical_cost5[[#This Row],[region.1.1.1.1]],5)</f>
        <v>north</v>
      </c>
      <c r="I66" s="1" t="str">
        <f>RIGHT(medical_cost5[[#This Row],[region.1.1.1.1]],4)</f>
        <v>west</v>
      </c>
    </row>
    <row r="67" spans="1:9" x14ac:dyDescent="0.25">
      <c r="A67" s="1">
        <v>19</v>
      </c>
      <c r="B67" s="1" t="s">
        <v>6</v>
      </c>
      <c r="C67" s="1">
        <v>28.9</v>
      </c>
      <c r="D67" s="1">
        <v>0</v>
      </c>
      <c r="E67" s="1" t="s">
        <v>10</v>
      </c>
      <c r="F67" s="1" t="s">
        <v>8</v>
      </c>
      <c r="G67" s="1">
        <v>1743.2139999999999</v>
      </c>
      <c r="H67" s="1" t="str">
        <f>LEFT(medical_cost5[[#This Row],[region.1.1.1.1]],5)</f>
        <v>south</v>
      </c>
      <c r="I67" s="1" t="str">
        <f>RIGHT(medical_cost5[[#This Row],[region.1.1.1.1]],4)</f>
        <v>west</v>
      </c>
    </row>
    <row r="68" spans="1:9" x14ac:dyDescent="0.25">
      <c r="A68" s="1">
        <v>61</v>
      </c>
      <c r="B68" s="1" t="s">
        <v>6</v>
      </c>
      <c r="C68" s="1">
        <v>39.1</v>
      </c>
      <c r="D68" s="1">
        <v>2</v>
      </c>
      <c r="E68" s="1" t="s">
        <v>10</v>
      </c>
      <c r="F68" s="1" t="s">
        <v>8</v>
      </c>
      <c r="G68" s="1">
        <v>14235.072</v>
      </c>
      <c r="H68" s="1" t="str">
        <f>LEFT(medical_cost5[[#This Row],[region.1.1.1.1]],5)</f>
        <v>south</v>
      </c>
      <c r="I68" s="1" t="str">
        <f>RIGHT(medical_cost5[[#This Row],[region.1.1.1.1]],4)</f>
        <v>west</v>
      </c>
    </row>
    <row r="69" spans="1:9" x14ac:dyDescent="0.25">
      <c r="A69" s="1">
        <v>40</v>
      </c>
      <c r="B69" s="1" t="s">
        <v>9</v>
      </c>
      <c r="C69" s="1">
        <v>26.315000000000001</v>
      </c>
      <c r="D69" s="1">
        <v>1</v>
      </c>
      <c r="E69" s="1" t="s">
        <v>10</v>
      </c>
      <c r="F69" s="1" t="s">
        <v>12</v>
      </c>
      <c r="G69" s="1">
        <v>6389.3778499999999</v>
      </c>
      <c r="H69" s="1" t="str">
        <f>LEFT(medical_cost5[[#This Row],[region.1.1.1.1]],5)</f>
        <v>north</v>
      </c>
      <c r="I69" s="1" t="str">
        <f>RIGHT(medical_cost5[[#This Row],[region.1.1.1.1]],4)</f>
        <v>west</v>
      </c>
    </row>
    <row r="70" spans="1:9" x14ac:dyDescent="0.25">
      <c r="A70" s="1">
        <v>40</v>
      </c>
      <c r="B70" s="1" t="s">
        <v>6</v>
      </c>
      <c r="C70" s="1">
        <v>36.19</v>
      </c>
      <c r="D70" s="1">
        <v>0</v>
      </c>
      <c r="E70" s="1" t="s">
        <v>10</v>
      </c>
      <c r="F70" s="1" t="s">
        <v>11</v>
      </c>
      <c r="G70" s="1">
        <v>5920.1040999999996</v>
      </c>
      <c r="H70" s="1" t="str">
        <f>LEFT(medical_cost5[[#This Row],[region.1.1.1.1]],5)</f>
        <v>south</v>
      </c>
      <c r="I70" s="1" t="str">
        <f>RIGHT(medical_cost5[[#This Row],[region.1.1.1.1]],4)</f>
        <v>east</v>
      </c>
    </row>
    <row r="71" spans="1:9" x14ac:dyDescent="0.25">
      <c r="A71" s="1">
        <v>28</v>
      </c>
      <c r="B71" s="1" t="s">
        <v>9</v>
      </c>
      <c r="C71" s="1">
        <v>23.98</v>
      </c>
      <c r="D71" s="1">
        <v>3</v>
      </c>
      <c r="E71" s="1" t="s">
        <v>7</v>
      </c>
      <c r="F71" s="1" t="s">
        <v>11</v>
      </c>
      <c r="G71" s="1">
        <v>17663.144199999999</v>
      </c>
      <c r="H71" s="1" t="str">
        <f>LEFT(medical_cost5[[#This Row],[region.1.1.1.1]],5)</f>
        <v>south</v>
      </c>
      <c r="I71" s="1" t="str">
        <f>RIGHT(medical_cost5[[#This Row],[region.1.1.1.1]],4)</f>
        <v>east</v>
      </c>
    </row>
    <row r="72" spans="1:9" x14ac:dyDescent="0.25">
      <c r="A72" s="1">
        <v>27</v>
      </c>
      <c r="B72" s="1" t="s">
        <v>6</v>
      </c>
      <c r="C72" s="1">
        <v>24.75</v>
      </c>
      <c r="D72" s="1">
        <v>0</v>
      </c>
      <c r="E72" s="1" t="s">
        <v>7</v>
      </c>
      <c r="F72" s="1" t="s">
        <v>11</v>
      </c>
      <c r="G72" s="1">
        <v>16577.779500000001</v>
      </c>
      <c r="H72" s="1" t="str">
        <f>LEFT(medical_cost5[[#This Row],[region.1.1.1.1]],5)</f>
        <v>south</v>
      </c>
      <c r="I72" s="1" t="str">
        <f>RIGHT(medical_cost5[[#This Row],[region.1.1.1.1]],4)</f>
        <v>east</v>
      </c>
    </row>
    <row r="73" spans="1:9" x14ac:dyDescent="0.25">
      <c r="A73" s="1">
        <v>31</v>
      </c>
      <c r="B73" s="1" t="s">
        <v>9</v>
      </c>
      <c r="C73" s="1">
        <v>28.5</v>
      </c>
      <c r="D73" s="1">
        <v>5</v>
      </c>
      <c r="E73" s="1" t="s">
        <v>10</v>
      </c>
      <c r="F73" s="1" t="s">
        <v>13</v>
      </c>
      <c r="G73" s="1">
        <v>6799.4579999999996</v>
      </c>
      <c r="H73" s="1" t="str">
        <f>LEFT(medical_cost5[[#This Row],[region.1.1.1.1]],5)</f>
        <v>north</v>
      </c>
      <c r="I73" s="1" t="str">
        <f>RIGHT(medical_cost5[[#This Row],[region.1.1.1.1]],4)</f>
        <v>east</v>
      </c>
    </row>
    <row r="74" spans="1:9" x14ac:dyDescent="0.25">
      <c r="A74" s="1">
        <v>53</v>
      </c>
      <c r="B74" s="1" t="s">
        <v>6</v>
      </c>
      <c r="C74" s="1">
        <v>28.1</v>
      </c>
      <c r="D74" s="1">
        <v>3</v>
      </c>
      <c r="E74" s="1" t="s">
        <v>10</v>
      </c>
      <c r="F74" s="1" t="s">
        <v>8</v>
      </c>
      <c r="G74" s="1">
        <v>11741.726000000001</v>
      </c>
      <c r="H74" s="1" t="str">
        <f>LEFT(medical_cost5[[#This Row],[region.1.1.1.1]],5)</f>
        <v>south</v>
      </c>
      <c r="I74" s="1" t="str">
        <f>RIGHT(medical_cost5[[#This Row],[region.1.1.1.1]],4)</f>
        <v>west</v>
      </c>
    </row>
    <row r="75" spans="1:9" x14ac:dyDescent="0.25">
      <c r="A75" s="1">
        <v>58</v>
      </c>
      <c r="B75" s="1" t="s">
        <v>9</v>
      </c>
      <c r="C75" s="1">
        <v>32.01</v>
      </c>
      <c r="D75" s="1">
        <v>1</v>
      </c>
      <c r="E75" s="1" t="s">
        <v>10</v>
      </c>
      <c r="F75" s="1" t="s">
        <v>11</v>
      </c>
      <c r="G75" s="1">
        <v>11946.625899999999</v>
      </c>
      <c r="H75" s="1" t="str">
        <f>LEFT(medical_cost5[[#This Row],[region.1.1.1.1]],5)</f>
        <v>south</v>
      </c>
      <c r="I75" s="1" t="str">
        <f>RIGHT(medical_cost5[[#This Row],[region.1.1.1.1]],4)</f>
        <v>east</v>
      </c>
    </row>
    <row r="76" spans="1:9" x14ac:dyDescent="0.25">
      <c r="A76" s="1">
        <v>44</v>
      </c>
      <c r="B76" s="1" t="s">
        <v>9</v>
      </c>
      <c r="C76" s="1">
        <v>27.4</v>
      </c>
      <c r="D76" s="1">
        <v>2</v>
      </c>
      <c r="E76" s="1" t="s">
        <v>10</v>
      </c>
      <c r="F76" s="1" t="s">
        <v>8</v>
      </c>
      <c r="G76" s="1">
        <v>7726.8540000000003</v>
      </c>
      <c r="H76" s="1" t="str">
        <f>LEFT(medical_cost5[[#This Row],[region.1.1.1.1]],5)</f>
        <v>south</v>
      </c>
      <c r="I76" s="1" t="str">
        <f>RIGHT(medical_cost5[[#This Row],[region.1.1.1.1]],4)</f>
        <v>west</v>
      </c>
    </row>
    <row r="77" spans="1:9" x14ac:dyDescent="0.25">
      <c r="A77" s="1">
        <v>57</v>
      </c>
      <c r="B77" s="1" t="s">
        <v>9</v>
      </c>
      <c r="C77" s="1">
        <v>34.01</v>
      </c>
      <c r="D77" s="1">
        <v>0</v>
      </c>
      <c r="E77" s="1" t="s">
        <v>10</v>
      </c>
      <c r="F77" s="1" t="s">
        <v>12</v>
      </c>
      <c r="G77" s="1">
        <v>11356.660900000001</v>
      </c>
      <c r="H77" s="1" t="str">
        <f>LEFT(medical_cost5[[#This Row],[region.1.1.1.1]],5)</f>
        <v>north</v>
      </c>
      <c r="I77" s="1" t="str">
        <f>RIGHT(medical_cost5[[#This Row],[region.1.1.1.1]],4)</f>
        <v>west</v>
      </c>
    </row>
    <row r="78" spans="1:9" x14ac:dyDescent="0.25">
      <c r="A78" s="1">
        <v>29</v>
      </c>
      <c r="B78" s="1" t="s">
        <v>6</v>
      </c>
      <c r="C78" s="1">
        <v>29.59</v>
      </c>
      <c r="D78" s="1">
        <v>1</v>
      </c>
      <c r="E78" s="1" t="s">
        <v>10</v>
      </c>
      <c r="F78" s="1" t="s">
        <v>11</v>
      </c>
      <c r="G78" s="1">
        <v>3947.4131000000002</v>
      </c>
      <c r="H78" s="1" t="str">
        <f>LEFT(medical_cost5[[#This Row],[region.1.1.1.1]],5)</f>
        <v>south</v>
      </c>
      <c r="I78" s="1" t="str">
        <f>RIGHT(medical_cost5[[#This Row],[region.1.1.1.1]],4)</f>
        <v>east</v>
      </c>
    </row>
    <row r="79" spans="1:9" x14ac:dyDescent="0.25">
      <c r="A79" s="1">
        <v>21</v>
      </c>
      <c r="B79" s="1" t="s">
        <v>9</v>
      </c>
      <c r="C79" s="1">
        <v>35.53</v>
      </c>
      <c r="D79" s="1">
        <v>0</v>
      </c>
      <c r="E79" s="1" t="s">
        <v>10</v>
      </c>
      <c r="F79" s="1" t="s">
        <v>11</v>
      </c>
      <c r="G79" s="1">
        <v>1532.4697000000001</v>
      </c>
      <c r="H79" s="1" t="str">
        <f>LEFT(medical_cost5[[#This Row],[region.1.1.1.1]],5)</f>
        <v>south</v>
      </c>
      <c r="I79" s="1" t="str">
        <f>RIGHT(medical_cost5[[#This Row],[region.1.1.1.1]],4)</f>
        <v>east</v>
      </c>
    </row>
    <row r="80" spans="1:9" x14ac:dyDescent="0.25">
      <c r="A80" s="1">
        <v>22</v>
      </c>
      <c r="B80" s="1" t="s">
        <v>6</v>
      </c>
      <c r="C80" s="1">
        <v>39.805</v>
      </c>
      <c r="D80" s="1">
        <v>0</v>
      </c>
      <c r="E80" s="1" t="s">
        <v>10</v>
      </c>
      <c r="F80" s="1" t="s">
        <v>13</v>
      </c>
      <c r="G80" s="1">
        <v>2755.0209500000001</v>
      </c>
      <c r="H80" s="1" t="str">
        <f>LEFT(medical_cost5[[#This Row],[region.1.1.1.1]],5)</f>
        <v>north</v>
      </c>
      <c r="I80" s="1" t="str">
        <f>RIGHT(medical_cost5[[#This Row],[region.1.1.1.1]],4)</f>
        <v>east</v>
      </c>
    </row>
    <row r="81" spans="1:9" x14ac:dyDescent="0.25">
      <c r="A81" s="1">
        <v>41</v>
      </c>
      <c r="B81" s="1" t="s">
        <v>6</v>
      </c>
      <c r="C81" s="1">
        <v>32.965000000000003</v>
      </c>
      <c r="D81" s="1">
        <v>0</v>
      </c>
      <c r="E81" s="1" t="s">
        <v>10</v>
      </c>
      <c r="F81" s="1" t="s">
        <v>12</v>
      </c>
      <c r="G81" s="1">
        <v>6571.0243499999997</v>
      </c>
      <c r="H81" s="1" t="str">
        <f>LEFT(medical_cost5[[#This Row],[region.1.1.1.1]],5)</f>
        <v>north</v>
      </c>
      <c r="I81" s="1" t="str">
        <f>RIGHT(medical_cost5[[#This Row],[region.1.1.1.1]],4)</f>
        <v>west</v>
      </c>
    </row>
    <row r="82" spans="1:9" x14ac:dyDescent="0.25">
      <c r="A82" s="1">
        <v>31</v>
      </c>
      <c r="B82" s="1" t="s">
        <v>9</v>
      </c>
      <c r="C82" s="1">
        <v>26.885000000000002</v>
      </c>
      <c r="D82" s="1">
        <v>1</v>
      </c>
      <c r="E82" s="1" t="s">
        <v>10</v>
      </c>
      <c r="F82" s="1" t="s">
        <v>13</v>
      </c>
      <c r="G82" s="1">
        <v>4441.2131499999996</v>
      </c>
      <c r="H82" s="1" t="str">
        <f>LEFT(medical_cost5[[#This Row],[region.1.1.1.1]],5)</f>
        <v>north</v>
      </c>
      <c r="I82" s="1" t="str">
        <f>RIGHT(medical_cost5[[#This Row],[region.1.1.1.1]],4)</f>
        <v>east</v>
      </c>
    </row>
    <row r="83" spans="1:9" x14ac:dyDescent="0.25">
      <c r="A83" s="1">
        <v>45</v>
      </c>
      <c r="B83" s="1" t="s">
        <v>6</v>
      </c>
      <c r="C83" s="1">
        <v>38.284999999999997</v>
      </c>
      <c r="D83" s="1">
        <v>0</v>
      </c>
      <c r="E83" s="1" t="s">
        <v>10</v>
      </c>
      <c r="F83" s="1" t="s">
        <v>13</v>
      </c>
      <c r="G83" s="1">
        <v>7935.29115</v>
      </c>
      <c r="H83" s="1" t="str">
        <f>LEFT(medical_cost5[[#This Row],[region.1.1.1.1]],5)</f>
        <v>north</v>
      </c>
      <c r="I83" s="1" t="str">
        <f>RIGHT(medical_cost5[[#This Row],[region.1.1.1.1]],4)</f>
        <v>east</v>
      </c>
    </row>
    <row r="84" spans="1:9" x14ac:dyDescent="0.25">
      <c r="A84" s="1">
        <v>22</v>
      </c>
      <c r="B84" s="1" t="s">
        <v>9</v>
      </c>
      <c r="C84" s="1">
        <v>37.619999999999997</v>
      </c>
      <c r="D84" s="1">
        <v>1</v>
      </c>
      <c r="E84" s="1" t="s">
        <v>7</v>
      </c>
      <c r="F84" s="1" t="s">
        <v>11</v>
      </c>
      <c r="G84" s="1">
        <v>37165.163800000002</v>
      </c>
      <c r="H84" s="1" t="str">
        <f>LEFT(medical_cost5[[#This Row],[region.1.1.1.1]],5)</f>
        <v>south</v>
      </c>
      <c r="I84" s="1" t="str">
        <f>RIGHT(medical_cost5[[#This Row],[region.1.1.1.1]],4)</f>
        <v>east</v>
      </c>
    </row>
    <row r="85" spans="1:9" x14ac:dyDescent="0.25">
      <c r="A85" s="1">
        <v>48</v>
      </c>
      <c r="B85" s="1" t="s">
        <v>6</v>
      </c>
      <c r="C85" s="1">
        <v>41.23</v>
      </c>
      <c r="D85" s="1">
        <v>4</v>
      </c>
      <c r="E85" s="1" t="s">
        <v>10</v>
      </c>
      <c r="F85" s="1" t="s">
        <v>12</v>
      </c>
      <c r="G85" s="1">
        <v>11033.661700000001</v>
      </c>
      <c r="H85" s="1" t="str">
        <f>LEFT(medical_cost5[[#This Row],[region.1.1.1.1]],5)</f>
        <v>north</v>
      </c>
      <c r="I85" s="1" t="str">
        <f>RIGHT(medical_cost5[[#This Row],[region.1.1.1.1]],4)</f>
        <v>west</v>
      </c>
    </row>
    <row r="86" spans="1:9" x14ac:dyDescent="0.25">
      <c r="A86" s="1">
        <v>37</v>
      </c>
      <c r="B86" s="1" t="s">
        <v>6</v>
      </c>
      <c r="C86" s="1">
        <v>34.799999999999997</v>
      </c>
      <c r="D86" s="1">
        <v>2</v>
      </c>
      <c r="E86" s="1" t="s">
        <v>7</v>
      </c>
      <c r="F86" s="1" t="s">
        <v>8</v>
      </c>
      <c r="G86" s="1">
        <v>39836.519</v>
      </c>
      <c r="H86" s="1" t="str">
        <f>LEFT(medical_cost5[[#This Row],[region.1.1.1.1]],5)</f>
        <v>south</v>
      </c>
      <c r="I86" s="1" t="str">
        <f>RIGHT(medical_cost5[[#This Row],[region.1.1.1.1]],4)</f>
        <v>west</v>
      </c>
    </row>
    <row r="87" spans="1:9" x14ac:dyDescent="0.25">
      <c r="A87" s="1">
        <v>45</v>
      </c>
      <c r="B87" s="1" t="s">
        <v>9</v>
      </c>
      <c r="C87" s="1">
        <v>22.895</v>
      </c>
      <c r="D87" s="1">
        <v>2</v>
      </c>
      <c r="E87" s="1" t="s">
        <v>7</v>
      </c>
      <c r="F87" s="1" t="s">
        <v>12</v>
      </c>
      <c r="G87" s="1">
        <v>21098.554049999999</v>
      </c>
      <c r="H87" s="1" t="str">
        <f>LEFT(medical_cost5[[#This Row],[region.1.1.1.1]],5)</f>
        <v>north</v>
      </c>
      <c r="I87" s="1" t="str">
        <f>RIGHT(medical_cost5[[#This Row],[region.1.1.1.1]],4)</f>
        <v>west</v>
      </c>
    </row>
    <row r="88" spans="1:9" x14ac:dyDescent="0.25">
      <c r="A88" s="1">
        <v>57</v>
      </c>
      <c r="B88" s="1" t="s">
        <v>6</v>
      </c>
      <c r="C88" s="1">
        <v>31.16</v>
      </c>
      <c r="D88" s="1">
        <v>0</v>
      </c>
      <c r="E88" s="1" t="s">
        <v>7</v>
      </c>
      <c r="F88" s="1" t="s">
        <v>12</v>
      </c>
      <c r="G88" s="1">
        <v>43578.939400000003</v>
      </c>
      <c r="H88" s="1" t="str">
        <f>LEFT(medical_cost5[[#This Row],[region.1.1.1.1]],5)</f>
        <v>north</v>
      </c>
      <c r="I88" s="1" t="str">
        <f>RIGHT(medical_cost5[[#This Row],[region.1.1.1.1]],4)</f>
        <v>west</v>
      </c>
    </row>
    <row r="89" spans="1:9" x14ac:dyDescent="0.25">
      <c r="A89" s="1">
        <v>56</v>
      </c>
      <c r="B89" s="1" t="s">
        <v>6</v>
      </c>
      <c r="C89" s="1">
        <v>27.2</v>
      </c>
      <c r="D89" s="1">
        <v>0</v>
      </c>
      <c r="E89" s="1" t="s">
        <v>10</v>
      </c>
      <c r="F89" s="1" t="s">
        <v>8</v>
      </c>
      <c r="G89" s="1">
        <v>11073.175999999999</v>
      </c>
      <c r="H89" s="1" t="str">
        <f>LEFT(medical_cost5[[#This Row],[region.1.1.1.1]],5)</f>
        <v>south</v>
      </c>
      <c r="I89" s="1" t="str">
        <f>RIGHT(medical_cost5[[#This Row],[region.1.1.1.1]],4)</f>
        <v>west</v>
      </c>
    </row>
    <row r="90" spans="1:9" x14ac:dyDescent="0.25">
      <c r="A90" s="1">
        <v>46</v>
      </c>
      <c r="B90" s="1" t="s">
        <v>6</v>
      </c>
      <c r="C90" s="1">
        <v>27.74</v>
      </c>
      <c r="D90" s="1">
        <v>0</v>
      </c>
      <c r="E90" s="1" t="s">
        <v>10</v>
      </c>
      <c r="F90" s="1" t="s">
        <v>12</v>
      </c>
      <c r="G90" s="1">
        <v>8026.6665999999996</v>
      </c>
      <c r="H90" s="1" t="str">
        <f>LEFT(medical_cost5[[#This Row],[region.1.1.1.1]],5)</f>
        <v>north</v>
      </c>
      <c r="I90" s="1" t="str">
        <f>RIGHT(medical_cost5[[#This Row],[region.1.1.1.1]],4)</f>
        <v>west</v>
      </c>
    </row>
    <row r="91" spans="1:9" x14ac:dyDescent="0.25">
      <c r="A91" s="1">
        <v>55</v>
      </c>
      <c r="B91" s="1" t="s">
        <v>6</v>
      </c>
      <c r="C91" s="1">
        <v>26.98</v>
      </c>
      <c r="D91" s="1">
        <v>0</v>
      </c>
      <c r="E91" s="1" t="s">
        <v>10</v>
      </c>
      <c r="F91" s="1" t="s">
        <v>12</v>
      </c>
      <c r="G91" s="1">
        <v>11082.5772</v>
      </c>
      <c r="H91" s="1" t="str">
        <f>LEFT(medical_cost5[[#This Row],[region.1.1.1.1]],5)</f>
        <v>north</v>
      </c>
      <c r="I91" s="1" t="str">
        <f>RIGHT(medical_cost5[[#This Row],[region.1.1.1.1]],4)</f>
        <v>west</v>
      </c>
    </row>
    <row r="92" spans="1:9" x14ac:dyDescent="0.25">
      <c r="A92" s="1">
        <v>21</v>
      </c>
      <c r="B92" s="1" t="s">
        <v>6</v>
      </c>
      <c r="C92" s="1">
        <v>39.49</v>
      </c>
      <c r="D92" s="1">
        <v>0</v>
      </c>
      <c r="E92" s="1" t="s">
        <v>10</v>
      </c>
      <c r="F92" s="1" t="s">
        <v>11</v>
      </c>
      <c r="G92" s="1">
        <v>2026.9740999999999</v>
      </c>
      <c r="H92" s="1" t="str">
        <f>LEFT(medical_cost5[[#This Row],[region.1.1.1.1]],5)</f>
        <v>south</v>
      </c>
      <c r="I92" s="1" t="str">
        <f>RIGHT(medical_cost5[[#This Row],[region.1.1.1.1]],4)</f>
        <v>east</v>
      </c>
    </row>
    <row r="93" spans="1:9" x14ac:dyDescent="0.25">
      <c r="A93" s="1">
        <v>53</v>
      </c>
      <c r="B93" s="1" t="s">
        <v>6</v>
      </c>
      <c r="C93" s="1">
        <v>24.795000000000002</v>
      </c>
      <c r="D93" s="1">
        <v>1</v>
      </c>
      <c r="E93" s="1" t="s">
        <v>10</v>
      </c>
      <c r="F93" s="1" t="s">
        <v>12</v>
      </c>
      <c r="G93" s="1">
        <v>10942.13205</v>
      </c>
      <c r="H93" s="1" t="str">
        <f>LEFT(medical_cost5[[#This Row],[region.1.1.1.1]],5)</f>
        <v>north</v>
      </c>
      <c r="I93" s="1" t="str">
        <f>RIGHT(medical_cost5[[#This Row],[region.1.1.1.1]],4)</f>
        <v>west</v>
      </c>
    </row>
    <row r="94" spans="1:9" x14ac:dyDescent="0.25">
      <c r="A94" s="1">
        <v>59</v>
      </c>
      <c r="B94" s="1" t="s">
        <v>9</v>
      </c>
      <c r="C94" s="1">
        <v>29.83</v>
      </c>
      <c r="D94" s="1">
        <v>3</v>
      </c>
      <c r="E94" s="1" t="s">
        <v>7</v>
      </c>
      <c r="F94" s="1" t="s">
        <v>13</v>
      </c>
      <c r="G94" s="1">
        <v>30184.936699999998</v>
      </c>
      <c r="H94" s="1" t="str">
        <f>LEFT(medical_cost5[[#This Row],[region.1.1.1.1]],5)</f>
        <v>north</v>
      </c>
      <c r="I94" s="1" t="str">
        <f>RIGHT(medical_cost5[[#This Row],[region.1.1.1.1]],4)</f>
        <v>east</v>
      </c>
    </row>
    <row r="95" spans="1:9" x14ac:dyDescent="0.25">
      <c r="A95" s="1">
        <v>35</v>
      </c>
      <c r="B95" s="1" t="s">
        <v>9</v>
      </c>
      <c r="C95" s="1">
        <v>34.770000000000003</v>
      </c>
      <c r="D95" s="1">
        <v>2</v>
      </c>
      <c r="E95" s="1" t="s">
        <v>10</v>
      </c>
      <c r="F95" s="1" t="s">
        <v>12</v>
      </c>
      <c r="G95" s="1">
        <v>5729.0052999999998</v>
      </c>
      <c r="H95" s="1" t="str">
        <f>LEFT(medical_cost5[[#This Row],[region.1.1.1.1]],5)</f>
        <v>north</v>
      </c>
      <c r="I95" s="1" t="str">
        <f>RIGHT(medical_cost5[[#This Row],[region.1.1.1.1]],4)</f>
        <v>west</v>
      </c>
    </row>
    <row r="96" spans="1:9" x14ac:dyDescent="0.25">
      <c r="A96" s="1">
        <v>64</v>
      </c>
      <c r="B96" s="1" t="s">
        <v>6</v>
      </c>
      <c r="C96" s="1">
        <v>31.3</v>
      </c>
      <c r="D96" s="1">
        <v>2</v>
      </c>
      <c r="E96" s="1" t="s">
        <v>7</v>
      </c>
      <c r="F96" s="1" t="s">
        <v>8</v>
      </c>
      <c r="G96" s="1">
        <v>47291.055</v>
      </c>
      <c r="H96" s="1" t="str">
        <f>LEFT(medical_cost5[[#This Row],[region.1.1.1.1]],5)</f>
        <v>south</v>
      </c>
      <c r="I96" s="1" t="str">
        <f>RIGHT(medical_cost5[[#This Row],[region.1.1.1.1]],4)</f>
        <v>west</v>
      </c>
    </row>
    <row r="97" spans="1:9" x14ac:dyDescent="0.25">
      <c r="A97" s="1">
        <v>28</v>
      </c>
      <c r="B97" s="1" t="s">
        <v>6</v>
      </c>
      <c r="C97" s="1">
        <v>37.619999999999997</v>
      </c>
      <c r="D97" s="1">
        <v>1</v>
      </c>
      <c r="E97" s="1" t="s">
        <v>10</v>
      </c>
      <c r="F97" s="1" t="s">
        <v>11</v>
      </c>
      <c r="G97" s="1">
        <v>3766.8838000000001</v>
      </c>
      <c r="H97" s="1" t="str">
        <f>LEFT(medical_cost5[[#This Row],[region.1.1.1.1]],5)</f>
        <v>south</v>
      </c>
      <c r="I97" s="1" t="str">
        <f>RIGHT(medical_cost5[[#This Row],[region.1.1.1.1]],4)</f>
        <v>east</v>
      </c>
    </row>
    <row r="98" spans="1:9" x14ac:dyDescent="0.25">
      <c r="A98" s="1">
        <v>54</v>
      </c>
      <c r="B98" s="1" t="s">
        <v>6</v>
      </c>
      <c r="C98" s="1">
        <v>30.8</v>
      </c>
      <c r="D98" s="1">
        <v>3</v>
      </c>
      <c r="E98" s="1" t="s">
        <v>10</v>
      </c>
      <c r="F98" s="1" t="s">
        <v>8</v>
      </c>
      <c r="G98" s="1">
        <v>12105.32</v>
      </c>
      <c r="H98" s="1" t="str">
        <f>LEFT(medical_cost5[[#This Row],[region.1.1.1.1]],5)</f>
        <v>south</v>
      </c>
      <c r="I98" s="1" t="str">
        <f>RIGHT(medical_cost5[[#This Row],[region.1.1.1.1]],4)</f>
        <v>west</v>
      </c>
    </row>
    <row r="99" spans="1:9" x14ac:dyDescent="0.25">
      <c r="A99" s="1">
        <v>55</v>
      </c>
      <c r="B99" s="1" t="s">
        <v>9</v>
      </c>
      <c r="C99" s="1">
        <v>38.28</v>
      </c>
      <c r="D99" s="1">
        <v>0</v>
      </c>
      <c r="E99" s="1" t="s">
        <v>10</v>
      </c>
      <c r="F99" s="1" t="s">
        <v>11</v>
      </c>
      <c r="G99" s="1">
        <v>10226.2842</v>
      </c>
      <c r="H99" s="1" t="str">
        <f>LEFT(medical_cost5[[#This Row],[region.1.1.1.1]],5)</f>
        <v>south</v>
      </c>
      <c r="I99" s="1" t="str">
        <f>RIGHT(medical_cost5[[#This Row],[region.1.1.1.1]],4)</f>
        <v>east</v>
      </c>
    </row>
    <row r="100" spans="1:9" x14ac:dyDescent="0.25">
      <c r="A100" s="1">
        <v>56</v>
      </c>
      <c r="B100" s="1" t="s">
        <v>9</v>
      </c>
      <c r="C100" s="1">
        <v>19.95</v>
      </c>
      <c r="D100" s="1">
        <v>0</v>
      </c>
      <c r="E100" s="1" t="s">
        <v>7</v>
      </c>
      <c r="F100" s="1" t="s">
        <v>13</v>
      </c>
      <c r="G100" s="1">
        <v>22412.648499999999</v>
      </c>
      <c r="H100" s="1" t="str">
        <f>LEFT(medical_cost5[[#This Row],[region.1.1.1.1]],5)</f>
        <v>north</v>
      </c>
      <c r="I100" s="1" t="str">
        <f>RIGHT(medical_cost5[[#This Row],[region.1.1.1.1]],4)</f>
        <v>east</v>
      </c>
    </row>
    <row r="101" spans="1:9" x14ac:dyDescent="0.25">
      <c r="A101" s="1">
        <v>38</v>
      </c>
      <c r="B101" s="1" t="s">
        <v>9</v>
      </c>
      <c r="C101" s="1">
        <v>19.3</v>
      </c>
      <c r="D101" s="1">
        <v>0</v>
      </c>
      <c r="E101" s="1" t="s">
        <v>7</v>
      </c>
      <c r="F101" s="1" t="s">
        <v>8</v>
      </c>
      <c r="G101" s="1">
        <v>15820.699000000001</v>
      </c>
      <c r="H101" s="1" t="str">
        <f>LEFT(medical_cost5[[#This Row],[region.1.1.1.1]],5)</f>
        <v>south</v>
      </c>
      <c r="I101" s="1" t="str">
        <f>RIGHT(medical_cost5[[#This Row],[region.1.1.1.1]],4)</f>
        <v>west</v>
      </c>
    </row>
    <row r="102" spans="1:9" x14ac:dyDescent="0.25">
      <c r="A102" s="1">
        <v>41</v>
      </c>
      <c r="B102" s="1" t="s">
        <v>6</v>
      </c>
      <c r="C102" s="1">
        <v>31.6</v>
      </c>
      <c r="D102" s="1">
        <v>0</v>
      </c>
      <c r="E102" s="1" t="s">
        <v>10</v>
      </c>
      <c r="F102" s="1" t="s">
        <v>8</v>
      </c>
      <c r="G102" s="1">
        <v>6186.1270000000004</v>
      </c>
      <c r="H102" s="1" t="str">
        <f>LEFT(medical_cost5[[#This Row],[region.1.1.1.1]],5)</f>
        <v>south</v>
      </c>
      <c r="I102" s="1" t="str">
        <f>RIGHT(medical_cost5[[#This Row],[region.1.1.1.1]],4)</f>
        <v>west</v>
      </c>
    </row>
    <row r="103" spans="1:9" x14ac:dyDescent="0.25">
      <c r="A103" s="1">
        <v>30</v>
      </c>
      <c r="B103" s="1" t="s">
        <v>9</v>
      </c>
      <c r="C103" s="1">
        <v>25.46</v>
      </c>
      <c r="D103" s="1">
        <v>0</v>
      </c>
      <c r="E103" s="1" t="s">
        <v>10</v>
      </c>
      <c r="F103" s="1" t="s">
        <v>13</v>
      </c>
      <c r="G103" s="1">
        <v>3645.0893999999998</v>
      </c>
      <c r="H103" s="1" t="str">
        <f>LEFT(medical_cost5[[#This Row],[region.1.1.1.1]],5)</f>
        <v>north</v>
      </c>
      <c r="I103" s="1" t="str">
        <f>RIGHT(medical_cost5[[#This Row],[region.1.1.1.1]],4)</f>
        <v>east</v>
      </c>
    </row>
    <row r="104" spans="1:9" x14ac:dyDescent="0.25">
      <c r="A104" s="1">
        <v>18</v>
      </c>
      <c r="B104" s="1" t="s">
        <v>6</v>
      </c>
      <c r="C104" s="1">
        <v>30.114999999999998</v>
      </c>
      <c r="D104" s="1">
        <v>0</v>
      </c>
      <c r="E104" s="1" t="s">
        <v>10</v>
      </c>
      <c r="F104" s="1" t="s">
        <v>13</v>
      </c>
      <c r="G104" s="1">
        <v>21344.846699999998</v>
      </c>
      <c r="H104" s="1" t="str">
        <f>LEFT(medical_cost5[[#This Row],[region.1.1.1.1]],5)</f>
        <v>north</v>
      </c>
      <c r="I104" s="1" t="str">
        <f>RIGHT(medical_cost5[[#This Row],[region.1.1.1.1]],4)</f>
        <v>east</v>
      </c>
    </row>
    <row r="105" spans="1:9" x14ac:dyDescent="0.25">
      <c r="A105" s="1">
        <v>61</v>
      </c>
      <c r="B105" s="1" t="s">
        <v>6</v>
      </c>
      <c r="C105" s="1">
        <v>29.92</v>
      </c>
      <c r="D105" s="1">
        <v>3</v>
      </c>
      <c r="E105" s="1" t="s">
        <v>7</v>
      </c>
      <c r="F105" s="1" t="s">
        <v>11</v>
      </c>
      <c r="G105" s="1">
        <v>30942.191800000001</v>
      </c>
      <c r="H105" s="1" t="str">
        <f>LEFT(medical_cost5[[#This Row],[region.1.1.1.1]],5)</f>
        <v>south</v>
      </c>
      <c r="I105" s="1" t="str">
        <f>RIGHT(medical_cost5[[#This Row],[region.1.1.1.1]],4)</f>
        <v>east</v>
      </c>
    </row>
    <row r="106" spans="1:9" x14ac:dyDescent="0.25">
      <c r="A106" s="1">
        <v>34</v>
      </c>
      <c r="B106" s="1" t="s">
        <v>6</v>
      </c>
      <c r="C106" s="1">
        <v>27.5</v>
      </c>
      <c r="D106" s="1">
        <v>1</v>
      </c>
      <c r="E106" s="1" t="s">
        <v>10</v>
      </c>
      <c r="F106" s="1" t="s">
        <v>8</v>
      </c>
      <c r="G106" s="1">
        <v>5003.8530000000001</v>
      </c>
      <c r="H106" s="1" t="str">
        <f>LEFT(medical_cost5[[#This Row],[region.1.1.1.1]],5)</f>
        <v>south</v>
      </c>
      <c r="I106" s="1" t="str">
        <f>RIGHT(medical_cost5[[#This Row],[region.1.1.1.1]],4)</f>
        <v>west</v>
      </c>
    </row>
    <row r="107" spans="1:9" x14ac:dyDescent="0.25">
      <c r="A107" s="1">
        <v>20</v>
      </c>
      <c r="B107" s="1" t="s">
        <v>9</v>
      </c>
      <c r="C107" s="1">
        <v>28.024999999999999</v>
      </c>
      <c r="D107" s="1">
        <v>1</v>
      </c>
      <c r="E107" s="1" t="s">
        <v>7</v>
      </c>
      <c r="F107" s="1" t="s">
        <v>12</v>
      </c>
      <c r="G107" s="1">
        <v>17560.37975</v>
      </c>
      <c r="H107" s="1" t="str">
        <f>LEFT(medical_cost5[[#This Row],[region.1.1.1.1]],5)</f>
        <v>north</v>
      </c>
      <c r="I107" s="1" t="str">
        <f>RIGHT(medical_cost5[[#This Row],[region.1.1.1.1]],4)</f>
        <v>west</v>
      </c>
    </row>
    <row r="108" spans="1:9" x14ac:dyDescent="0.25">
      <c r="A108" s="1">
        <v>19</v>
      </c>
      <c r="B108" s="1" t="s">
        <v>6</v>
      </c>
      <c r="C108" s="1">
        <v>28.4</v>
      </c>
      <c r="D108" s="1">
        <v>1</v>
      </c>
      <c r="E108" s="1" t="s">
        <v>10</v>
      </c>
      <c r="F108" s="1" t="s">
        <v>8</v>
      </c>
      <c r="G108" s="1">
        <v>2331.5189999999998</v>
      </c>
      <c r="H108" s="1" t="str">
        <f>LEFT(medical_cost5[[#This Row],[region.1.1.1.1]],5)</f>
        <v>south</v>
      </c>
      <c r="I108" s="1" t="str">
        <f>RIGHT(medical_cost5[[#This Row],[region.1.1.1.1]],4)</f>
        <v>west</v>
      </c>
    </row>
    <row r="109" spans="1:9" x14ac:dyDescent="0.25">
      <c r="A109" s="1">
        <v>26</v>
      </c>
      <c r="B109" s="1" t="s">
        <v>9</v>
      </c>
      <c r="C109" s="1">
        <v>30.875</v>
      </c>
      <c r="D109" s="1">
        <v>2</v>
      </c>
      <c r="E109" s="1" t="s">
        <v>10</v>
      </c>
      <c r="F109" s="1" t="s">
        <v>12</v>
      </c>
      <c r="G109" s="1">
        <v>3877.3042500000001</v>
      </c>
      <c r="H109" s="1" t="str">
        <f>LEFT(medical_cost5[[#This Row],[region.1.1.1.1]],5)</f>
        <v>north</v>
      </c>
      <c r="I109" s="1" t="str">
        <f>RIGHT(medical_cost5[[#This Row],[region.1.1.1.1]],4)</f>
        <v>west</v>
      </c>
    </row>
    <row r="110" spans="1:9" x14ac:dyDescent="0.25">
      <c r="A110" s="1">
        <v>29</v>
      </c>
      <c r="B110" s="1" t="s">
        <v>9</v>
      </c>
      <c r="C110" s="1">
        <v>27.94</v>
      </c>
      <c r="D110" s="1">
        <v>0</v>
      </c>
      <c r="E110" s="1" t="s">
        <v>10</v>
      </c>
      <c r="F110" s="1" t="s">
        <v>11</v>
      </c>
      <c r="G110" s="1">
        <v>2867.1196</v>
      </c>
      <c r="H110" s="1" t="str">
        <f>LEFT(medical_cost5[[#This Row],[region.1.1.1.1]],5)</f>
        <v>south</v>
      </c>
      <c r="I110" s="1" t="str">
        <f>RIGHT(medical_cost5[[#This Row],[region.1.1.1.1]],4)</f>
        <v>east</v>
      </c>
    </row>
    <row r="111" spans="1:9" x14ac:dyDescent="0.25">
      <c r="A111" s="1">
        <v>63</v>
      </c>
      <c r="B111" s="1" t="s">
        <v>9</v>
      </c>
      <c r="C111" s="1">
        <v>35.090000000000003</v>
      </c>
      <c r="D111" s="1">
        <v>0</v>
      </c>
      <c r="E111" s="1" t="s">
        <v>7</v>
      </c>
      <c r="F111" s="1" t="s">
        <v>11</v>
      </c>
      <c r="G111" s="1">
        <v>47055.532099999997</v>
      </c>
      <c r="H111" s="1" t="str">
        <f>LEFT(medical_cost5[[#This Row],[region.1.1.1.1]],5)</f>
        <v>south</v>
      </c>
      <c r="I111" s="1" t="str">
        <f>RIGHT(medical_cost5[[#This Row],[region.1.1.1.1]],4)</f>
        <v>east</v>
      </c>
    </row>
    <row r="112" spans="1:9" x14ac:dyDescent="0.25">
      <c r="A112" s="1">
        <v>54</v>
      </c>
      <c r="B112" s="1" t="s">
        <v>9</v>
      </c>
      <c r="C112" s="1">
        <v>33.630000000000003</v>
      </c>
      <c r="D112" s="1">
        <v>1</v>
      </c>
      <c r="E112" s="1" t="s">
        <v>10</v>
      </c>
      <c r="F112" s="1" t="s">
        <v>12</v>
      </c>
      <c r="G112" s="1">
        <v>10825.253699999999</v>
      </c>
      <c r="H112" s="1" t="str">
        <f>LEFT(medical_cost5[[#This Row],[region.1.1.1.1]],5)</f>
        <v>north</v>
      </c>
      <c r="I112" s="1" t="str">
        <f>RIGHT(medical_cost5[[#This Row],[region.1.1.1.1]],4)</f>
        <v>west</v>
      </c>
    </row>
    <row r="113" spans="1:9" x14ac:dyDescent="0.25">
      <c r="A113" s="1">
        <v>55</v>
      </c>
      <c r="B113" s="1" t="s">
        <v>6</v>
      </c>
      <c r="C113" s="1">
        <v>29.7</v>
      </c>
      <c r="D113" s="1">
        <v>2</v>
      </c>
      <c r="E113" s="1" t="s">
        <v>10</v>
      </c>
      <c r="F113" s="1" t="s">
        <v>8</v>
      </c>
      <c r="G113" s="1">
        <v>11881.358</v>
      </c>
      <c r="H113" s="1" t="str">
        <f>LEFT(medical_cost5[[#This Row],[region.1.1.1.1]],5)</f>
        <v>south</v>
      </c>
      <c r="I113" s="1" t="str">
        <f>RIGHT(medical_cost5[[#This Row],[region.1.1.1.1]],4)</f>
        <v>west</v>
      </c>
    </row>
    <row r="114" spans="1:9" x14ac:dyDescent="0.25">
      <c r="A114" s="1">
        <v>37</v>
      </c>
      <c r="B114" s="1" t="s">
        <v>9</v>
      </c>
      <c r="C114" s="1">
        <v>30.8</v>
      </c>
      <c r="D114" s="1">
        <v>0</v>
      </c>
      <c r="E114" s="1" t="s">
        <v>10</v>
      </c>
      <c r="F114" s="1" t="s">
        <v>8</v>
      </c>
      <c r="G114" s="1">
        <v>4646.759</v>
      </c>
      <c r="H114" s="1" t="str">
        <f>LEFT(medical_cost5[[#This Row],[region.1.1.1.1]],5)</f>
        <v>south</v>
      </c>
      <c r="I114" s="1" t="str">
        <f>RIGHT(medical_cost5[[#This Row],[region.1.1.1.1]],4)</f>
        <v>west</v>
      </c>
    </row>
    <row r="115" spans="1:9" x14ac:dyDescent="0.25">
      <c r="A115" s="1">
        <v>21</v>
      </c>
      <c r="B115" s="1" t="s">
        <v>6</v>
      </c>
      <c r="C115" s="1">
        <v>35.72</v>
      </c>
      <c r="D115" s="1">
        <v>0</v>
      </c>
      <c r="E115" s="1" t="s">
        <v>10</v>
      </c>
      <c r="F115" s="1" t="s">
        <v>12</v>
      </c>
      <c r="G115" s="1">
        <v>2404.7338</v>
      </c>
      <c r="H115" s="1" t="str">
        <f>LEFT(medical_cost5[[#This Row],[region.1.1.1.1]],5)</f>
        <v>north</v>
      </c>
      <c r="I115" s="1" t="str">
        <f>RIGHT(medical_cost5[[#This Row],[region.1.1.1.1]],4)</f>
        <v>west</v>
      </c>
    </row>
    <row r="116" spans="1:9" x14ac:dyDescent="0.25">
      <c r="A116" s="1">
        <v>52</v>
      </c>
      <c r="B116" s="1" t="s">
        <v>9</v>
      </c>
      <c r="C116" s="1">
        <v>32.204999999999998</v>
      </c>
      <c r="D116" s="1">
        <v>3</v>
      </c>
      <c r="E116" s="1" t="s">
        <v>10</v>
      </c>
      <c r="F116" s="1" t="s">
        <v>13</v>
      </c>
      <c r="G116" s="1">
        <v>11488.31695</v>
      </c>
      <c r="H116" s="1" t="str">
        <f>LEFT(medical_cost5[[#This Row],[region.1.1.1.1]],5)</f>
        <v>north</v>
      </c>
      <c r="I116" s="1" t="str">
        <f>RIGHT(medical_cost5[[#This Row],[region.1.1.1.1]],4)</f>
        <v>east</v>
      </c>
    </row>
    <row r="117" spans="1:9" x14ac:dyDescent="0.25">
      <c r="A117" s="1">
        <v>60</v>
      </c>
      <c r="B117" s="1" t="s">
        <v>9</v>
      </c>
      <c r="C117" s="1">
        <v>28.594999999999999</v>
      </c>
      <c r="D117" s="1">
        <v>0</v>
      </c>
      <c r="E117" s="1" t="s">
        <v>10</v>
      </c>
      <c r="F117" s="1" t="s">
        <v>13</v>
      </c>
      <c r="G117" s="1">
        <v>30259.995559999999</v>
      </c>
      <c r="H117" s="1" t="str">
        <f>LEFT(medical_cost5[[#This Row],[region.1.1.1.1]],5)</f>
        <v>north</v>
      </c>
      <c r="I117" s="1" t="str">
        <f>RIGHT(medical_cost5[[#This Row],[region.1.1.1.1]],4)</f>
        <v>east</v>
      </c>
    </row>
    <row r="118" spans="1:9" x14ac:dyDescent="0.25">
      <c r="A118" s="1">
        <v>58</v>
      </c>
      <c r="B118" s="1" t="s">
        <v>9</v>
      </c>
      <c r="C118" s="1">
        <v>49.06</v>
      </c>
      <c r="D118" s="1">
        <v>0</v>
      </c>
      <c r="E118" s="1" t="s">
        <v>10</v>
      </c>
      <c r="F118" s="1" t="s">
        <v>11</v>
      </c>
      <c r="G118" s="1">
        <v>11381.3254</v>
      </c>
      <c r="H118" s="1" t="str">
        <f>LEFT(medical_cost5[[#This Row],[region.1.1.1.1]],5)</f>
        <v>south</v>
      </c>
      <c r="I118" s="1" t="str">
        <f>RIGHT(medical_cost5[[#This Row],[region.1.1.1.1]],4)</f>
        <v>east</v>
      </c>
    </row>
    <row r="119" spans="1:9" x14ac:dyDescent="0.25">
      <c r="A119" s="1">
        <v>29</v>
      </c>
      <c r="B119" s="1" t="s">
        <v>6</v>
      </c>
      <c r="C119" s="1">
        <v>27.94</v>
      </c>
      <c r="D119" s="1">
        <v>1</v>
      </c>
      <c r="E119" s="1" t="s">
        <v>7</v>
      </c>
      <c r="F119" s="1" t="s">
        <v>11</v>
      </c>
      <c r="G119" s="1">
        <v>19107.779600000002</v>
      </c>
      <c r="H119" s="1" t="str">
        <f>LEFT(medical_cost5[[#This Row],[region.1.1.1.1]],5)</f>
        <v>south</v>
      </c>
      <c r="I119" s="1" t="str">
        <f>RIGHT(medical_cost5[[#This Row],[region.1.1.1.1]],4)</f>
        <v>east</v>
      </c>
    </row>
    <row r="120" spans="1:9" x14ac:dyDescent="0.25">
      <c r="A120" s="1">
        <v>49</v>
      </c>
      <c r="B120" s="1" t="s">
        <v>6</v>
      </c>
      <c r="C120" s="1">
        <v>27.17</v>
      </c>
      <c r="D120" s="1">
        <v>0</v>
      </c>
      <c r="E120" s="1" t="s">
        <v>10</v>
      </c>
      <c r="F120" s="1" t="s">
        <v>11</v>
      </c>
      <c r="G120" s="1">
        <v>8601.3292999999994</v>
      </c>
      <c r="H120" s="1" t="str">
        <f>LEFT(medical_cost5[[#This Row],[region.1.1.1.1]],5)</f>
        <v>south</v>
      </c>
      <c r="I120" s="1" t="str">
        <f>RIGHT(medical_cost5[[#This Row],[region.1.1.1.1]],4)</f>
        <v>east</v>
      </c>
    </row>
    <row r="121" spans="1:9" x14ac:dyDescent="0.25">
      <c r="A121" s="1">
        <v>37</v>
      </c>
      <c r="B121" s="1" t="s">
        <v>6</v>
      </c>
      <c r="C121" s="1">
        <v>23.37</v>
      </c>
      <c r="D121" s="1">
        <v>2</v>
      </c>
      <c r="E121" s="1" t="s">
        <v>10</v>
      </c>
      <c r="F121" s="1" t="s">
        <v>12</v>
      </c>
      <c r="G121" s="1">
        <v>6686.4313000000002</v>
      </c>
      <c r="H121" s="1" t="str">
        <f>LEFT(medical_cost5[[#This Row],[region.1.1.1.1]],5)</f>
        <v>north</v>
      </c>
      <c r="I121" s="1" t="str">
        <f>RIGHT(medical_cost5[[#This Row],[region.1.1.1.1]],4)</f>
        <v>west</v>
      </c>
    </row>
    <row r="122" spans="1:9" x14ac:dyDescent="0.25">
      <c r="A122" s="1">
        <v>44</v>
      </c>
      <c r="B122" s="1" t="s">
        <v>9</v>
      </c>
      <c r="C122" s="1">
        <v>37.1</v>
      </c>
      <c r="D122" s="1">
        <v>2</v>
      </c>
      <c r="E122" s="1" t="s">
        <v>10</v>
      </c>
      <c r="F122" s="1" t="s">
        <v>8</v>
      </c>
      <c r="G122" s="1">
        <v>7740.3370000000004</v>
      </c>
      <c r="H122" s="1" t="str">
        <f>LEFT(medical_cost5[[#This Row],[region.1.1.1.1]],5)</f>
        <v>south</v>
      </c>
      <c r="I122" s="1" t="str">
        <f>RIGHT(medical_cost5[[#This Row],[region.1.1.1.1]],4)</f>
        <v>west</v>
      </c>
    </row>
    <row r="123" spans="1:9" x14ac:dyDescent="0.25">
      <c r="A123" s="1">
        <v>18</v>
      </c>
      <c r="B123" s="1" t="s">
        <v>9</v>
      </c>
      <c r="C123" s="1">
        <v>23.75</v>
      </c>
      <c r="D123" s="1">
        <v>0</v>
      </c>
      <c r="E123" s="1" t="s">
        <v>10</v>
      </c>
      <c r="F123" s="1" t="s">
        <v>13</v>
      </c>
      <c r="G123" s="1">
        <v>1705.6244999999999</v>
      </c>
      <c r="H123" s="1" t="str">
        <f>LEFT(medical_cost5[[#This Row],[region.1.1.1.1]],5)</f>
        <v>north</v>
      </c>
      <c r="I123" s="1" t="str">
        <f>RIGHT(medical_cost5[[#This Row],[region.1.1.1.1]],4)</f>
        <v>east</v>
      </c>
    </row>
    <row r="124" spans="1:9" x14ac:dyDescent="0.25">
      <c r="A124" s="1">
        <v>20</v>
      </c>
      <c r="B124" s="1" t="s">
        <v>6</v>
      </c>
      <c r="C124" s="1">
        <v>28.975000000000001</v>
      </c>
      <c r="D124" s="1">
        <v>0</v>
      </c>
      <c r="E124" s="1" t="s">
        <v>10</v>
      </c>
      <c r="F124" s="1" t="s">
        <v>12</v>
      </c>
      <c r="G124" s="1">
        <v>2257.47525</v>
      </c>
      <c r="H124" s="1" t="str">
        <f>LEFT(medical_cost5[[#This Row],[region.1.1.1.1]],5)</f>
        <v>north</v>
      </c>
      <c r="I124" s="1" t="str">
        <f>RIGHT(medical_cost5[[#This Row],[region.1.1.1.1]],4)</f>
        <v>west</v>
      </c>
    </row>
    <row r="125" spans="1:9" x14ac:dyDescent="0.25">
      <c r="A125" s="1">
        <v>44</v>
      </c>
      <c r="B125" s="1" t="s">
        <v>9</v>
      </c>
      <c r="C125" s="1">
        <v>31.35</v>
      </c>
      <c r="D125" s="1">
        <v>1</v>
      </c>
      <c r="E125" s="1" t="s">
        <v>7</v>
      </c>
      <c r="F125" s="1" t="s">
        <v>13</v>
      </c>
      <c r="G125" s="1">
        <v>39556.494500000001</v>
      </c>
      <c r="H125" s="1" t="str">
        <f>LEFT(medical_cost5[[#This Row],[region.1.1.1.1]],5)</f>
        <v>north</v>
      </c>
      <c r="I125" s="1" t="str">
        <f>RIGHT(medical_cost5[[#This Row],[region.1.1.1.1]],4)</f>
        <v>east</v>
      </c>
    </row>
    <row r="126" spans="1:9" x14ac:dyDescent="0.25">
      <c r="A126" s="1">
        <v>47</v>
      </c>
      <c r="B126" s="1" t="s">
        <v>6</v>
      </c>
      <c r="C126" s="1">
        <v>33.914999999999999</v>
      </c>
      <c r="D126" s="1">
        <v>3</v>
      </c>
      <c r="E126" s="1" t="s">
        <v>10</v>
      </c>
      <c r="F126" s="1" t="s">
        <v>12</v>
      </c>
      <c r="G126" s="1">
        <v>10115.00885</v>
      </c>
      <c r="H126" s="1" t="str">
        <f>LEFT(medical_cost5[[#This Row],[region.1.1.1.1]],5)</f>
        <v>north</v>
      </c>
      <c r="I126" s="1" t="str">
        <f>RIGHT(medical_cost5[[#This Row],[region.1.1.1.1]],4)</f>
        <v>west</v>
      </c>
    </row>
    <row r="127" spans="1:9" x14ac:dyDescent="0.25">
      <c r="A127" s="1">
        <v>26</v>
      </c>
      <c r="B127" s="1" t="s">
        <v>6</v>
      </c>
      <c r="C127" s="1">
        <v>28.785</v>
      </c>
      <c r="D127" s="1">
        <v>0</v>
      </c>
      <c r="E127" s="1" t="s">
        <v>10</v>
      </c>
      <c r="F127" s="1" t="s">
        <v>13</v>
      </c>
      <c r="G127" s="1">
        <v>3385.3991500000002</v>
      </c>
      <c r="H127" s="1" t="str">
        <f>LEFT(medical_cost5[[#This Row],[region.1.1.1.1]],5)</f>
        <v>north</v>
      </c>
      <c r="I127" s="1" t="str">
        <f>RIGHT(medical_cost5[[#This Row],[region.1.1.1.1]],4)</f>
        <v>east</v>
      </c>
    </row>
    <row r="128" spans="1:9" x14ac:dyDescent="0.25">
      <c r="A128" s="1">
        <v>19</v>
      </c>
      <c r="B128" s="1" t="s">
        <v>6</v>
      </c>
      <c r="C128" s="1">
        <v>28.3</v>
      </c>
      <c r="D128" s="1">
        <v>0</v>
      </c>
      <c r="E128" s="1" t="s">
        <v>7</v>
      </c>
      <c r="F128" s="1" t="s">
        <v>8</v>
      </c>
      <c r="G128" s="1">
        <v>17081.080000000002</v>
      </c>
      <c r="H128" s="1" t="str">
        <f>LEFT(medical_cost5[[#This Row],[region.1.1.1.1]],5)</f>
        <v>south</v>
      </c>
      <c r="I128" s="1" t="str">
        <f>RIGHT(medical_cost5[[#This Row],[region.1.1.1.1]],4)</f>
        <v>west</v>
      </c>
    </row>
    <row r="129" spans="1:9" x14ac:dyDescent="0.25">
      <c r="A129" s="1">
        <v>52</v>
      </c>
      <c r="B129" s="1" t="s">
        <v>6</v>
      </c>
      <c r="C129" s="1">
        <v>37.4</v>
      </c>
      <c r="D129" s="1">
        <v>0</v>
      </c>
      <c r="E129" s="1" t="s">
        <v>10</v>
      </c>
      <c r="F129" s="1" t="s">
        <v>8</v>
      </c>
      <c r="G129" s="1">
        <v>9634.5380000000005</v>
      </c>
      <c r="H129" s="1" t="str">
        <f>LEFT(medical_cost5[[#This Row],[region.1.1.1.1]],5)</f>
        <v>south</v>
      </c>
      <c r="I129" s="1" t="str">
        <f>RIGHT(medical_cost5[[#This Row],[region.1.1.1.1]],4)</f>
        <v>west</v>
      </c>
    </row>
    <row r="130" spans="1:9" x14ac:dyDescent="0.25">
      <c r="A130" s="1">
        <v>32</v>
      </c>
      <c r="B130" s="1" t="s">
        <v>6</v>
      </c>
      <c r="C130" s="1">
        <v>17.765000000000001</v>
      </c>
      <c r="D130" s="1">
        <v>2</v>
      </c>
      <c r="E130" s="1" t="s">
        <v>7</v>
      </c>
      <c r="F130" s="1" t="s">
        <v>12</v>
      </c>
      <c r="G130" s="1">
        <v>32734.186300000001</v>
      </c>
      <c r="H130" s="1" t="str">
        <f>LEFT(medical_cost5[[#This Row],[region.1.1.1.1]],5)</f>
        <v>north</v>
      </c>
      <c r="I130" s="1" t="str">
        <f>RIGHT(medical_cost5[[#This Row],[region.1.1.1.1]],4)</f>
        <v>west</v>
      </c>
    </row>
    <row r="131" spans="1:9" x14ac:dyDescent="0.25">
      <c r="A131" s="1">
        <v>38</v>
      </c>
      <c r="B131" s="1" t="s">
        <v>9</v>
      </c>
      <c r="C131" s="1">
        <v>34.700000000000003</v>
      </c>
      <c r="D131" s="1">
        <v>2</v>
      </c>
      <c r="E131" s="1" t="s">
        <v>10</v>
      </c>
      <c r="F131" s="1" t="s">
        <v>8</v>
      </c>
      <c r="G131" s="1">
        <v>6082.4049999999997</v>
      </c>
      <c r="H131" s="1" t="str">
        <f>LEFT(medical_cost5[[#This Row],[region.1.1.1.1]],5)</f>
        <v>south</v>
      </c>
      <c r="I131" s="1" t="str">
        <f>RIGHT(medical_cost5[[#This Row],[region.1.1.1.1]],4)</f>
        <v>west</v>
      </c>
    </row>
    <row r="132" spans="1:9" x14ac:dyDescent="0.25">
      <c r="A132" s="1">
        <v>59</v>
      </c>
      <c r="B132" s="1" t="s">
        <v>6</v>
      </c>
      <c r="C132" s="1">
        <v>26.504999999999999</v>
      </c>
      <c r="D132" s="1">
        <v>0</v>
      </c>
      <c r="E132" s="1" t="s">
        <v>10</v>
      </c>
      <c r="F132" s="1" t="s">
        <v>13</v>
      </c>
      <c r="G132" s="1">
        <v>12815.444949999999</v>
      </c>
      <c r="H132" s="1" t="str">
        <f>LEFT(medical_cost5[[#This Row],[region.1.1.1.1]],5)</f>
        <v>north</v>
      </c>
      <c r="I132" s="1" t="str">
        <f>RIGHT(medical_cost5[[#This Row],[region.1.1.1.1]],4)</f>
        <v>east</v>
      </c>
    </row>
    <row r="133" spans="1:9" x14ac:dyDescent="0.25">
      <c r="A133" s="1">
        <v>61</v>
      </c>
      <c r="B133" s="1" t="s">
        <v>6</v>
      </c>
      <c r="C133" s="1">
        <v>22.04</v>
      </c>
      <c r="D133" s="1">
        <v>0</v>
      </c>
      <c r="E133" s="1" t="s">
        <v>10</v>
      </c>
      <c r="F133" s="1" t="s">
        <v>13</v>
      </c>
      <c r="G133" s="1">
        <v>13616.3586</v>
      </c>
      <c r="H133" s="1" t="str">
        <f>LEFT(medical_cost5[[#This Row],[region.1.1.1.1]],5)</f>
        <v>north</v>
      </c>
      <c r="I133" s="1" t="str">
        <f>RIGHT(medical_cost5[[#This Row],[region.1.1.1.1]],4)</f>
        <v>east</v>
      </c>
    </row>
    <row r="134" spans="1:9" x14ac:dyDescent="0.25">
      <c r="A134" s="1">
        <v>53</v>
      </c>
      <c r="B134" s="1" t="s">
        <v>6</v>
      </c>
      <c r="C134" s="1">
        <v>35.9</v>
      </c>
      <c r="D134" s="1">
        <v>2</v>
      </c>
      <c r="E134" s="1" t="s">
        <v>10</v>
      </c>
      <c r="F134" s="1" t="s">
        <v>8</v>
      </c>
      <c r="G134" s="1">
        <v>11163.567999999999</v>
      </c>
      <c r="H134" s="1" t="str">
        <f>LEFT(medical_cost5[[#This Row],[region.1.1.1.1]],5)</f>
        <v>south</v>
      </c>
      <c r="I134" s="1" t="str">
        <f>RIGHT(medical_cost5[[#This Row],[region.1.1.1.1]],4)</f>
        <v>west</v>
      </c>
    </row>
    <row r="135" spans="1:9" x14ac:dyDescent="0.25">
      <c r="A135" s="1">
        <v>19</v>
      </c>
      <c r="B135" s="1" t="s">
        <v>9</v>
      </c>
      <c r="C135" s="1">
        <v>25.555</v>
      </c>
      <c r="D135" s="1">
        <v>0</v>
      </c>
      <c r="E135" s="1" t="s">
        <v>10</v>
      </c>
      <c r="F135" s="1" t="s">
        <v>12</v>
      </c>
      <c r="G135" s="1">
        <v>1632.5644500000001</v>
      </c>
      <c r="H135" s="1" t="str">
        <f>LEFT(medical_cost5[[#This Row],[region.1.1.1.1]],5)</f>
        <v>north</v>
      </c>
      <c r="I135" s="1" t="str">
        <f>RIGHT(medical_cost5[[#This Row],[region.1.1.1.1]],4)</f>
        <v>west</v>
      </c>
    </row>
    <row r="136" spans="1:9" x14ac:dyDescent="0.25">
      <c r="A136" s="1">
        <v>20</v>
      </c>
      <c r="B136" s="1" t="s">
        <v>6</v>
      </c>
      <c r="C136" s="1">
        <v>28.785</v>
      </c>
      <c r="D136" s="1">
        <v>0</v>
      </c>
      <c r="E136" s="1" t="s">
        <v>10</v>
      </c>
      <c r="F136" s="1" t="s">
        <v>13</v>
      </c>
      <c r="G136" s="1">
        <v>2457.2111500000001</v>
      </c>
      <c r="H136" s="1" t="str">
        <f>LEFT(medical_cost5[[#This Row],[region.1.1.1.1]],5)</f>
        <v>north</v>
      </c>
      <c r="I136" s="1" t="str">
        <f>RIGHT(medical_cost5[[#This Row],[region.1.1.1.1]],4)</f>
        <v>east</v>
      </c>
    </row>
    <row r="137" spans="1:9" x14ac:dyDescent="0.25">
      <c r="A137" s="1">
        <v>22</v>
      </c>
      <c r="B137" s="1" t="s">
        <v>6</v>
      </c>
      <c r="C137" s="1">
        <v>28.05</v>
      </c>
      <c r="D137" s="1">
        <v>0</v>
      </c>
      <c r="E137" s="1" t="s">
        <v>10</v>
      </c>
      <c r="F137" s="1" t="s">
        <v>11</v>
      </c>
      <c r="G137" s="1">
        <v>2155.6815000000001</v>
      </c>
      <c r="H137" s="1" t="str">
        <f>LEFT(medical_cost5[[#This Row],[region.1.1.1.1]],5)</f>
        <v>south</v>
      </c>
      <c r="I137" s="1" t="str">
        <f>RIGHT(medical_cost5[[#This Row],[region.1.1.1.1]],4)</f>
        <v>east</v>
      </c>
    </row>
    <row r="138" spans="1:9" x14ac:dyDescent="0.25">
      <c r="A138" s="1">
        <v>19</v>
      </c>
      <c r="B138" s="1" t="s">
        <v>9</v>
      </c>
      <c r="C138" s="1">
        <v>34.1</v>
      </c>
      <c r="D138" s="1">
        <v>0</v>
      </c>
      <c r="E138" s="1" t="s">
        <v>10</v>
      </c>
      <c r="F138" s="1" t="s">
        <v>8</v>
      </c>
      <c r="G138" s="1">
        <v>1261.442</v>
      </c>
      <c r="H138" s="1" t="str">
        <f>LEFT(medical_cost5[[#This Row],[region.1.1.1.1]],5)</f>
        <v>south</v>
      </c>
      <c r="I138" s="1" t="str">
        <f>RIGHT(medical_cost5[[#This Row],[region.1.1.1.1]],4)</f>
        <v>west</v>
      </c>
    </row>
    <row r="139" spans="1:9" x14ac:dyDescent="0.25">
      <c r="A139" s="1">
        <v>22</v>
      </c>
      <c r="B139" s="1" t="s">
        <v>9</v>
      </c>
      <c r="C139" s="1">
        <v>25.175000000000001</v>
      </c>
      <c r="D139" s="1">
        <v>0</v>
      </c>
      <c r="E139" s="1" t="s">
        <v>10</v>
      </c>
      <c r="F139" s="1" t="s">
        <v>12</v>
      </c>
      <c r="G139" s="1">
        <v>2045.68525</v>
      </c>
      <c r="H139" s="1" t="str">
        <f>LEFT(medical_cost5[[#This Row],[region.1.1.1.1]],5)</f>
        <v>north</v>
      </c>
      <c r="I139" s="1" t="str">
        <f>RIGHT(medical_cost5[[#This Row],[region.1.1.1.1]],4)</f>
        <v>west</v>
      </c>
    </row>
    <row r="140" spans="1:9" x14ac:dyDescent="0.25">
      <c r="A140" s="1">
        <v>54</v>
      </c>
      <c r="B140" s="1" t="s">
        <v>6</v>
      </c>
      <c r="C140" s="1">
        <v>31.9</v>
      </c>
      <c r="D140" s="1">
        <v>3</v>
      </c>
      <c r="E140" s="1" t="s">
        <v>10</v>
      </c>
      <c r="F140" s="1" t="s">
        <v>11</v>
      </c>
      <c r="G140" s="1">
        <v>27322.73386</v>
      </c>
      <c r="H140" s="1" t="str">
        <f>LEFT(medical_cost5[[#This Row],[region.1.1.1.1]],5)</f>
        <v>south</v>
      </c>
      <c r="I140" s="1" t="str">
        <f>RIGHT(medical_cost5[[#This Row],[region.1.1.1.1]],4)</f>
        <v>east</v>
      </c>
    </row>
    <row r="141" spans="1:9" x14ac:dyDescent="0.25">
      <c r="A141" s="1">
        <v>22</v>
      </c>
      <c r="B141" s="1" t="s">
        <v>6</v>
      </c>
      <c r="C141" s="1">
        <v>36</v>
      </c>
      <c r="D141" s="1">
        <v>0</v>
      </c>
      <c r="E141" s="1" t="s">
        <v>10</v>
      </c>
      <c r="F141" s="1" t="s">
        <v>8</v>
      </c>
      <c r="G141" s="1">
        <v>2166.732</v>
      </c>
      <c r="H141" s="1" t="str">
        <f>LEFT(medical_cost5[[#This Row],[region.1.1.1.1]],5)</f>
        <v>south</v>
      </c>
      <c r="I141" s="1" t="str">
        <f>RIGHT(medical_cost5[[#This Row],[region.1.1.1.1]],4)</f>
        <v>west</v>
      </c>
    </row>
    <row r="142" spans="1:9" x14ac:dyDescent="0.25">
      <c r="A142" s="1">
        <v>34</v>
      </c>
      <c r="B142" s="1" t="s">
        <v>9</v>
      </c>
      <c r="C142" s="1">
        <v>22.42</v>
      </c>
      <c r="D142" s="1">
        <v>2</v>
      </c>
      <c r="E142" s="1" t="s">
        <v>10</v>
      </c>
      <c r="F142" s="1" t="s">
        <v>13</v>
      </c>
      <c r="G142" s="1">
        <v>27375.904780000001</v>
      </c>
      <c r="H142" s="1" t="str">
        <f>LEFT(medical_cost5[[#This Row],[region.1.1.1.1]],5)</f>
        <v>north</v>
      </c>
      <c r="I142" s="1" t="str">
        <f>RIGHT(medical_cost5[[#This Row],[region.1.1.1.1]],4)</f>
        <v>east</v>
      </c>
    </row>
    <row r="143" spans="1:9" x14ac:dyDescent="0.25">
      <c r="A143" s="1">
        <v>26</v>
      </c>
      <c r="B143" s="1" t="s">
        <v>9</v>
      </c>
      <c r="C143" s="1">
        <v>32.49</v>
      </c>
      <c r="D143" s="1">
        <v>1</v>
      </c>
      <c r="E143" s="1" t="s">
        <v>10</v>
      </c>
      <c r="F143" s="1" t="s">
        <v>13</v>
      </c>
      <c r="G143" s="1">
        <v>3490.5491000000002</v>
      </c>
      <c r="H143" s="1" t="str">
        <f>LEFT(medical_cost5[[#This Row],[region.1.1.1.1]],5)</f>
        <v>north</v>
      </c>
      <c r="I143" s="1" t="str">
        <f>RIGHT(medical_cost5[[#This Row],[region.1.1.1.1]],4)</f>
        <v>east</v>
      </c>
    </row>
    <row r="144" spans="1:9" x14ac:dyDescent="0.25">
      <c r="A144" s="1">
        <v>34</v>
      </c>
      <c r="B144" s="1" t="s">
        <v>9</v>
      </c>
      <c r="C144" s="1">
        <v>25.3</v>
      </c>
      <c r="D144" s="1">
        <v>2</v>
      </c>
      <c r="E144" s="1" t="s">
        <v>7</v>
      </c>
      <c r="F144" s="1" t="s">
        <v>11</v>
      </c>
      <c r="G144" s="1">
        <v>18972.494999999999</v>
      </c>
      <c r="H144" s="1" t="str">
        <f>LEFT(medical_cost5[[#This Row],[region.1.1.1.1]],5)</f>
        <v>south</v>
      </c>
      <c r="I144" s="1" t="str">
        <f>RIGHT(medical_cost5[[#This Row],[region.1.1.1.1]],4)</f>
        <v>east</v>
      </c>
    </row>
    <row r="145" spans="1:9" x14ac:dyDescent="0.25">
      <c r="A145" s="1">
        <v>29</v>
      </c>
      <c r="B145" s="1" t="s">
        <v>9</v>
      </c>
      <c r="C145" s="1">
        <v>29.734999999999999</v>
      </c>
      <c r="D145" s="1">
        <v>2</v>
      </c>
      <c r="E145" s="1" t="s">
        <v>10</v>
      </c>
      <c r="F145" s="1" t="s">
        <v>12</v>
      </c>
      <c r="G145" s="1">
        <v>18157.876</v>
      </c>
      <c r="H145" s="1" t="str">
        <f>LEFT(medical_cost5[[#This Row],[region.1.1.1.1]],5)</f>
        <v>north</v>
      </c>
      <c r="I145" s="1" t="str">
        <f>RIGHT(medical_cost5[[#This Row],[region.1.1.1.1]],4)</f>
        <v>west</v>
      </c>
    </row>
    <row r="146" spans="1:9" x14ac:dyDescent="0.25">
      <c r="A146" s="1">
        <v>30</v>
      </c>
      <c r="B146" s="1" t="s">
        <v>9</v>
      </c>
      <c r="C146" s="1">
        <v>28.69</v>
      </c>
      <c r="D146" s="1">
        <v>3</v>
      </c>
      <c r="E146" s="1" t="s">
        <v>7</v>
      </c>
      <c r="F146" s="1" t="s">
        <v>12</v>
      </c>
      <c r="G146" s="1">
        <v>20745.989099999999</v>
      </c>
      <c r="H146" s="1" t="str">
        <f>LEFT(medical_cost5[[#This Row],[region.1.1.1.1]],5)</f>
        <v>north</v>
      </c>
      <c r="I146" s="1" t="str">
        <f>RIGHT(medical_cost5[[#This Row],[region.1.1.1.1]],4)</f>
        <v>west</v>
      </c>
    </row>
    <row r="147" spans="1:9" x14ac:dyDescent="0.25">
      <c r="A147" s="1">
        <v>29</v>
      </c>
      <c r="B147" s="1" t="s">
        <v>6</v>
      </c>
      <c r="C147" s="1">
        <v>38.83</v>
      </c>
      <c r="D147" s="1">
        <v>3</v>
      </c>
      <c r="E147" s="1" t="s">
        <v>10</v>
      </c>
      <c r="F147" s="1" t="s">
        <v>11</v>
      </c>
      <c r="G147" s="1">
        <v>5138.2566999999999</v>
      </c>
      <c r="H147" s="1" t="str">
        <f>LEFT(medical_cost5[[#This Row],[region.1.1.1.1]],5)</f>
        <v>south</v>
      </c>
      <c r="I147" s="1" t="str">
        <f>RIGHT(medical_cost5[[#This Row],[region.1.1.1.1]],4)</f>
        <v>east</v>
      </c>
    </row>
    <row r="148" spans="1:9" x14ac:dyDescent="0.25">
      <c r="A148" s="1">
        <v>46</v>
      </c>
      <c r="B148" s="1" t="s">
        <v>9</v>
      </c>
      <c r="C148" s="1">
        <v>30.495000000000001</v>
      </c>
      <c r="D148" s="1">
        <v>3</v>
      </c>
      <c r="E148" s="1" t="s">
        <v>7</v>
      </c>
      <c r="F148" s="1" t="s">
        <v>12</v>
      </c>
      <c r="G148" s="1">
        <v>40720.551050000002</v>
      </c>
      <c r="H148" s="1" t="str">
        <f>LEFT(medical_cost5[[#This Row],[region.1.1.1.1]],5)</f>
        <v>north</v>
      </c>
      <c r="I148" s="1" t="str">
        <f>RIGHT(medical_cost5[[#This Row],[region.1.1.1.1]],4)</f>
        <v>west</v>
      </c>
    </row>
    <row r="149" spans="1:9" x14ac:dyDescent="0.25">
      <c r="A149" s="1">
        <v>51</v>
      </c>
      <c r="B149" s="1" t="s">
        <v>6</v>
      </c>
      <c r="C149" s="1">
        <v>37.729999999999997</v>
      </c>
      <c r="D149" s="1">
        <v>1</v>
      </c>
      <c r="E149" s="1" t="s">
        <v>10</v>
      </c>
      <c r="F149" s="1" t="s">
        <v>11</v>
      </c>
      <c r="G149" s="1">
        <v>9877.6077000000005</v>
      </c>
      <c r="H149" s="1" t="str">
        <f>LEFT(medical_cost5[[#This Row],[region.1.1.1.1]],5)</f>
        <v>south</v>
      </c>
      <c r="I149" s="1" t="str">
        <f>RIGHT(medical_cost5[[#This Row],[region.1.1.1.1]],4)</f>
        <v>east</v>
      </c>
    </row>
    <row r="150" spans="1:9" x14ac:dyDescent="0.25">
      <c r="A150" s="1">
        <v>53</v>
      </c>
      <c r="B150" s="1" t="s">
        <v>6</v>
      </c>
      <c r="C150" s="1">
        <v>37.43</v>
      </c>
      <c r="D150" s="1">
        <v>1</v>
      </c>
      <c r="E150" s="1" t="s">
        <v>10</v>
      </c>
      <c r="F150" s="1" t="s">
        <v>12</v>
      </c>
      <c r="G150" s="1">
        <v>10959.6947</v>
      </c>
      <c r="H150" s="1" t="str">
        <f>LEFT(medical_cost5[[#This Row],[region.1.1.1.1]],5)</f>
        <v>north</v>
      </c>
      <c r="I150" s="1" t="str">
        <f>RIGHT(medical_cost5[[#This Row],[region.1.1.1.1]],4)</f>
        <v>west</v>
      </c>
    </row>
    <row r="151" spans="1:9" x14ac:dyDescent="0.25">
      <c r="A151" s="1">
        <v>19</v>
      </c>
      <c r="B151" s="1" t="s">
        <v>9</v>
      </c>
      <c r="C151" s="1">
        <v>28.4</v>
      </c>
      <c r="D151" s="1">
        <v>1</v>
      </c>
      <c r="E151" s="1" t="s">
        <v>10</v>
      </c>
      <c r="F151" s="1" t="s">
        <v>8</v>
      </c>
      <c r="G151" s="1">
        <v>1842.519</v>
      </c>
      <c r="H151" s="1" t="str">
        <f>LEFT(medical_cost5[[#This Row],[region.1.1.1.1]],5)</f>
        <v>south</v>
      </c>
      <c r="I151" s="1" t="str">
        <f>RIGHT(medical_cost5[[#This Row],[region.1.1.1.1]],4)</f>
        <v>west</v>
      </c>
    </row>
    <row r="152" spans="1:9" x14ac:dyDescent="0.25">
      <c r="A152" s="1">
        <v>35</v>
      </c>
      <c r="B152" s="1" t="s">
        <v>9</v>
      </c>
      <c r="C152" s="1">
        <v>24.13</v>
      </c>
      <c r="D152" s="1">
        <v>1</v>
      </c>
      <c r="E152" s="1" t="s">
        <v>10</v>
      </c>
      <c r="F152" s="1" t="s">
        <v>12</v>
      </c>
      <c r="G152" s="1">
        <v>5125.2156999999997</v>
      </c>
      <c r="H152" s="1" t="str">
        <f>LEFT(medical_cost5[[#This Row],[region.1.1.1.1]],5)</f>
        <v>north</v>
      </c>
      <c r="I152" s="1" t="str">
        <f>RIGHT(medical_cost5[[#This Row],[region.1.1.1.1]],4)</f>
        <v>west</v>
      </c>
    </row>
    <row r="153" spans="1:9" x14ac:dyDescent="0.25">
      <c r="A153" s="1">
        <v>48</v>
      </c>
      <c r="B153" s="1" t="s">
        <v>9</v>
      </c>
      <c r="C153" s="1">
        <v>29.7</v>
      </c>
      <c r="D153" s="1">
        <v>0</v>
      </c>
      <c r="E153" s="1" t="s">
        <v>10</v>
      </c>
      <c r="F153" s="1" t="s">
        <v>11</v>
      </c>
      <c r="G153" s="1">
        <v>7789.6350000000002</v>
      </c>
      <c r="H153" s="1" t="str">
        <f>LEFT(medical_cost5[[#This Row],[region.1.1.1.1]],5)</f>
        <v>south</v>
      </c>
      <c r="I153" s="1" t="str">
        <f>RIGHT(medical_cost5[[#This Row],[region.1.1.1.1]],4)</f>
        <v>east</v>
      </c>
    </row>
    <row r="154" spans="1:9" x14ac:dyDescent="0.25">
      <c r="A154" s="1">
        <v>32</v>
      </c>
      <c r="B154" s="1" t="s">
        <v>6</v>
      </c>
      <c r="C154" s="1">
        <v>37.145000000000003</v>
      </c>
      <c r="D154" s="1">
        <v>3</v>
      </c>
      <c r="E154" s="1" t="s">
        <v>10</v>
      </c>
      <c r="F154" s="1" t="s">
        <v>13</v>
      </c>
      <c r="G154" s="1">
        <v>6334.3435499999996</v>
      </c>
      <c r="H154" s="1" t="str">
        <f>LEFT(medical_cost5[[#This Row],[region.1.1.1.1]],5)</f>
        <v>north</v>
      </c>
      <c r="I154" s="1" t="str">
        <f>RIGHT(medical_cost5[[#This Row],[region.1.1.1.1]],4)</f>
        <v>east</v>
      </c>
    </row>
    <row r="155" spans="1:9" x14ac:dyDescent="0.25">
      <c r="A155" s="1">
        <v>42</v>
      </c>
      <c r="B155" s="1" t="s">
        <v>6</v>
      </c>
      <c r="C155" s="1">
        <v>23.37</v>
      </c>
      <c r="D155" s="1">
        <v>0</v>
      </c>
      <c r="E155" s="1" t="s">
        <v>7</v>
      </c>
      <c r="F155" s="1" t="s">
        <v>13</v>
      </c>
      <c r="G155" s="1">
        <v>19964.746299999999</v>
      </c>
      <c r="H155" s="1" t="str">
        <f>LEFT(medical_cost5[[#This Row],[region.1.1.1.1]],5)</f>
        <v>north</v>
      </c>
      <c r="I155" s="1" t="str">
        <f>RIGHT(medical_cost5[[#This Row],[region.1.1.1.1]],4)</f>
        <v>east</v>
      </c>
    </row>
    <row r="156" spans="1:9" x14ac:dyDescent="0.25">
      <c r="A156" s="1">
        <v>40</v>
      </c>
      <c r="B156" s="1" t="s">
        <v>6</v>
      </c>
      <c r="C156" s="1">
        <v>25.46</v>
      </c>
      <c r="D156" s="1">
        <v>1</v>
      </c>
      <c r="E156" s="1" t="s">
        <v>10</v>
      </c>
      <c r="F156" s="1" t="s">
        <v>13</v>
      </c>
      <c r="G156" s="1">
        <v>7077.1894000000002</v>
      </c>
      <c r="H156" s="1" t="str">
        <f>LEFT(medical_cost5[[#This Row],[region.1.1.1.1]],5)</f>
        <v>north</v>
      </c>
      <c r="I156" s="1" t="str">
        <f>RIGHT(medical_cost5[[#This Row],[region.1.1.1.1]],4)</f>
        <v>east</v>
      </c>
    </row>
    <row r="157" spans="1:9" x14ac:dyDescent="0.25">
      <c r="A157" s="1">
        <v>44</v>
      </c>
      <c r="B157" s="1" t="s">
        <v>9</v>
      </c>
      <c r="C157" s="1">
        <v>39.520000000000003</v>
      </c>
      <c r="D157" s="1">
        <v>0</v>
      </c>
      <c r="E157" s="1" t="s">
        <v>10</v>
      </c>
      <c r="F157" s="1" t="s">
        <v>12</v>
      </c>
      <c r="G157" s="1">
        <v>6948.7007999999996</v>
      </c>
      <c r="H157" s="1" t="str">
        <f>LEFT(medical_cost5[[#This Row],[region.1.1.1.1]],5)</f>
        <v>north</v>
      </c>
      <c r="I157" s="1" t="str">
        <f>RIGHT(medical_cost5[[#This Row],[region.1.1.1.1]],4)</f>
        <v>west</v>
      </c>
    </row>
    <row r="158" spans="1:9" x14ac:dyDescent="0.25">
      <c r="A158" s="1">
        <v>48</v>
      </c>
      <c r="B158" s="1" t="s">
        <v>9</v>
      </c>
      <c r="C158" s="1">
        <v>24.42</v>
      </c>
      <c r="D158" s="1">
        <v>0</v>
      </c>
      <c r="E158" s="1" t="s">
        <v>7</v>
      </c>
      <c r="F158" s="1" t="s">
        <v>11</v>
      </c>
      <c r="G158" s="1">
        <v>21223.675800000001</v>
      </c>
      <c r="H158" s="1" t="str">
        <f>LEFT(medical_cost5[[#This Row],[region.1.1.1.1]],5)</f>
        <v>south</v>
      </c>
      <c r="I158" s="1" t="str">
        <f>RIGHT(medical_cost5[[#This Row],[region.1.1.1.1]],4)</f>
        <v>east</v>
      </c>
    </row>
    <row r="159" spans="1:9" x14ac:dyDescent="0.25">
      <c r="A159" s="1">
        <v>18</v>
      </c>
      <c r="B159" s="1" t="s">
        <v>9</v>
      </c>
      <c r="C159" s="1">
        <v>25.175000000000001</v>
      </c>
      <c r="D159" s="1">
        <v>0</v>
      </c>
      <c r="E159" s="1" t="s">
        <v>7</v>
      </c>
      <c r="F159" s="1" t="s">
        <v>13</v>
      </c>
      <c r="G159" s="1">
        <v>15518.180249999999</v>
      </c>
      <c r="H159" s="1" t="str">
        <f>LEFT(medical_cost5[[#This Row],[region.1.1.1.1]],5)</f>
        <v>north</v>
      </c>
      <c r="I159" s="1" t="str">
        <f>RIGHT(medical_cost5[[#This Row],[region.1.1.1.1]],4)</f>
        <v>east</v>
      </c>
    </row>
    <row r="160" spans="1:9" x14ac:dyDescent="0.25">
      <c r="A160" s="1">
        <v>30</v>
      </c>
      <c r="B160" s="1" t="s">
        <v>9</v>
      </c>
      <c r="C160" s="1">
        <v>35.53</v>
      </c>
      <c r="D160" s="1">
        <v>0</v>
      </c>
      <c r="E160" s="1" t="s">
        <v>7</v>
      </c>
      <c r="F160" s="1" t="s">
        <v>11</v>
      </c>
      <c r="G160" s="1">
        <v>36950.256699999998</v>
      </c>
      <c r="H160" s="1" t="str">
        <f>LEFT(medical_cost5[[#This Row],[region.1.1.1.1]],5)</f>
        <v>south</v>
      </c>
      <c r="I160" s="1" t="str">
        <f>RIGHT(medical_cost5[[#This Row],[region.1.1.1.1]],4)</f>
        <v>east</v>
      </c>
    </row>
    <row r="161" spans="1:9" x14ac:dyDescent="0.25">
      <c r="A161" s="1">
        <v>50</v>
      </c>
      <c r="B161" s="1" t="s">
        <v>6</v>
      </c>
      <c r="C161" s="1">
        <v>27.83</v>
      </c>
      <c r="D161" s="1">
        <v>3</v>
      </c>
      <c r="E161" s="1" t="s">
        <v>10</v>
      </c>
      <c r="F161" s="1" t="s">
        <v>11</v>
      </c>
      <c r="G161" s="1">
        <v>19749.383379999999</v>
      </c>
      <c r="H161" s="1" t="str">
        <f>LEFT(medical_cost5[[#This Row],[region.1.1.1.1]],5)</f>
        <v>south</v>
      </c>
      <c r="I161" s="1" t="str">
        <f>RIGHT(medical_cost5[[#This Row],[region.1.1.1.1]],4)</f>
        <v>east</v>
      </c>
    </row>
    <row r="162" spans="1:9" x14ac:dyDescent="0.25">
      <c r="A162" s="1">
        <v>42</v>
      </c>
      <c r="B162" s="1" t="s">
        <v>6</v>
      </c>
      <c r="C162" s="1">
        <v>26.6</v>
      </c>
      <c r="D162" s="1">
        <v>0</v>
      </c>
      <c r="E162" s="1" t="s">
        <v>7</v>
      </c>
      <c r="F162" s="1" t="s">
        <v>12</v>
      </c>
      <c r="G162" s="1">
        <v>21348.705999999998</v>
      </c>
      <c r="H162" s="1" t="str">
        <f>LEFT(medical_cost5[[#This Row],[region.1.1.1.1]],5)</f>
        <v>north</v>
      </c>
      <c r="I162" s="1" t="str">
        <f>RIGHT(medical_cost5[[#This Row],[region.1.1.1.1]],4)</f>
        <v>west</v>
      </c>
    </row>
    <row r="163" spans="1:9" x14ac:dyDescent="0.25">
      <c r="A163" s="1">
        <v>18</v>
      </c>
      <c r="B163" s="1" t="s">
        <v>6</v>
      </c>
      <c r="C163" s="1">
        <v>36.85</v>
      </c>
      <c r="D163" s="1">
        <v>0</v>
      </c>
      <c r="E163" s="1" t="s">
        <v>7</v>
      </c>
      <c r="F163" s="1" t="s">
        <v>11</v>
      </c>
      <c r="G163" s="1">
        <v>36149.483500000002</v>
      </c>
      <c r="H163" s="1" t="str">
        <f>LEFT(medical_cost5[[#This Row],[region.1.1.1.1]],5)</f>
        <v>south</v>
      </c>
      <c r="I163" s="1" t="str">
        <f>RIGHT(medical_cost5[[#This Row],[region.1.1.1.1]],4)</f>
        <v>east</v>
      </c>
    </row>
    <row r="164" spans="1:9" x14ac:dyDescent="0.25">
      <c r="A164" s="1">
        <v>54</v>
      </c>
      <c r="B164" s="1" t="s">
        <v>9</v>
      </c>
      <c r="C164" s="1">
        <v>39.6</v>
      </c>
      <c r="D164" s="1">
        <v>1</v>
      </c>
      <c r="E164" s="1" t="s">
        <v>10</v>
      </c>
      <c r="F164" s="1" t="s">
        <v>8</v>
      </c>
      <c r="G164" s="1">
        <v>10450.552</v>
      </c>
      <c r="H164" s="1" t="str">
        <f>LEFT(medical_cost5[[#This Row],[region.1.1.1.1]],5)</f>
        <v>south</v>
      </c>
      <c r="I164" s="1" t="str">
        <f>RIGHT(medical_cost5[[#This Row],[region.1.1.1.1]],4)</f>
        <v>west</v>
      </c>
    </row>
    <row r="165" spans="1:9" x14ac:dyDescent="0.25">
      <c r="A165" s="1">
        <v>32</v>
      </c>
      <c r="B165" s="1" t="s">
        <v>6</v>
      </c>
      <c r="C165" s="1">
        <v>29.8</v>
      </c>
      <c r="D165" s="1">
        <v>2</v>
      </c>
      <c r="E165" s="1" t="s">
        <v>10</v>
      </c>
      <c r="F165" s="1" t="s">
        <v>8</v>
      </c>
      <c r="G165" s="1">
        <v>5152.134</v>
      </c>
      <c r="H165" s="1" t="str">
        <f>LEFT(medical_cost5[[#This Row],[region.1.1.1.1]],5)</f>
        <v>south</v>
      </c>
      <c r="I165" s="1" t="str">
        <f>RIGHT(medical_cost5[[#This Row],[region.1.1.1.1]],4)</f>
        <v>west</v>
      </c>
    </row>
    <row r="166" spans="1:9" x14ac:dyDescent="0.25">
      <c r="A166" s="1">
        <v>37</v>
      </c>
      <c r="B166" s="1" t="s">
        <v>9</v>
      </c>
      <c r="C166" s="1">
        <v>29.64</v>
      </c>
      <c r="D166" s="1">
        <v>0</v>
      </c>
      <c r="E166" s="1" t="s">
        <v>10</v>
      </c>
      <c r="F166" s="1" t="s">
        <v>12</v>
      </c>
      <c r="G166" s="1">
        <v>5028.1466</v>
      </c>
      <c r="H166" s="1" t="str">
        <f>LEFT(medical_cost5[[#This Row],[region.1.1.1.1]],5)</f>
        <v>north</v>
      </c>
      <c r="I166" s="1" t="str">
        <f>RIGHT(medical_cost5[[#This Row],[region.1.1.1.1]],4)</f>
        <v>west</v>
      </c>
    </row>
    <row r="167" spans="1:9" x14ac:dyDescent="0.25">
      <c r="A167" s="1">
        <v>47</v>
      </c>
      <c r="B167" s="1" t="s">
        <v>9</v>
      </c>
      <c r="C167" s="1">
        <v>28.215</v>
      </c>
      <c r="D167" s="1">
        <v>4</v>
      </c>
      <c r="E167" s="1" t="s">
        <v>10</v>
      </c>
      <c r="F167" s="1" t="s">
        <v>13</v>
      </c>
      <c r="G167" s="1">
        <v>10407.085849999999</v>
      </c>
      <c r="H167" s="1" t="str">
        <f>LEFT(medical_cost5[[#This Row],[region.1.1.1.1]],5)</f>
        <v>north</v>
      </c>
      <c r="I167" s="1" t="str">
        <f>RIGHT(medical_cost5[[#This Row],[region.1.1.1.1]],4)</f>
        <v>east</v>
      </c>
    </row>
    <row r="168" spans="1:9" x14ac:dyDescent="0.25">
      <c r="A168" s="1">
        <v>20</v>
      </c>
      <c r="B168" s="1" t="s">
        <v>6</v>
      </c>
      <c r="C168" s="1">
        <v>37</v>
      </c>
      <c r="D168" s="1">
        <v>5</v>
      </c>
      <c r="E168" s="1" t="s">
        <v>10</v>
      </c>
      <c r="F168" s="1" t="s">
        <v>8</v>
      </c>
      <c r="G168" s="1">
        <v>4830.63</v>
      </c>
      <c r="H168" s="1" t="str">
        <f>LEFT(medical_cost5[[#This Row],[region.1.1.1.1]],5)</f>
        <v>south</v>
      </c>
      <c r="I168" s="1" t="str">
        <f>RIGHT(medical_cost5[[#This Row],[region.1.1.1.1]],4)</f>
        <v>west</v>
      </c>
    </row>
    <row r="169" spans="1:9" x14ac:dyDescent="0.25">
      <c r="A169" s="1">
        <v>32</v>
      </c>
      <c r="B169" s="1" t="s">
        <v>6</v>
      </c>
      <c r="C169" s="1">
        <v>33.155000000000001</v>
      </c>
      <c r="D169" s="1">
        <v>3</v>
      </c>
      <c r="E169" s="1" t="s">
        <v>10</v>
      </c>
      <c r="F169" s="1" t="s">
        <v>12</v>
      </c>
      <c r="G169" s="1">
        <v>6128.79745</v>
      </c>
      <c r="H169" s="1" t="str">
        <f>LEFT(medical_cost5[[#This Row],[region.1.1.1.1]],5)</f>
        <v>north</v>
      </c>
      <c r="I169" s="1" t="str">
        <f>RIGHT(medical_cost5[[#This Row],[region.1.1.1.1]],4)</f>
        <v>west</v>
      </c>
    </row>
    <row r="170" spans="1:9" x14ac:dyDescent="0.25">
      <c r="A170" s="1">
        <v>19</v>
      </c>
      <c r="B170" s="1" t="s">
        <v>6</v>
      </c>
      <c r="C170" s="1">
        <v>31.824999999999999</v>
      </c>
      <c r="D170" s="1">
        <v>1</v>
      </c>
      <c r="E170" s="1" t="s">
        <v>10</v>
      </c>
      <c r="F170" s="1" t="s">
        <v>12</v>
      </c>
      <c r="G170" s="1">
        <v>2719.2797500000001</v>
      </c>
      <c r="H170" s="1" t="str">
        <f>LEFT(medical_cost5[[#This Row],[region.1.1.1.1]],5)</f>
        <v>north</v>
      </c>
      <c r="I170" s="1" t="str">
        <f>RIGHT(medical_cost5[[#This Row],[region.1.1.1.1]],4)</f>
        <v>west</v>
      </c>
    </row>
    <row r="171" spans="1:9" x14ac:dyDescent="0.25">
      <c r="A171" s="1">
        <v>27</v>
      </c>
      <c r="B171" s="1" t="s">
        <v>9</v>
      </c>
      <c r="C171" s="1">
        <v>18.905000000000001</v>
      </c>
      <c r="D171" s="1">
        <v>3</v>
      </c>
      <c r="E171" s="1" t="s">
        <v>10</v>
      </c>
      <c r="F171" s="1" t="s">
        <v>13</v>
      </c>
      <c r="G171" s="1">
        <v>4827.9049500000001</v>
      </c>
      <c r="H171" s="1" t="str">
        <f>LEFT(medical_cost5[[#This Row],[region.1.1.1.1]],5)</f>
        <v>north</v>
      </c>
      <c r="I171" s="1" t="str">
        <f>RIGHT(medical_cost5[[#This Row],[region.1.1.1.1]],4)</f>
        <v>east</v>
      </c>
    </row>
    <row r="172" spans="1:9" x14ac:dyDescent="0.25">
      <c r="A172" s="1">
        <v>63</v>
      </c>
      <c r="B172" s="1" t="s">
        <v>9</v>
      </c>
      <c r="C172" s="1">
        <v>41.47</v>
      </c>
      <c r="D172" s="1">
        <v>0</v>
      </c>
      <c r="E172" s="1" t="s">
        <v>10</v>
      </c>
      <c r="F172" s="1" t="s">
        <v>11</v>
      </c>
      <c r="G172" s="1">
        <v>13405.390299999999</v>
      </c>
      <c r="H172" s="1" t="str">
        <f>LEFT(medical_cost5[[#This Row],[region.1.1.1.1]],5)</f>
        <v>south</v>
      </c>
      <c r="I172" s="1" t="str">
        <f>RIGHT(medical_cost5[[#This Row],[region.1.1.1.1]],4)</f>
        <v>east</v>
      </c>
    </row>
    <row r="173" spans="1:9" x14ac:dyDescent="0.25">
      <c r="A173" s="1">
        <v>49</v>
      </c>
      <c r="B173" s="1" t="s">
        <v>9</v>
      </c>
      <c r="C173" s="1">
        <v>30.3</v>
      </c>
      <c r="D173" s="1">
        <v>0</v>
      </c>
      <c r="E173" s="1" t="s">
        <v>10</v>
      </c>
      <c r="F173" s="1" t="s">
        <v>8</v>
      </c>
      <c r="G173" s="1">
        <v>8116.68</v>
      </c>
      <c r="H173" s="1" t="str">
        <f>LEFT(medical_cost5[[#This Row],[region.1.1.1.1]],5)</f>
        <v>south</v>
      </c>
      <c r="I173" s="1" t="str">
        <f>RIGHT(medical_cost5[[#This Row],[region.1.1.1.1]],4)</f>
        <v>west</v>
      </c>
    </row>
    <row r="174" spans="1:9" x14ac:dyDescent="0.25">
      <c r="A174" s="1">
        <v>18</v>
      </c>
      <c r="B174" s="1" t="s">
        <v>9</v>
      </c>
      <c r="C174" s="1">
        <v>15.96</v>
      </c>
      <c r="D174" s="1">
        <v>0</v>
      </c>
      <c r="E174" s="1" t="s">
        <v>10</v>
      </c>
      <c r="F174" s="1" t="s">
        <v>13</v>
      </c>
      <c r="G174" s="1">
        <v>1694.7963999999999</v>
      </c>
      <c r="H174" s="1" t="str">
        <f>LEFT(medical_cost5[[#This Row],[region.1.1.1.1]],5)</f>
        <v>north</v>
      </c>
      <c r="I174" s="1" t="str">
        <f>RIGHT(medical_cost5[[#This Row],[region.1.1.1.1]],4)</f>
        <v>east</v>
      </c>
    </row>
    <row r="175" spans="1:9" x14ac:dyDescent="0.25">
      <c r="A175" s="1">
        <v>35</v>
      </c>
      <c r="B175" s="1" t="s">
        <v>6</v>
      </c>
      <c r="C175" s="1">
        <v>34.799999999999997</v>
      </c>
      <c r="D175" s="1">
        <v>1</v>
      </c>
      <c r="E175" s="1" t="s">
        <v>10</v>
      </c>
      <c r="F175" s="1" t="s">
        <v>8</v>
      </c>
      <c r="G175" s="1">
        <v>5246.0469999999996</v>
      </c>
      <c r="H175" s="1" t="str">
        <f>LEFT(medical_cost5[[#This Row],[region.1.1.1.1]],5)</f>
        <v>south</v>
      </c>
      <c r="I175" s="1" t="str">
        <f>RIGHT(medical_cost5[[#This Row],[region.1.1.1.1]],4)</f>
        <v>west</v>
      </c>
    </row>
    <row r="176" spans="1:9" x14ac:dyDescent="0.25">
      <c r="A176" s="1">
        <v>24</v>
      </c>
      <c r="B176" s="1" t="s">
        <v>6</v>
      </c>
      <c r="C176" s="1">
        <v>33.344999999999999</v>
      </c>
      <c r="D176" s="1">
        <v>0</v>
      </c>
      <c r="E176" s="1" t="s">
        <v>10</v>
      </c>
      <c r="F176" s="1" t="s">
        <v>12</v>
      </c>
      <c r="G176" s="1">
        <v>2855.4375500000001</v>
      </c>
      <c r="H176" s="1" t="str">
        <f>LEFT(medical_cost5[[#This Row],[region.1.1.1.1]],5)</f>
        <v>north</v>
      </c>
      <c r="I176" s="1" t="str">
        <f>RIGHT(medical_cost5[[#This Row],[region.1.1.1.1]],4)</f>
        <v>west</v>
      </c>
    </row>
    <row r="177" spans="1:9" x14ac:dyDescent="0.25">
      <c r="A177" s="1">
        <v>63</v>
      </c>
      <c r="B177" s="1" t="s">
        <v>6</v>
      </c>
      <c r="C177" s="1">
        <v>37.700000000000003</v>
      </c>
      <c r="D177" s="1">
        <v>0</v>
      </c>
      <c r="E177" s="1" t="s">
        <v>7</v>
      </c>
      <c r="F177" s="1" t="s">
        <v>8</v>
      </c>
      <c r="G177" s="1">
        <v>48824.45</v>
      </c>
      <c r="H177" s="1" t="str">
        <f>LEFT(medical_cost5[[#This Row],[region.1.1.1.1]],5)</f>
        <v>south</v>
      </c>
      <c r="I177" s="1" t="str">
        <f>RIGHT(medical_cost5[[#This Row],[region.1.1.1.1]],4)</f>
        <v>west</v>
      </c>
    </row>
    <row r="178" spans="1:9" x14ac:dyDescent="0.25">
      <c r="A178" s="1">
        <v>38</v>
      </c>
      <c r="B178" s="1" t="s">
        <v>9</v>
      </c>
      <c r="C178" s="1">
        <v>27.835000000000001</v>
      </c>
      <c r="D178" s="1">
        <v>2</v>
      </c>
      <c r="E178" s="1" t="s">
        <v>10</v>
      </c>
      <c r="F178" s="1" t="s">
        <v>12</v>
      </c>
      <c r="G178" s="1">
        <v>6455.86265</v>
      </c>
      <c r="H178" s="1" t="str">
        <f>LEFT(medical_cost5[[#This Row],[region.1.1.1.1]],5)</f>
        <v>north</v>
      </c>
      <c r="I178" s="1" t="str">
        <f>RIGHT(medical_cost5[[#This Row],[region.1.1.1.1]],4)</f>
        <v>west</v>
      </c>
    </row>
    <row r="179" spans="1:9" x14ac:dyDescent="0.25">
      <c r="A179" s="1">
        <v>54</v>
      </c>
      <c r="B179" s="1" t="s">
        <v>9</v>
      </c>
      <c r="C179" s="1">
        <v>29.2</v>
      </c>
      <c r="D179" s="1">
        <v>1</v>
      </c>
      <c r="E179" s="1" t="s">
        <v>10</v>
      </c>
      <c r="F179" s="1" t="s">
        <v>8</v>
      </c>
      <c r="G179" s="1">
        <v>10436.096</v>
      </c>
      <c r="H179" s="1" t="str">
        <f>LEFT(medical_cost5[[#This Row],[region.1.1.1.1]],5)</f>
        <v>south</v>
      </c>
      <c r="I179" s="1" t="str">
        <f>RIGHT(medical_cost5[[#This Row],[region.1.1.1.1]],4)</f>
        <v>west</v>
      </c>
    </row>
    <row r="180" spans="1:9" x14ac:dyDescent="0.25">
      <c r="A180" s="1">
        <v>46</v>
      </c>
      <c r="B180" s="1" t="s">
        <v>6</v>
      </c>
      <c r="C180" s="1">
        <v>28.9</v>
      </c>
      <c r="D180" s="1">
        <v>2</v>
      </c>
      <c r="E180" s="1" t="s">
        <v>10</v>
      </c>
      <c r="F180" s="1" t="s">
        <v>8</v>
      </c>
      <c r="G180" s="1">
        <v>8823.2790000000005</v>
      </c>
      <c r="H180" s="1" t="str">
        <f>LEFT(medical_cost5[[#This Row],[region.1.1.1.1]],5)</f>
        <v>south</v>
      </c>
      <c r="I180" s="1" t="str">
        <f>RIGHT(medical_cost5[[#This Row],[region.1.1.1.1]],4)</f>
        <v>west</v>
      </c>
    </row>
    <row r="181" spans="1:9" x14ac:dyDescent="0.25">
      <c r="A181" s="1">
        <v>41</v>
      </c>
      <c r="B181" s="1" t="s">
        <v>6</v>
      </c>
      <c r="C181" s="1">
        <v>33.155000000000001</v>
      </c>
      <c r="D181" s="1">
        <v>3</v>
      </c>
      <c r="E181" s="1" t="s">
        <v>10</v>
      </c>
      <c r="F181" s="1" t="s">
        <v>13</v>
      </c>
      <c r="G181" s="1">
        <v>8538.28845</v>
      </c>
      <c r="H181" s="1" t="str">
        <f>LEFT(medical_cost5[[#This Row],[region.1.1.1.1]],5)</f>
        <v>north</v>
      </c>
      <c r="I181" s="1" t="str">
        <f>RIGHT(medical_cost5[[#This Row],[region.1.1.1.1]],4)</f>
        <v>east</v>
      </c>
    </row>
    <row r="182" spans="1:9" x14ac:dyDescent="0.25">
      <c r="A182" s="1">
        <v>58</v>
      </c>
      <c r="B182" s="1" t="s">
        <v>9</v>
      </c>
      <c r="C182" s="1">
        <v>28.594999999999999</v>
      </c>
      <c r="D182" s="1">
        <v>0</v>
      </c>
      <c r="E182" s="1" t="s">
        <v>10</v>
      </c>
      <c r="F182" s="1" t="s">
        <v>12</v>
      </c>
      <c r="G182" s="1">
        <v>11735.87905</v>
      </c>
      <c r="H182" s="1" t="str">
        <f>LEFT(medical_cost5[[#This Row],[region.1.1.1.1]],5)</f>
        <v>north</v>
      </c>
      <c r="I182" s="1" t="str">
        <f>RIGHT(medical_cost5[[#This Row],[region.1.1.1.1]],4)</f>
        <v>west</v>
      </c>
    </row>
    <row r="183" spans="1:9" x14ac:dyDescent="0.25">
      <c r="A183" s="1">
        <v>18</v>
      </c>
      <c r="B183" s="1" t="s">
        <v>6</v>
      </c>
      <c r="C183" s="1">
        <v>38.28</v>
      </c>
      <c r="D183" s="1">
        <v>0</v>
      </c>
      <c r="E183" s="1" t="s">
        <v>10</v>
      </c>
      <c r="F183" s="1" t="s">
        <v>11</v>
      </c>
      <c r="G183" s="1">
        <v>1631.8212000000001</v>
      </c>
      <c r="H183" s="1" t="str">
        <f>LEFT(medical_cost5[[#This Row],[region.1.1.1.1]],5)</f>
        <v>south</v>
      </c>
      <c r="I183" s="1" t="str">
        <f>RIGHT(medical_cost5[[#This Row],[region.1.1.1.1]],4)</f>
        <v>east</v>
      </c>
    </row>
    <row r="184" spans="1:9" x14ac:dyDescent="0.25">
      <c r="A184" s="1">
        <v>22</v>
      </c>
      <c r="B184" s="1" t="s">
        <v>9</v>
      </c>
      <c r="C184" s="1">
        <v>19.95</v>
      </c>
      <c r="D184" s="1">
        <v>3</v>
      </c>
      <c r="E184" s="1" t="s">
        <v>10</v>
      </c>
      <c r="F184" s="1" t="s">
        <v>13</v>
      </c>
      <c r="G184" s="1">
        <v>4005.4225000000001</v>
      </c>
      <c r="H184" s="1" t="str">
        <f>LEFT(medical_cost5[[#This Row],[region.1.1.1.1]],5)</f>
        <v>north</v>
      </c>
      <c r="I184" s="1" t="str">
        <f>RIGHT(medical_cost5[[#This Row],[region.1.1.1.1]],4)</f>
        <v>east</v>
      </c>
    </row>
    <row r="185" spans="1:9" x14ac:dyDescent="0.25">
      <c r="A185" s="1">
        <v>44</v>
      </c>
      <c r="B185" s="1" t="s">
        <v>6</v>
      </c>
      <c r="C185" s="1">
        <v>26.41</v>
      </c>
      <c r="D185" s="1">
        <v>0</v>
      </c>
      <c r="E185" s="1" t="s">
        <v>10</v>
      </c>
      <c r="F185" s="1" t="s">
        <v>12</v>
      </c>
      <c r="G185" s="1">
        <v>7419.4778999999999</v>
      </c>
      <c r="H185" s="1" t="str">
        <f>LEFT(medical_cost5[[#This Row],[region.1.1.1.1]],5)</f>
        <v>north</v>
      </c>
      <c r="I185" s="1" t="str">
        <f>RIGHT(medical_cost5[[#This Row],[region.1.1.1.1]],4)</f>
        <v>west</v>
      </c>
    </row>
    <row r="186" spans="1:9" x14ac:dyDescent="0.25">
      <c r="A186" s="1">
        <v>44</v>
      </c>
      <c r="B186" s="1" t="s">
        <v>9</v>
      </c>
      <c r="C186" s="1">
        <v>30.69</v>
      </c>
      <c r="D186" s="1">
        <v>2</v>
      </c>
      <c r="E186" s="1" t="s">
        <v>10</v>
      </c>
      <c r="F186" s="1" t="s">
        <v>11</v>
      </c>
      <c r="G186" s="1">
        <v>7731.4270999999999</v>
      </c>
      <c r="H186" s="1" t="str">
        <f>LEFT(medical_cost5[[#This Row],[region.1.1.1.1]],5)</f>
        <v>south</v>
      </c>
      <c r="I186" s="1" t="str">
        <f>RIGHT(medical_cost5[[#This Row],[region.1.1.1.1]],4)</f>
        <v>east</v>
      </c>
    </row>
    <row r="187" spans="1:9" x14ac:dyDescent="0.25">
      <c r="A187" s="1">
        <v>36</v>
      </c>
      <c r="B187" s="1" t="s">
        <v>9</v>
      </c>
      <c r="C187" s="1">
        <v>41.895000000000003</v>
      </c>
      <c r="D187" s="1">
        <v>3</v>
      </c>
      <c r="E187" s="1" t="s">
        <v>7</v>
      </c>
      <c r="F187" s="1" t="s">
        <v>13</v>
      </c>
      <c r="G187" s="1">
        <v>43753.337050000002</v>
      </c>
      <c r="H187" s="1" t="str">
        <f>LEFT(medical_cost5[[#This Row],[region.1.1.1.1]],5)</f>
        <v>north</v>
      </c>
      <c r="I187" s="1" t="str">
        <f>RIGHT(medical_cost5[[#This Row],[region.1.1.1.1]],4)</f>
        <v>east</v>
      </c>
    </row>
    <row r="188" spans="1:9" x14ac:dyDescent="0.25">
      <c r="A188" s="1">
        <v>26</v>
      </c>
      <c r="B188" s="1" t="s">
        <v>6</v>
      </c>
      <c r="C188" s="1">
        <v>29.92</v>
      </c>
      <c r="D188" s="1">
        <v>2</v>
      </c>
      <c r="E188" s="1" t="s">
        <v>10</v>
      </c>
      <c r="F188" s="1" t="s">
        <v>11</v>
      </c>
      <c r="G188" s="1">
        <v>3981.9767999999999</v>
      </c>
      <c r="H188" s="1" t="str">
        <f>LEFT(medical_cost5[[#This Row],[region.1.1.1.1]],5)</f>
        <v>south</v>
      </c>
      <c r="I188" s="1" t="str">
        <f>RIGHT(medical_cost5[[#This Row],[region.1.1.1.1]],4)</f>
        <v>east</v>
      </c>
    </row>
    <row r="189" spans="1:9" x14ac:dyDescent="0.25">
      <c r="A189" s="1">
        <v>30</v>
      </c>
      <c r="B189" s="1" t="s">
        <v>6</v>
      </c>
      <c r="C189" s="1">
        <v>30.9</v>
      </c>
      <c r="D189" s="1">
        <v>3</v>
      </c>
      <c r="E189" s="1" t="s">
        <v>10</v>
      </c>
      <c r="F189" s="1" t="s">
        <v>8</v>
      </c>
      <c r="G189" s="1">
        <v>5325.6509999999998</v>
      </c>
      <c r="H189" s="1" t="str">
        <f>LEFT(medical_cost5[[#This Row],[region.1.1.1.1]],5)</f>
        <v>south</v>
      </c>
      <c r="I189" s="1" t="str">
        <f>RIGHT(medical_cost5[[#This Row],[region.1.1.1.1]],4)</f>
        <v>west</v>
      </c>
    </row>
    <row r="190" spans="1:9" x14ac:dyDescent="0.25">
      <c r="A190" s="1">
        <v>41</v>
      </c>
      <c r="B190" s="1" t="s">
        <v>6</v>
      </c>
      <c r="C190" s="1">
        <v>32.200000000000003</v>
      </c>
      <c r="D190" s="1">
        <v>1</v>
      </c>
      <c r="E190" s="1" t="s">
        <v>10</v>
      </c>
      <c r="F190" s="1" t="s">
        <v>8</v>
      </c>
      <c r="G190" s="1">
        <v>6775.9610000000002</v>
      </c>
      <c r="H190" s="1" t="str">
        <f>LEFT(medical_cost5[[#This Row],[region.1.1.1.1]],5)</f>
        <v>south</v>
      </c>
      <c r="I190" s="1" t="str">
        <f>RIGHT(medical_cost5[[#This Row],[region.1.1.1.1]],4)</f>
        <v>west</v>
      </c>
    </row>
    <row r="191" spans="1:9" x14ac:dyDescent="0.25">
      <c r="A191" s="1">
        <v>29</v>
      </c>
      <c r="B191" s="1" t="s">
        <v>6</v>
      </c>
      <c r="C191" s="1">
        <v>32.11</v>
      </c>
      <c r="D191" s="1">
        <v>2</v>
      </c>
      <c r="E191" s="1" t="s">
        <v>10</v>
      </c>
      <c r="F191" s="1" t="s">
        <v>12</v>
      </c>
      <c r="G191" s="1">
        <v>4922.9159</v>
      </c>
      <c r="H191" s="1" t="str">
        <f>LEFT(medical_cost5[[#This Row],[region.1.1.1.1]],5)</f>
        <v>north</v>
      </c>
      <c r="I191" s="1" t="str">
        <f>RIGHT(medical_cost5[[#This Row],[region.1.1.1.1]],4)</f>
        <v>west</v>
      </c>
    </row>
    <row r="192" spans="1:9" x14ac:dyDescent="0.25">
      <c r="A192" s="1">
        <v>61</v>
      </c>
      <c r="B192" s="1" t="s">
        <v>9</v>
      </c>
      <c r="C192" s="1">
        <v>31.57</v>
      </c>
      <c r="D192" s="1">
        <v>0</v>
      </c>
      <c r="E192" s="1" t="s">
        <v>10</v>
      </c>
      <c r="F192" s="1" t="s">
        <v>11</v>
      </c>
      <c r="G192" s="1">
        <v>12557.605299999999</v>
      </c>
      <c r="H192" s="1" t="str">
        <f>LEFT(medical_cost5[[#This Row],[region.1.1.1.1]],5)</f>
        <v>south</v>
      </c>
      <c r="I192" s="1" t="str">
        <f>RIGHT(medical_cost5[[#This Row],[region.1.1.1.1]],4)</f>
        <v>east</v>
      </c>
    </row>
    <row r="193" spans="1:9" x14ac:dyDescent="0.25">
      <c r="A193" s="1">
        <v>36</v>
      </c>
      <c r="B193" s="1" t="s">
        <v>6</v>
      </c>
      <c r="C193" s="1">
        <v>26.2</v>
      </c>
      <c r="D193" s="1">
        <v>0</v>
      </c>
      <c r="E193" s="1" t="s">
        <v>10</v>
      </c>
      <c r="F193" s="1" t="s">
        <v>8</v>
      </c>
      <c r="G193" s="1">
        <v>4883.866</v>
      </c>
      <c r="H193" s="1" t="str">
        <f>LEFT(medical_cost5[[#This Row],[region.1.1.1.1]],5)</f>
        <v>south</v>
      </c>
      <c r="I193" s="1" t="str">
        <f>RIGHT(medical_cost5[[#This Row],[region.1.1.1.1]],4)</f>
        <v>west</v>
      </c>
    </row>
    <row r="194" spans="1:9" x14ac:dyDescent="0.25">
      <c r="A194" s="1">
        <v>25</v>
      </c>
      <c r="B194" s="1" t="s">
        <v>9</v>
      </c>
      <c r="C194" s="1">
        <v>25.74</v>
      </c>
      <c r="D194" s="1">
        <v>0</v>
      </c>
      <c r="E194" s="1" t="s">
        <v>10</v>
      </c>
      <c r="F194" s="1" t="s">
        <v>11</v>
      </c>
      <c r="G194" s="1">
        <v>2137.6536000000001</v>
      </c>
      <c r="H194" s="1" t="str">
        <f>LEFT(medical_cost5[[#This Row],[region.1.1.1.1]],5)</f>
        <v>south</v>
      </c>
      <c r="I194" s="1" t="str">
        <f>RIGHT(medical_cost5[[#This Row],[region.1.1.1.1]],4)</f>
        <v>east</v>
      </c>
    </row>
    <row r="195" spans="1:9" x14ac:dyDescent="0.25">
      <c r="A195" s="1">
        <v>56</v>
      </c>
      <c r="B195" s="1" t="s">
        <v>6</v>
      </c>
      <c r="C195" s="1">
        <v>26.6</v>
      </c>
      <c r="D195" s="1">
        <v>1</v>
      </c>
      <c r="E195" s="1" t="s">
        <v>10</v>
      </c>
      <c r="F195" s="1" t="s">
        <v>12</v>
      </c>
      <c r="G195" s="1">
        <v>12044.342000000001</v>
      </c>
      <c r="H195" s="1" t="str">
        <f>LEFT(medical_cost5[[#This Row],[region.1.1.1.1]],5)</f>
        <v>north</v>
      </c>
      <c r="I195" s="1" t="str">
        <f>RIGHT(medical_cost5[[#This Row],[region.1.1.1.1]],4)</f>
        <v>west</v>
      </c>
    </row>
    <row r="196" spans="1:9" x14ac:dyDescent="0.25">
      <c r="A196" s="1">
        <v>18</v>
      </c>
      <c r="B196" s="1" t="s">
        <v>9</v>
      </c>
      <c r="C196" s="1">
        <v>34.43</v>
      </c>
      <c r="D196" s="1">
        <v>0</v>
      </c>
      <c r="E196" s="1" t="s">
        <v>10</v>
      </c>
      <c r="F196" s="1" t="s">
        <v>11</v>
      </c>
      <c r="G196" s="1">
        <v>1137.4697000000001</v>
      </c>
      <c r="H196" s="1" t="str">
        <f>LEFT(medical_cost5[[#This Row],[region.1.1.1.1]],5)</f>
        <v>south</v>
      </c>
      <c r="I196" s="1" t="str">
        <f>RIGHT(medical_cost5[[#This Row],[region.1.1.1.1]],4)</f>
        <v>east</v>
      </c>
    </row>
    <row r="197" spans="1:9" x14ac:dyDescent="0.25">
      <c r="A197" s="1">
        <v>19</v>
      </c>
      <c r="B197" s="1" t="s">
        <v>9</v>
      </c>
      <c r="C197" s="1">
        <v>30.59</v>
      </c>
      <c r="D197" s="1">
        <v>0</v>
      </c>
      <c r="E197" s="1" t="s">
        <v>10</v>
      </c>
      <c r="F197" s="1" t="s">
        <v>12</v>
      </c>
      <c r="G197" s="1">
        <v>1639.5631000000001</v>
      </c>
      <c r="H197" s="1" t="str">
        <f>LEFT(medical_cost5[[#This Row],[region.1.1.1.1]],5)</f>
        <v>north</v>
      </c>
      <c r="I197" s="1" t="str">
        <f>RIGHT(medical_cost5[[#This Row],[region.1.1.1.1]],4)</f>
        <v>west</v>
      </c>
    </row>
    <row r="198" spans="1:9" x14ac:dyDescent="0.25">
      <c r="A198" s="1">
        <v>39</v>
      </c>
      <c r="B198" s="1" t="s">
        <v>6</v>
      </c>
      <c r="C198" s="1">
        <v>32.799999999999997</v>
      </c>
      <c r="D198" s="1">
        <v>0</v>
      </c>
      <c r="E198" s="1" t="s">
        <v>10</v>
      </c>
      <c r="F198" s="1" t="s">
        <v>8</v>
      </c>
      <c r="G198" s="1">
        <v>5649.7150000000001</v>
      </c>
      <c r="H198" s="1" t="str">
        <f>LEFT(medical_cost5[[#This Row],[region.1.1.1.1]],5)</f>
        <v>south</v>
      </c>
      <c r="I198" s="1" t="str">
        <f>RIGHT(medical_cost5[[#This Row],[region.1.1.1.1]],4)</f>
        <v>west</v>
      </c>
    </row>
    <row r="199" spans="1:9" x14ac:dyDescent="0.25">
      <c r="A199" s="1">
        <v>45</v>
      </c>
      <c r="B199" s="1" t="s">
        <v>6</v>
      </c>
      <c r="C199" s="1">
        <v>28.6</v>
      </c>
      <c r="D199" s="1">
        <v>2</v>
      </c>
      <c r="E199" s="1" t="s">
        <v>10</v>
      </c>
      <c r="F199" s="1" t="s">
        <v>11</v>
      </c>
      <c r="G199" s="1">
        <v>8516.8289999999997</v>
      </c>
      <c r="H199" s="1" t="str">
        <f>LEFT(medical_cost5[[#This Row],[region.1.1.1.1]],5)</f>
        <v>south</v>
      </c>
      <c r="I199" s="1" t="str">
        <f>RIGHT(medical_cost5[[#This Row],[region.1.1.1.1]],4)</f>
        <v>east</v>
      </c>
    </row>
    <row r="200" spans="1:9" x14ac:dyDescent="0.25">
      <c r="A200" s="1">
        <v>51</v>
      </c>
      <c r="B200" s="1" t="s">
        <v>6</v>
      </c>
      <c r="C200" s="1">
        <v>18.05</v>
      </c>
      <c r="D200" s="1">
        <v>0</v>
      </c>
      <c r="E200" s="1" t="s">
        <v>10</v>
      </c>
      <c r="F200" s="1" t="s">
        <v>12</v>
      </c>
      <c r="G200" s="1">
        <v>9644.2525000000005</v>
      </c>
      <c r="H200" s="1" t="str">
        <f>LEFT(medical_cost5[[#This Row],[region.1.1.1.1]],5)</f>
        <v>north</v>
      </c>
      <c r="I200" s="1" t="str">
        <f>RIGHT(medical_cost5[[#This Row],[region.1.1.1.1]],4)</f>
        <v>west</v>
      </c>
    </row>
    <row r="201" spans="1:9" x14ac:dyDescent="0.25">
      <c r="A201" s="1">
        <v>64</v>
      </c>
      <c r="B201" s="1" t="s">
        <v>6</v>
      </c>
      <c r="C201" s="1">
        <v>39.33</v>
      </c>
      <c r="D201" s="1">
        <v>0</v>
      </c>
      <c r="E201" s="1" t="s">
        <v>10</v>
      </c>
      <c r="F201" s="1" t="s">
        <v>13</v>
      </c>
      <c r="G201" s="1">
        <v>14901.5167</v>
      </c>
      <c r="H201" s="1" t="str">
        <f>LEFT(medical_cost5[[#This Row],[region.1.1.1.1]],5)</f>
        <v>north</v>
      </c>
      <c r="I201" s="1" t="str">
        <f>RIGHT(medical_cost5[[#This Row],[region.1.1.1.1]],4)</f>
        <v>east</v>
      </c>
    </row>
    <row r="202" spans="1:9" x14ac:dyDescent="0.25">
      <c r="A202" s="1">
        <v>19</v>
      </c>
      <c r="B202" s="1" t="s">
        <v>6</v>
      </c>
      <c r="C202" s="1">
        <v>32.11</v>
      </c>
      <c r="D202" s="1">
        <v>0</v>
      </c>
      <c r="E202" s="1" t="s">
        <v>10</v>
      </c>
      <c r="F202" s="1" t="s">
        <v>12</v>
      </c>
      <c r="G202" s="1">
        <v>2130.6759000000002</v>
      </c>
      <c r="H202" s="1" t="str">
        <f>LEFT(medical_cost5[[#This Row],[region.1.1.1.1]],5)</f>
        <v>north</v>
      </c>
      <c r="I202" s="1" t="str">
        <f>RIGHT(medical_cost5[[#This Row],[region.1.1.1.1]],4)</f>
        <v>west</v>
      </c>
    </row>
    <row r="203" spans="1:9" x14ac:dyDescent="0.25">
      <c r="A203" s="1">
        <v>48</v>
      </c>
      <c r="B203" s="1" t="s">
        <v>6</v>
      </c>
      <c r="C203" s="1">
        <v>32.229999999999997</v>
      </c>
      <c r="D203" s="1">
        <v>1</v>
      </c>
      <c r="E203" s="1" t="s">
        <v>10</v>
      </c>
      <c r="F203" s="1" t="s">
        <v>11</v>
      </c>
      <c r="G203" s="1">
        <v>8871.1517000000003</v>
      </c>
      <c r="H203" s="1" t="str">
        <f>LEFT(medical_cost5[[#This Row],[region.1.1.1.1]],5)</f>
        <v>south</v>
      </c>
      <c r="I203" s="1" t="str">
        <f>RIGHT(medical_cost5[[#This Row],[region.1.1.1.1]],4)</f>
        <v>east</v>
      </c>
    </row>
    <row r="204" spans="1:9" x14ac:dyDescent="0.25">
      <c r="A204" s="1">
        <v>60</v>
      </c>
      <c r="B204" s="1" t="s">
        <v>6</v>
      </c>
      <c r="C204" s="1">
        <v>24.035</v>
      </c>
      <c r="D204" s="1">
        <v>0</v>
      </c>
      <c r="E204" s="1" t="s">
        <v>10</v>
      </c>
      <c r="F204" s="1" t="s">
        <v>12</v>
      </c>
      <c r="G204" s="1">
        <v>13012.20865</v>
      </c>
      <c r="H204" s="1" t="str">
        <f>LEFT(medical_cost5[[#This Row],[region.1.1.1.1]],5)</f>
        <v>north</v>
      </c>
      <c r="I204" s="1" t="str">
        <f>RIGHT(medical_cost5[[#This Row],[region.1.1.1.1]],4)</f>
        <v>west</v>
      </c>
    </row>
    <row r="205" spans="1:9" x14ac:dyDescent="0.25">
      <c r="A205" s="1">
        <v>27</v>
      </c>
      <c r="B205" s="1" t="s">
        <v>6</v>
      </c>
      <c r="C205" s="1">
        <v>36.08</v>
      </c>
      <c r="D205" s="1">
        <v>0</v>
      </c>
      <c r="E205" s="1" t="s">
        <v>7</v>
      </c>
      <c r="F205" s="1" t="s">
        <v>11</v>
      </c>
      <c r="G205" s="1">
        <v>37133.898200000003</v>
      </c>
      <c r="H205" s="1" t="str">
        <f>LEFT(medical_cost5[[#This Row],[region.1.1.1.1]],5)</f>
        <v>south</v>
      </c>
      <c r="I205" s="1" t="str">
        <f>RIGHT(medical_cost5[[#This Row],[region.1.1.1.1]],4)</f>
        <v>east</v>
      </c>
    </row>
    <row r="206" spans="1:9" x14ac:dyDescent="0.25">
      <c r="A206" s="1">
        <v>46</v>
      </c>
      <c r="B206" s="1" t="s">
        <v>9</v>
      </c>
      <c r="C206" s="1">
        <v>22.3</v>
      </c>
      <c r="D206" s="1">
        <v>0</v>
      </c>
      <c r="E206" s="1" t="s">
        <v>10</v>
      </c>
      <c r="F206" s="1" t="s">
        <v>8</v>
      </c>
      <c r="G206" s="1">
        <v>7147.1049999999996</v>
      </c>
      <c r="H206" s="1" t="str">
        <f>LEFT(medical_cost5[[#This Row],[region.1.1.1.1]],5)</f>
        <v>south</v>
      </c>
      <c r="I206" s="1" t="str">
        <f>RIGHT(medical_cost5[[#This Row],[region.1.1.1.1]],4)</f>
        <v>west</v>
      </c>
    </row>
    <row r="207" spans="1:9" x14ac:dyDescent="0.25">
      <c r="A207" s="1">
        <v>28</v>
      </c>
      <c r="B207" s="1" t="s">
        <v>6</v>
      </c>
      <c r="C207" s="1">
        <v>28.88</v>
      </c>
      <c r="D207" s="1">
        <v>1</v>
      </c>
      <c r="E207" s="1" t="s">
        <v>10</v>
      </c>
      <c r="F207" s="1" t="s">
        <v>13</v>
      </c>
      <c r="G207" s="1">
        <v>4337.7352000000001</v>
      </c>
      <c r="H207" s="1" t="str">
        <f>LEFT(medical_cost5[[#This Row],[region.1.1.1.1]],5)</f>
        <v>north</v>
      </c>
      <c r="I207" s="1" t="str">
        <f>RIGHT(medical_cost5[[#This Row],[region.1.1.1.1]],4)</f>
        <v>east</v>
      </c>
    </row>
    <row r="208" spans="1:9" x14ac:dyDescent="0.25">
      <c r="A208" s="1">
        <v>59</v>
      </c>
      <c r="B208" s="1" t="s">
        <v>9</v>
      </c>
      <c r="C208" s="1">
        <v>26.4</v>
      </c>
      <c r="D208" s="1">
        <v>0</v>
      </c>
      <c r="E208" s="1" t="s">
        <v>10</v>
      </c>
      <c r="F208" s="1" t="s">
        <v>11</v>
      </c>
      <c r="G208" s="1">
        <v>11743.299000000001</v>
      </c>
      <c r="H208" s="1" t="str">
        <f>LEFT(medical_cost5[[#This Row],[region.1.1.1.1]],5)</f>
        <v>south</v>
      </c>
      <c r="I208" s="1" t="str">
        <f>RIGHT(medical_cost5[[#This Row],[region.1.1.1.1]],4)</f>
        <v>east</v>
      </c>
    </row>
    <row r="209" spans="1:9" x14ac:dyDescent="0.25">
      <c r="A209" s="1">
        <v>35</v>
      </c>
      <c r="B209" s="1" t="s">
        <v>9</v>
      </c>
      <c r="C209" s="1">
        <v>27.74</v>
      </c>
      <c r="D209" s="1">
        <v>2</v>
      </c>
      <c r="E209" s="1" t="s">
        <v>7</v>
      </c>
      <c r="F209" s="1" t="s">
        <v>13</v>
      </c>
      <c r="G209" s="1">
        <v>20984.0936</v>
      </c>
      <c r="H209" s="1" t="str">
        <f>LEFT(medical_cost5[[#This Row],[region.1.1.1.1]],5)</f>
        <v>north</v>
      </c>
      <c r="I209" s="1" t="str">
        <f>RIGHT(medical_cost5[[#This Row],[region.1.1.1.1]],4)</f>
        <v>east</v>
      </c>
    </row>
    <row r="210" spans="1:9" x14ac:dyDescent="0.25">
      <c r="A210" s="1">
        <v>63</v>
      </c>
      <c r="B210" s="1" t="s">
        <v>6</v>
      </c>
      <c r="C210" s="1">
        <v>31.8</v>
      </c>
      <c r="D210" s="1">
        <v>0</v>
      </c>
      <c r="E210" s="1" t="s">
        <v>10</v>
      </c>
      <c r="F210" s="1" t="s">
        <v>8</v>
      </c>
      <c r="G210" s="1">
        <v>13880.949000000001</v>
      </c>
      <c r="H210" s="1" t="str">
        <f>LEFT(medical_cost5[[#This Row],[region.1.1.1.1]],5)</f>
        <v>south</v>
      </c>
      <c r="I210" s="1" t="str">
        <f>RIGHT(medical_cost5[[#This Row],[region.1.1.1.1]],4)</f>
        <v>west</v>
      </c>
    </row>
    <row r="211" spans="1:9" x14ac:dyDescent="0.25">
      <c r="A211" s="1">
        <v>40</v>
      </c>
      <c r="B211" s="1" t="s">
        <v>9</v>
      </c>
      <c r="C211" s="1">
        <v>41.23</v>
      </c>
      <c r="D211" s="1">
        <v>1</v>
      </c>
      <c r="E211" s="1" t="s">
        <v>10</v>
      </c>
      <c r="F211" s="1" t="s">
        <v>13</v>
      </c>
      <c r="G211" s="1">
        <v>6610.1097</v>
      </c>
      <c r="H211" s="1" t="str">
        <f>LEFT(medical_cost5[[#This Row],[region.1.1.1.1]],5)</f>
        <v>north</v>
      </c>
      <c r="I211" s="1" t="str">
        <f>RIGHT(medical_cost5[[#This Row],[region.1.1.1.1]],4)</f>
        <v>east</v>
      </c>
    </row>
    <row r="212" spans="1:9" x14ac:dyDescent="0.25">
      <c r="A212" s="1">
        <v>20</v>
      </c>
      <c r="B212" s="1" t="s">
        <v>9</v>
      </c>
      <c r="C212" s="1">
        <v>33</v>
      </c>
      <c r="D212" s="1">
        <v>1</v>
      </c>
      <c r="E212" s="1" t="s">
        <v>10</v>
      </c>
      <c r="F212" s="1" t="s">
        <v>8</v>
      </c>
      <c r="G212" s="1">
        <v>1980.07</v>
      </c>
      <c r="H212" s="1" t="str">
        <f>LEFT(medical_cost5[[#This Row],[region.1.1.1.1]],5)</f>
        <v>south</v>
      </c>
      <c r="I212" s="1" t="str">
        <f>RIGHT(medical_cost5[[#This Row],[region.1.1.1.1]],4)</f>
        <v>west</v>
      </c>
    </row>
    <row r="213" spans="1:9" x14ac:dyDescent="0.25">
      <c r="A213" s="1">
        <v>40</v>
      </c>
      <c r="B213" s="1" t="s">
        <v>9</v>
      </c>
      <c r="C213" s="1">
        <v>30.875</v>
      </c>
      <c r="D213" s="1">
        <v>4</v>
      </c>
      <c r="E213" s="1" t="s">
        <v>10</v>
      </c>
      <c r="F213" s="1" t="s">
        <v>12</v>
      </c>
      <c r="G213" s="1">
        <v>8162.7162500000004</v>
      </c>
      <c r="H213" s="1" t="str">
        <f>LEFT(medical_cost5[[#This Row],[region.1.1.1.1]],5)</f>
        <v>north</v>
      </c>
      <c r="I213" s="1" t="str">
        <f>RIGHT(medical_cost5[[#This Row],[region.1.1.1.1]],4)</f>
        <v>west</v>
      </c>
    </row>
    <row r="214" spans="1:9" x14ac:dyDescent="0.25">
      <c r="A214" s="1">
        <v>24</v>
      </c>
      <c r="B214" s="1" t="s">
        <v>9</v>
      </c>
      <c r="C214" s="1">
        <v>28.5</v>
      </c>
      <c r="D214" s="1">
        <v>2</v>
      </c>
      <c r="E214" s="1" t="s">
        <v>10</v>
      </c>
      <c r="F214" s="1" t="s">
        <v>12</v>
      </c>
      <c r="G214" s="1">
        <v>3537.703</v>
      </c>
      <c r="H214" s="1" t="str">
        <f>LEFT(medical_cost5[[#This Row],[region.1.1.1.1]],5)</f>
        <v>north</v>
      </c>
      <c r="I214" s="1" t="str">
        <f>RIGHT(medical_cost5[[#This Row],[region.1.1.1.1]],4)</f>
        <v>west</v>
      </c>
    </row>
    <row r="215" spans="1:9" x14ac:dyDescent="0.25">
      <c r="A215" s="1">
        <v>34</v>
      </c>
      <c r="B215" s="1" t="s">
        <v>6</v>
      </c>
      <c r="C215" s="1">
        <v>26.73</v>
      </c>
      <c r="D215" s="1">
        <v>1</v>
      </c>
      <c r="E215" s="1" t="s">
        <v>10</v>
      </c>
      <c r="F215" s="1" t="s">
        <v>11</v>
      </c>
      <c r="G215" s="1">
        <v>5002.7826999999997</v>
      </c>
      <c r="H215" s="1" t="str">
        <f>LEFT(medical_cost5[[#This Row],[region.1.1.1.1]],5)</f>
        <v>south</v>
      </c>
      <c r="I215" s="1" t="str">
        <f>RIGHT(medical_cost5[[#This Row],[region.1.1.1.1]],4)</f>
        <v>east</v>
      </c>
    </row>
    <row r="216" spans="1:9" x14ac:dyDescent="0.25">
      <c r="A216" s="1">
        <v>45</v>
      </c>
      <c r="B216" s="1" t="s">
        <v>6</v>
      </c>
      <c r="C216" s="1">
        <v>30.9</v>
      </c>
      <c r="D216" s="1">
        <v>2</v>
      </c>
      <c r="E216" s="1" t="s">
        <v>10</v>
      </c>
      <c r="F216" s="1" t="s">
        <v>8</v>
      </c>
      <c r="G216" s="1">
        <v>8520.0259999999998</v>
      </c>
      <c r="H216" s="1" t="str">
        <f>LEFT(medical_cost5[[#This Row],[region.1.1.1.1]],5)</f>
        <v>south</v>
      </c>
      <c r="I216" s="1" t="str">
        <f>RIGHT(medical_cost5[[#This Row],[region.1.1.1.1]],4)</f>
        <v>west</v>
      </c>
    </row>
    <row r="217" spans="1:9" x14ac:dyDescent="0.25">
      <c r="A217" s="1">
        <v>41</v>
      </c>
      <c r="B217" s="1" t="s">
        <v>6</v>
      </c>
      <c r="C217" s="1">
        <v>37.1</v>
      </c>
      <c r="D217" s="1">
        <v>2</v>
      </c>
      <c r="E217" s="1" t="s">
        <v>10</v>
      </c>
      <c r="F217" s="1" t="s">
        <v>8</v>
      </c>
      <c r="G217" s="1">
        <v>7371.7719999999999</v>
      </c>
      <c r="H217" s="1" t="str">
        <f>LEFT(medical_cost5[[#This Row],[region.1.1.1.1]],5)</f>
        <v>south</v>
      </c>
      <c r="I217" s="1" t="str">
        <f>RIGHT(medical_cost5[[#This Row],[region.1.1.1.1]],4)</f>
        <v>west</v>
      </c>
    </row>
    <row r="218" spans="1:9" x14ac:dyDescent="0.25">
      <c r="A218" s="1">
        <v>53</v>
      </c>
      <c r="B218" s="1" t="s">
        <v>6</v>
      </c>
      <c r="C218" s="1">
        <v>26.6</v>
      </c>
      <c r="D218" s="1">
        <v>0</v>
      </c>
      <c r="E218" s="1" t="s">
        <v>10</v>
      </c>
      <c r="F218" s="1" t="s">
        <v>12</v>
      </c>
      <c r="G218" s="1">
        <v>10355.641</v>
      </c>
      <c r="H218" s="1" t="str">
        <f>LEFT(medical_cost5[[#This Row],[region.1.1.1.1]],5)</f>
        <v>north</v>
      </c>
      <c r="I218" s="1" t="str">
        <f>RIGHT(medical_cost5[[#This Row],[region.1.1.1.1]],4)</f>
        <v>west</v>
      </c>
    </row>
    <row r="219" spans="1:9" x14ac:dyDescent="0.25">
      <c r="A219" s="1">
        <v>27</v>
      </c>
      <c r="B219" s="1" t="s">
        <v>9</v>
      </c>
      <c r="C219" s="1">
        <v>23.1</v>
      </c>
      <c r="D219" s="1">
        <v>0</v>
      </c>
      <c r="E219" s="1" t="s">
        <v>10</v>
      </c>
      <c r="F219" s="1" t="s">
        <v>11</v>
      </c>
      <c r="G219" s="1">
        <v>2483.7359999999999</v>
      </c>
      <c r="H219" s="1" t="str">
        <f>LEFT(medical_cost5[[#This Row],[region.1.1.1.1]],5)</f>
        <v>south</v>
      </c>
      <c r="I219" s="1" t="str">
        <f>RIGHT(medical_cost5[[#This Row],[region.1.1.1.1]],4)</f>
        <v>east</v>
      </c>
    </row>
    <row r="220" spans="1:9" x14ac:dyDescent="0.25">
      <c r="A220" s="1">
        <v>26</v>
      </c>
      <c r="B220" s="1" t="s">
        <v>6</v>
      </c>
      <c r="C220" s="1">
        <v>29.92</v>
      </c>
      <c r="D220" s="1">
        <v>1</v>
      </c>
      <c r="E220" s="1" t="s">
        <v>10</v>
      </c>
      <c r="F220" s="1" t="s">
        <v>11</v>
      </c>
      <c r="G220" s="1">
        <v>3392.9767999999999</v>
      </c>
      <c r="H220" s="1" t="str">
        <f>LEFT(medical_cost5[[#This Row],[region.1.1.1.1]],5)</f>
        <v>south</v>
      </c>
      <c r="I220" s="1" t="str">
        <f>RIGHT(medical_cost5[[#This Row],[region.1.1.1.1]],4)</f>
        <v>east</v>
      </c>
    </row>
    <row r="221" spans="1:9" x14ac:dyDescent="0.25">
      <c r="A221" s="1">
        <v>24</v>
      </c>
      <c r="B221" s="1" t="s">
        <v>6</v>
      </c>
      <c r="C221" s="1">
        <v>23.21</v>
      </c>
      <c r="D221" s="1">
        <v>0</v>
      </c>
      <c r="E221" s="1" t="s">
        <v>10</v>
      </c>
      <c r="F221" s="1" t="s">
        <v>11</v>
      </c>
      <c r="G221" s="1">
        <v>25081.76784</v>
      </c>
      <c r="H221" s="1" t="str">
        <f>LEFT(medical_cost5[[#This Row],[region.1.1.1.1]],5)</f>
        <v>south</v>
      </c>
      <c r="I221" s="1" t="str">
        <f>RIGHT(medical_cost5[[#This Row],[region.1.1.1.1]],4)</f>
        <v>east</v>
      </c>
    </row>
    <row r="222" spans="1:9" x14ac:dyDescent="0.25">
      <c r="A222" s="1">
        <v>34</v>
      </c>
      <c r="B222" s="1" t="s">
        <v>6</v>
      </c>
      <c r="C222" s="1">
        <v>33.700000000000003</v>
      </c>
      <c r="D222" s="1">
        <v>1</v>
      </c>
      <c r="E222" s="1" t="s">
        <v>10</v>
      </c>
      <c r="F222" s="1" t="s">
        <v>8</v>
      </c>
      <c r="G222" s="1">
        <v>5012.4709999999995</v>
      </c>
      <c r="H222" s="1" t="str">
        <f>LEFT(medical_cost5[[#This Row],[region.1.1.1.1]],5)</f>
        <v>south</v>
      </c>
      <c r="I222" s="1" t="str">
        <f>RIGHT(medical_cost5[[#This Row],[region.1.1.1.1]],4)</f>
        <v>west</v>
      </c>
    </row>
    <row r="223" spans="1:9" x14ac:dyDescent="0.25">
      <c r="A223" s="1">
        <v>53</v>
      </c>
      <c r="B223" s="1" t="s">
        <v>6</v>
      </c>
      <c r="C223" s="1">
        <v>33.25</v>
      </c>
      <c r="D223" s="1">
        <v>0</v>
      </c>
      <c r="E223" s="1" t="s">
        <v>10</v>
      </c>
      <c r="F223" s="1" t="s">
        <v>13</v>
      </c>
      <c r="G223" s="1">
        <v>10564.8845</v>
      </c>
      <c r="H223" s="1" t="str">
        <f>LEFT(medical_cost5[[#This Row],[region.1.1.1.1]],5)</f>
        <v>north</v>
      </c>
      <c r="I223" s="1" t="str">
        <f>RIGHT(medical_cost5[[#This Row],[region.1.1.1.1]],4)</f>
        <v>east</v>
      </c>
    </row>
    <row r="224" spans="1:9" x14ac:dyDescent="0.25">
      <c r="A224" s="1">
        <v>32</v>
      </c>
      <c r="B224" s="1" t="s">
        <v>9</v>
      </c>
      <c r="C224" s="1">
        <v>30.8</v>
      </c>
      <c r="D224" s="1">
        <v>3</v>
      </c>
      <c r="E224" s="1" t="s">
        <v>10</v>
      </c>
      <c r="F224" s="1" t="s">
        <v>8</v>
      </c>
      <c r="G224" s="1">
        <v>5253.5240000000003</v>
      </c>
      <c r="H224" s="1" t="str">
        <f>LEFT(medical_cost5[[#This Row],[region.1.1.1.1]],5)</f>
        <v>south</v>
      </c>
      <c r="I224" s="1" t="str">
        <f>RIGHT(medical_cost5[[#This Row],[region.1.1.1.1]],4)</f>
        <v>west</v>
      </c>
    </row>
    <row r="225" spans="1:9" x14ac:dyDescent="0.25">
      <c r="A225" s="1">
        <v>19</v>
      </c>
      <c r="B225" s="1" t="s">
        <v>9</v>
      </c>
      <c r="C225" s="1">
        <v>34.799999999999997</v>
      </c>
      <c r="D225" s="1">
        <v>0</v>
      </c>
      <c r="E225" s="1" t="s">
        <v>7</v>
      </c>
      <c r="F225" s="1" t="s">
        <v>8</v>
      </c>
      <c r="G225" s="1">
        <v>34779.614999999998</v>
      </c>
      <c r="H225" s="1" t="str">
        <f>LEFT(medical_cost5[[#This Row],[region.1.1.1.1]],5)</f>
        <v>south</v>
      </c>
      <c r="I225" s="1" t="str">
        <f>RIGHT(medical_cost5[[#This Row],[region.1.1.1.1]],4)</f>
        <v>west</v>
      </c>
    </row>
    <row r="226" spans="1:9" x14ac:dyDescent="0.25">
      <c r="A226" s="1">
        <v>42</v>
      </c>
      <c r="B226" s="1" t="s">
        <v>9</v>
      </c>
      <c r="C226" s="1">
        <v>24.64</v>
      </c>
      <c r="D226" s="1">
        <v>0</v>
      </c>
      <c r="E226" s="1" t="s">
        <v>7</v>
      </c>
      <c r="F226" s="1" t="s">
        <v>11</v>
      </c>
      <c r="G226" s="1">
        <v>19515.5416</v>
      </c>
      <c r="H226" s="1" t="str">
        <f>LEFT(medical_cost5[[#This Row],[region.1.1.1.1]],5)</f>
        <v>south</v>
      </c>
      <c r="I226" s="1" t="str">
        <f>RIGHT(medical_cost5[[#This Row],[region.1.1.1.1]],4)</f>
        <v>east</v>
      </c>
    </row>
    <row r="227" spans="1:9" x14ac:dyDescent="0.25">
      <c r="A227" s="1">
        <v>55</v>
      </c>
      <c r="B227" s="1" t="s">
        <v>9</v>
      </c>
      <c r="C227" s="1">
        <v>33.880000000000003</v>
      </c>
      <c r="D227" s="1">
        <v>3</v>
      </c>
      <c r="E227" s="1" t="s">
        <v>10</v>
      </c>
      <c r="F227" s="1" t="s">
        <v>11</v>
      </c>
      <c r="G227" s="1">
        <v>11987.1682</v>
      </c>
      <c r="H227" s="1" t="str">
        <f>LEFT(medical_cost5[[#This Row],[region.1.1.1.1]],5)</f>
        <v>south</v>
      </c>
      <c r="I227" s="1" t="str">
        <f>RIGHT(medical_cost5[[#This Row],[region.1.1.1.1]],4)</f>
        <v>east</v>
      </c>
    </row>
    <row r="228" spans="1:9" x14ac:dyDescent="0.25">
      <c r="A228" s="1">
        <v>28</v>
      </c>
      <c r="B228" s="1" t="s">
        <v>9</v>
      </c>
      <c r="C228" s="1">
        <v>38.06</v>
      </c>
      <c r="D228" s="1">
        <v>0</v>
      </c>
      <c r="E228" s="1" t="s">
        <v>10</v>
      </c>
      <c r="F228" s="1" t="s">
        <v>11</v>
      </c>
      <c r="G228" s="1">
        <v>2689.4953999999998</v>
      </c>
      <c r="H228" s="1" t="str">
        <f>LEFT(medical_cost5[[#This Row],[region.1.1.1.1]],5)</f>
        <v>south</v>
      </c>
      <c r="I228" s="1" t="str">
        <f>RIGHT(medical_cost5[[#This Row],[region.1.1.1.1]],4)</f>
        <v>east</v>
      </c>
    </row>
    <row r="229" spans="1:9" x14ac:dyDescent="0.25">
      <c r="A229" s="1">
        <v>58</v>
      </c>
      <c r="B229" s="1" t="s">
        <v>6</v>
      </c>
      <c r="C229" s="1">
        <v>41.91</v>
      </c>
      <c r="D229" s="1">
        <v>0</v>
      </c>
      <c r="E229" s="1" t="s">
        <v>10</v>
      </c>
      <c r="F229" s="1" t="s">
        <v>11</v>
      </c>
      <c r="G229" s="1">
        <v>24227.337240000001</v>
      </c>
      <c r="H229" s="1" t="str">
        <f>LEFT(medical_cost5[[#This Row],[region.1.1.1.1]],5)</f>
        <v>south</v>
      </c>
      <c r="I229" s="1" t="str">
        <f>RIGHT(medical_cost5[[#This Row],[region.1.1.1.1]],4)</f>
        <v>east</v>
      </c>
    </row>
    <row r="230" spans="1:9" x14ac:dyDescent="0.25">
      <c r="A230" s="1">
        <v>41</v>
      </c>
      <c r="B230" s="1" t="s">
        <v>6</v>
      </c>
      <c r="C230" s="1">
        <v>31.635000000000002</v>
      </c>
      <c r="D230" s="1">
        <v>1</v>
      </c>
      <c r="E230" s="1" t="s">
        <v>10</v>
      </c>
      <c r="F230" s="1" t="s">
        <v>13</v>
      </c>
      <c r="G230" s="1">
        <v>7358.1756500000001</v>
      </c>
      <c r="H230" s="1" t="str">
        <f>LEFT(medical_cost5[[#This Row],[region.1.1.1.1]],5)</f>
        <v>north</v>
      </c>
      <c r="I230" s="1" t="str">
        <f>RIGHT(medical_cost5[[#This Row],[region.1.1.1.1]],4)</f>
        <v>east</v>
      </c>
    </row>
    <row r="231" spans="1:9" x14ac:dyDescent="0.25">
      <c r="A231" s="1">
        <v>47</v>
      </c>
      <c r="B231" s="1" t="s">
        <v>9</v>
      </c>
      <c r="C231" s="1">
        <v>25.46</v>
      </c>
      <c r="D231" s="1">
        <v>2</v>
      </c>
      <c r="E231" s="1" t="s">
        <v>10</v>
      </c>
      <c r="F231" s="1" t="s">
        <v>13</v>
      </c>
      <c r="G231" s="1">
        <v>9225.2564000000002</v>
      </c>
      <c r="H231" s="1" t="str">
        <f>LEFT(medical_cost5[[#This Row],[region.1.1.1.1]],5)</f>
        <v>north</v>
      </c>
      <c r="I231" s="1" t="str">
        <f>RIGHT(medical_cost5[[#This Row],[region.1.1.1.1]],4)</f>
        <v>east</v>
      </c>
    </row>
    <row r="232" spans="1:9" x14ac:dyDescent="0.25">
      <c r="A232" s="1">
        <v>42</v>
      </c>
      <c r="B232" s="1" t="s">
        <v>6</v>
      </c>
      <c r="C232" s="1">
        <v>36.195</v>
      </c>
      <c r="D232" s="1">
        <v>1</v>
      </c>
      <c r="E232" s="1" t="s">
        <v>10</v>
      </c>
      <c r="F232" s="1" t="s">
        <v>12</v>
      </c>
      <c r="G232" s="1">
        <v>7443.6430499999997</v>
      </c>
      <c r="H232" s="1" t="str">
        <f>LEFT(medical_cost5[[#This Row],[region.1.1.1.1]],5)</f>
        <v>north</v>
      </c>
      <c r="I232" s="1" t="str">
        <f>RIGHT(medical_cost5[[#This Row],[region.1.1.1.1]],4)</f>
        <v>west</v>
      </c>
    </row>
    <row r="233" spans="1:9" x14ac:dyDescent="0.25">
      <c r="A233" s="1">
        <v>59</v>
      </c>
      <c r="B233" s="1" t="s">
        <v>6</v>
      </c>
      <c r="C233" s="1">
        <v>27.83</v>
      </c>
      <c r="D233" s="1">
        <v>3</v>
      </c>
      <c r="E233" s="1" t="s">
        <v>10</v>
      </c>
      <c r="F233" s="1" t="s">
        <v>11</v>
      </c>
      <c r="G233" s="1">
        <v>14001.286700000001</v>
      </c>
      <c r="H233" s="1" t="str">
        <f>LEFT(medical_cost5[[#This Row],[region.1.1.1.1]],5)</f>
        <v>south</v>
      </c>
      <c r="I233" s="1" t="str">
        <f>RIGHT(medical_cost5[[#This Row],[region.1.1.1.1]],4)</f>
        <v>east</v>
      </c>
    </row>
    <row r="234" spans="1:9" x14ac:dyDescent="0.25">
      <c r="A234" s="1">
        <v>19</v>
      </c>
      <c r="B234" s="1" t="s">
        <v>6</v>
      </c>
      <c r="C234" s="1">
        <v>17.8</v>
      </c>
      <c r="D234" s="1">
        <v>0</v>
      </c>
      <c r="E234" s="1" t="s">
        <v>10</v>
      </c>
      <c r="F234" s="1" t="s">
        <v>8</v>
      </c>
      <c r="G234" s="1">
        <v>1727.7850000000001</v>
      </c>
      <c r="H234" s="1" t="str">
        <f>LEFT(medical_cost5[[#This Row],[region.1.1.1.1]],5)</f>
        <v>south</v>
      </c>
      <c r="I234" s="1" t="str">
        <f>RIGHT(medical_cost5[[#This Row],[region.1.1.1.1]],4)</f>
        <v>west</v>
      </c>
    </row>
    <row r="235" spans="1:9" x14ac:dyDescent="0.25">
      <c r="A235" s="1">
        <v>59</v>
      </c>
      <c r="B235" s="1" t="s">
        <v>9</v>
      </c>
      <c r="C235" s="1">
        <v>27.5</v>
      </c>
      <c r="D235" s="1">
        <v>1</v>
      </c>
      <c r="E235" s="1" t="s">
        <v>10</v>
      </c>
      <c r="F235" s="1" t="s">
        <v>8</v>
      </c>
      <c r="G235" s="1">
        <v>12333.828</v>
      </c>
      <c r="H235" s="1" t="str">
        <f>LEFT(medical_cost5[[#This Row],[region.1.1.1.1]],5)</f>
        <v>south</v>
      </c>
      <c r="I235" s="1" t="str">
        <f>RIGHT(medical_cost5[[#This Row],[region.1.1.1.1]],4)</f>
        <v>west</v>
      </c>
    </row>
    <row r="236" spans="1:9" x14ac:dyDescent="0.25">
      <c r="A236" s="1">
        <v>39</v>
      </c>
      <c r="B236" s="1" t="s">
        <v>9</v>
      </c>
      <c r="C236" s="1">
        <v>24.51</v>
      </c>
      <c r="D236" s="1">
        <v>2</v>
      </c>
      <c r="E236" s="1" t="s">
        <v>10</v>
      </c>
      <c r="F236" s="1" t="s">
        <v>12</v>
      </c>
      <c r="G236" s="1">
        <v>6710.1918999999998</v>
      </c>
      <c r="H236" s="1" t="str">
        <f>LEFT(medical_cost5[[#This Row],[region.1.1.1.1]],5)</f>
        <v>north</v>
      </c>
      <c r="I236" s="1" t="str">
        <f>RIGHT(medical_cost5[[#This Row],[region.1.1.1.1]],4)</f>
        <v>west</v>
      </c>
    </row>
    <row r="237" spans="1:9" x14ac:dyDescent="0.25">
      <c r="A237" s="1">
        <v>40</v>
      </c>
      <c r="B237" s="1" t="s">
        <v>6</v>
      </c>
      <c r="C237" s="1">
        <v>22.22</v>
      </c>
      <c r="D237" s="1">
        <v>2</v>
      </c>
      <c r="E237" s="1" t="s">
        <v>7</v>
      </c>
      <c r="F237" s="1" t="s">
        <v>11</v>
      </c>
      <c r="G237" s="1">
        <v>19444.265800000001</v>
      </c>
      <c r="H237" s="1" t="str">
        <f>LEFT(medical_cost5[[#This Row],[region.1.1.1.1]],5)</f>
        <v>south</v>
      </c>
      <c r="I237" s="1" t="str">
        <f>RIGHT(medical_cost5[[#This Row],[region.1.1.1.1]],4)</f>
        <v>east</v>
      </c>
    </row>
    <row r="238" spans="1:9" x14ac:dyDescent="0.25">
      <c r="A238" s="1">
        <v>18</v>
      </c>
      <c r="B238" s="1" t="s">
        <v>6</v>
      </c>
      <c r="C238" s="1">
        <v>26.73</v>
      </c>
      <c r="D238" s="1">
        <v>0</v>
      </c>
      <c r="E238" s="1" t="s">
        <v>10</v>
      </c>
      <c r="F238" s="1" t="s">
        <v>11</v>
      </c>
      <c r="G238" s="1">
        <v>1615.7666999999999</v>
      </c>
      <c r="H238" s="1" t="str">
        <f>LEFT(medical_cost5[[#This Row],[region.1.1.1.1]],5)</f>
        <v>south</v>
      </c>
      <c r="I238" s="1" t="str">
        <f>RIGHT(medical_cost5[[#This Row],[region.1.1.1.1]],4)</f>
        <v>east</v>
      </c>
    </row>
    <row r="239" spans="1:9" x14ac:dyDescent="0.25">
      <c r="A239" s="1">
        <v>31</v>
      </c>
      <c r="B239" s="1" t="s">
        <v>9</v>
      </c>
      <c r="C239" s="1">
        <v>38.39</v>
      </c>
      <c r="D239" s="1">
        <v>2</v>
      </c>
      <c r="E239" s="1" t="s">
        <v>10</v>
      </c>
      <c r="F239" s="1" t="s">
        <v>11</v>
      </c>
      <c r="G239" s="1">
        <v>4463.2051000000001</v>
      </c>
      <c r="H239" s="1" t="str">
        <f>LEFT(medical_cost5[[#This Row],[region.1.1.1.1]],5)</f>
        <v>south</v>
      </c>
      <c r="I239" s="1" t="str">
        <f>RIGHT(medical_cost5[[#This Row],[region.1.1.1.1]],4)</f>
        <v>east</v>
      </c>
    </row>
    <row r="240" spans="1:9" x14ac:dyDescent="0.25">
      <c r="A240" s="1">
        <v>19</v>
      </c>
      <c r="B240" s="1" t="s">
        <v>9</v>
      </c>
      <c r="C240" s="1">
        <v>29.07</v>
      </c>
      <c r="D240" s="1">
        <v>0</v>
      </c>
      <c r="E240" s="1" t="s">
        <v>7</v>
      </c>
      <c r="F240" s="1" t="s">
        <v>12</v>
      </c>
      <c r="G240" s="1">
        <v>17352.6803</v>
      </c>
      <c r="H240" s="1" t="str">
        <f>LEFT(medical_cost5[[#This Row],[region.1.1.1.1]],5)</f>
        <v>north</v>
      </c>
      <c r="I240" s="1" t="str">
        <f>RIGHT(medical_cost5[[#This Row],[region.1.1.1.1]],4)</f>
        <v>west</v>
      </c>
    </row>
    <row r="241" spans="1:9" x14ac:dyDescent="0.25">
      <c r="A241" s="1">
        <v>44</v>
      </c>
      <c r="B241" s="1" t="s">
        <v>9</v>
      </c>
      <c r="C241" s="1">
        <v>38.06</v>
      </c>
      <c r="D241" s="1">
        <v>1</v>
      </c>
      <c r="E241" s="1" t="s">
        <v>10</v>
      </c>
      <c r="F241" s="1" t="s">
        <v>11</v>
      </c>
      <c r="G241" s="1">
        <v>7152.6714000000002</v>
      </c>
      <c r="H241" s="1" t="str">
        <f>LEFT(medical_cost5[[#This Row],[region.1.1.1.1]],5)</f>
        <v>south</v>
      </c>
      <c r="I241" s="1" t="str">
        <f>RIGHT(medical_cost5[[#This Row],[region.1.1.1.1]],4)</f>
        <v>east</v>
      </c>
    </row>
    <row r="242" spans="1:9" x14ac:dyDescent="0.25">
      <c r="A242" s="1">
        <v>23</v>
      </c>
      <c r="B242" s="1" t="s">
        <v>6</v>
      </c>
      <c r="C242" s="1">
        <v>36.67</v>
      </c>
      <c r="D242" s="1">
        <v>2</v>
      </c>
      <c r="E242" s="1" t="s">
        <v>7</v>
      </c>
      <c r="F242" s="1" t="s">
        <v>13</v>
      </c>
      <c r="G242" s="1">
        <v>38511.628299999997</v>
      </c>
      <c r="H242" s="1" t="str">
        <f>LEFT(medical_cost5[[#This Row],[region.1.1.1.1]],5)</f>
        <v>north</v>
      </c>
      <c r="I242" s="1" t="str">
        <f>RIGHT(medical_cost5[[#This Row],[region.1.1.1.1]],4)</f>
        <v>east</v>
      </c>
    </row>
    <row r="243" spans="1:9" x14ac:dyDescent="0.25">
      <c r="A243" s="1">
        <v>33</v>
      </c>
      <c r="B243" s="1" t="s">
        <v>6</v>
      </c>
      <c r="C243" s="1">
        <v>22.135000000000002</v>
      </c>
      <c r="D243" s="1">
        <v>1</v>
      </c>
      <c r="E243" s="1" t="s">
        <v>10</v>
      </c>
      <c r="F243" s="1" t="s">
        <v>13</v>
      </c>
      <c r="G243" s="1">
        <v>5354.0746499999996</v>
      </c>
      <c r="H243" s="1" t="str">
        <f>LEFT(medical_cost5[[#This Row],[region.1.1.1.1]],5)</f>
        <v>north</v>
      </c>
      <c r="I243" s="1" t="str">
        <f>RIGHT(medical_cost5[[#This Row],[region.1.1.1.1]],4)</f>
        <v>east</v>
      </c>
    </row>
    <row r="244" spans="1:9" x14ac:dyDescent="0.25">
      <c r="A244" s="1">
        <v>55</v>
      </c>
      <c r="B244" s="1" t="s">
        <v>6</v>
      </c>
      <c r="C244" s="1">
        <v>26.8</v>
      </c>
      <c r="D244" s="1">
        <v>1</v>
      </c>
      <c r="E244" s="1" t="s">
        <v>10</v>
      </c>
      <c r="F244" s="1" t="s">
        <v>8</v>
      </c>
      <c r="G244" s="1">
        <v>35160.134570000002</v>
      </c>
      <c r="H244" s="1" t="str">
        <f>LEFT(medical_cost5[[#This Row],[region.1.1.1.1]],5)</f>
        <v>south</v>
      </c>
      <c r="I244" s="1" t="str">
        <f>RIGHT(medical_cost5[[#This Row],[region.1.1.1.1]],4)</f>
        <v>west</v>
      </c>
    </row>
    <row r="245" spans="1:9" x14ac:dyDescent="0.25">
      <c r="A245" s="1">
        <v>40</v>
      </c>
      <c r="B245" s="1" t="s">
        <v>9</v>
      </c>
      <c r="C245" s="1">
        <v>35.299999999999997</v>
      </c>
      <c r="D245" s="1">
        <v>3</v>
      </c>
      <c r="E245" s="1" t="s">
        <v>10</v>
      </c>
      <c r="F245" s="1" t="s">
        <v>8</v>
      </c>
      <c r="G245" s="1">
        <v>7196.8670000000002</v>
      </c>
      <c r="H245" s="1" t="str">
        <f>LEFT(medical_cost5[[#This Row],[region.1.1.1.1]],5)</f>
        <v>south</v>
      </c>
      <c r="I245" s="1" t="str">
        <f>RIGHT(medical_cost5[[#This Row],[region.1.1.1.1]],4)</f>
        <v>west</v>
      </c>
    </row>
    <row r="246" spans="1:9" x14ac:dyDescent="0.25">
      <c r="A246" s="1">
        <v>63</v>
      </c>
      <c r="B246" s="1" t="s">
        <v>6</v>
      </c>
      <c r="C246" s="1">
        <v>27.74</v>
      </c>
      <c r="D246" s="1">
        <v>0</v>
      </c>
      <c r="E246" s="1" t="s">
        <v>7</v>
      </c>
      <c r="F246" s="1" t="s">
        <v>13</v>
      </c>
      <c r="G246" s="1">
        <v>29523.1656</v>
      </c>
      <c r="H246" s="1" t="str">
        <f>LEFT(medical_cost5[[#This Row],[region.1.1.1.1]],5)</f>
        <v>north</v>
      </c>
      <c r="I246" s="1" t="str">
        <f>RIGHT(medical_cost5[[#This Row],[region.1.1.1.1]],4)</f>
        <v>east</v>
      </c>
    </row>
    <row r="247" spans="1:9" x14ac:dyDescent="0.25">
      <c r="A247" s="1">
        <v>54</v>
      </c>
      <c r="B247" s="1" t="s">
        <v>9</v>
      </c>
      <c r="C247" s="1">
        <v>30.02</v>
      </c>
      <c r="D247" s="1">
        <v>0</v>
      </c>
      <c r="E247" s="1" t="s">
        <v>10</v>
      </c>
      <c r="F247" s="1" t="s">
        <v>12</v>
      </c>
      <c r="G247" s="1">
        <v>24476.478510000001</v>
      </c>
      <c r="H247" s="1" t="str">
        <f>LEFT(medical_cost5[[#This Row],[region.1.1.1.1]],5)</f>
        <v>north</v>
      </c>
      <c r="I247" s="1" t="str">
        <f>RIGHT(medical_cost5[[#This Row],[region.1.1.1.1]],4)</f>
        <v>west</v>
      </c>
    </row>
    <row r="248" spans="1:9" x14ac:dyDescent="0.25">
      <c r="A248" s="1">
        <v>60</v>
      </c>
      <c r="B248" s="1" t="s">
        <v>6</v>
      </c>
      <c r="C248" s="1">
        <v>38.06</v>
      </c>
      <c r="D248" s="1">
        <v>0</v>
      </c>
      <c r="E248" s="1" t="s">
        <v>10</v>
      </c>
      <c r="F248" s="1" t="s">
        <v>11</v>
      </c>
      <c r="G248" s="1">
        <v>12648.7034</v>
      </c>
      <c r="H248" s="1" t="str">
        <f>LEFT(medical_cost5[[#This Row],[region.1.1.1.1]],5)</f>
        <v>south</v>
      </c>
      <c r="I248" s="1" t="str">
        <f>RIGHT(medical_cost5[[#This Row],[region.1.1.1.1]],4)</f>
        <v>east</v>
      </c>
    </row>
    <row r="249" spans="1:9" x14ac:dyDescent="0.25">
      <c r="A249" s="1">
        <v>24</v>
      </c>
      <c r="B249" s="1" t="s">
        <v>9</v>
      </c>
      <c r="C249" s="1">
        <v>35.86</v>
      </c>
      <c r="D249" s="1">
        <v>0</v>
      </c>
      <c r="E249" s="1" t="s">
        <v>10</v>
      </c>
      <c r="F249" s="1" t="s">
        <v>11</v>
      </c>
      <c r="G249" s="1">
        <v>1986.9333999999999</v>
      </c>
      <c r="H249" s="1" t="str">
        <f>LEFT(medical_cost5[[#This Row],[region.1.1.1.1]],5)</f>
        <v>south</v>
      </c>
      <c r="I249" s="1" t="str">
        <f>RIGHT(medical_cost5[[#This Row],[region.1.1.1.1]],4)</f>
        <v>east</v>
      </c>
    </row>
    <row r="250" spans="1:9" x14ac:dyDescent="0.25">
      <c r="A250" s="1">
        <v>19</v>
      </c>
      <c r="B250" s="1" t="s">
        <v>9</v>
      </c>
      <c r="C250" s="1">
        <v>20.9</v>
      </c>
      <c r="D250" s="1">
        <v>1</v>
      </c>
      <c r="E250" s="1" t="s">
        <v>10</v>
      </c>
      <c r="F250" s="1" t="s">
        <v>8</v>
      </c>
      <c r="G250" s="1">
        <v>1832.0940000000001</v>
      </c>
      <c r="H250" s="1" t="str">
        <f>LEFT(medical_cost5[[#This Row],[region.1.1.1.1]],5)</f>
        <v>south</v>
      </c>
      <c r="I250" s="1" t="str">
        <f>RIGHT(medical_cost5[[#This Row],[region.1.1.1.1]],4)</f>
        <v>west</v>
      </c>
    </row>
    <row r="251" spans="1:9" x14ac:dyDescent="0.25">
      <c r="A251" s="1">
        <v>29</v>
      </c>
      <c r="B251" s="1" t="s">
        <v>9</v>
      </c>
      <c r="C251" s="1">
        <v>28.975000000000001</v>
      </c>
      <c r="D251" s="1">
        <v>1</v>
      </c>
      <c r="E251" s="1" t="s">
        <v>10</v>
      </c>
      <c r="F251" s="1" t="s">
        <v>13</v>
      </c>
      <c r="G251" s="1">
        <v>4040.55825</v>
      </c>
      <c r="H251" s="1" t="str">
        <f>LEFT(medical_cost5[[#This Row],[region.1.1.1.1]],5)</f>
        <v>north</v>
      </c>
      <c r="I251" s="1" t="str">
        <f>RIGHT(medical_cost5[[#This Row],[region.1.1.1.1]],4)</f>
        <v>east</v>
      </c>
    </row>
    <row r="252" spans="1:9" x14ac:dyDescent="0.25">
      <c r="A252" s="1">
        <v>18</v>
      </c>
      <c r="B252" s="1" t="s">
        <v>9</v>
      </c>
      <c r="C252" s="1">
        <v>17.29</v>
      </c>
      <c r="D252" s="1">
        <v>2</v>
      </c>
      <c r="E252" s="1" t="s">
        <v>7</v>
      </c>
      <c r="F252" s="1" t="s">
        <v>13</v>
      </c>
      <c r="G252" s="1">
        <v>12829.455099999999</v>
      </c>
      <c r="H252" s="1" t="str">
        <f>LEFT(medical_cost5[[#This Row],[region.1.1.1.1]],5)</f>
        <v>north</v>
      </c>
      <c r="I252" s="1" t="str">
        <f>RIGHT(medical_cost5[[#This Row],[region.1.1.1.1]],4)</f>
        <v>east</v>
      </c>
    </row>
    <row r="253" spans="1:9" x14ac:dyDescent="0.25">
      <c r="A253" s="1">
        <v>63</v>
      </c>
      <c r="B253" s="1" t="s">
        <v>6</v>
      </c>
      <c r="C253" s="1">
        <v>32.200000000000003</v>
      </c>
      <c r="D253" s="1">
        <v>2</v>
      </c>
      <c r="E253" s="1" t="s">
        <v>7</v>
      </c>
      <c r="F253" s="1" t="s">
        <v>8</v>
      </c>
      <c r="G253" s="1">
        <v>47305.305</v>
      </c>
      <c r="H253" s="1" t="str">
        <f>LEFT(medical_cost5[[#This Row],[region.1.1.1.1]],5)</f>
        <v>south</v>
      </c>
      <c r="I253" s="1" t="str">
        <f>RIGHT(medical_cost5[[#This Row],[region.1.1.1.1]],4)</f>
        <v>west</v>
      </c>
    </row>
    <row r="254" spans="1:9" x14ac:dyDescent="0.25">
      <c r="A254" s="1">
        <v>54</v>
      </c>
      <c r="B254" s="1" t="s">
        <v>9</v>
      </c>
      <c r="C254" s="1">
        <v>34.21</v>
      </c>
      <c r="D254" s="1">
        <v>2</v>
      </c>
      <c r="E254" s="1" t="s">
        <v>7</v>
      </c>
      <c r="F254" s="1" t="s">
        <v>11</v>
      </c>
      <c r="G254" s="1">
        <v>44260.749900000003</v>
      </c>
      <c r="H254" s="1" t="str">
        <f>LEFT(medical_cost5[[#This Row],[region.1.1.1.1]],5)</f>
        <v>south</v>
      </c>
      <c r="I254" s="1" t="str">
        <f>RIGHT(medical_cost5[[#This Row],[region.1.1.1.1]],4)</f>
        <v>east</v>
      </c>
    </row>
    <row r="255" spans="1:9" x14ac:dyDescent="0.25">
      <c r="A255" s="1">
        <v>27</v>
      </c>
      <c r="B255" s="1" t="s">
        <v>9</v>
      </c>
      <c r="C255" s="1">
        <v>30.3</v>
      </c>
      <c r="D255" s="1">
        <v>3</v>
      </c>
      <c r="E255" s="1" t="s">
        <v>10</v>
      </c>
      <c r="F255" s="1" t="s">
        <v>8</v>
      </c>
      <c r="G255" s="1">
        <v>4260.7439999999997</v>
      </c>
      <c r="H255" s="1" t="str">
        <f>LEFT(medical_cost5[[#This Row],[region.1.1.1.1]],5)</f>
        <v>south</v>
      </c>
      <c r="I255" s="1" t="str">
        <f>RIGHT(medical_cost5[[#This Row],[region.1.1.1.1]],4)</f>
        <v>west</v>
      </c>
    </row>
    <row r="256" spans="1:9" x14ac:dyDescent="0.25">
      <c r="A256" s="1">
        <v>50</v>
      </c>
      <c r="B256" s="1" t="s">
        <v>9</v>
      </c>
      <c r="C256" s="1">
        <v>31.824999999999999</v>
      </c>
      <c r="D256" s="1">
        <v>0</v>
      </c>
      <c r="E256" s="1" t="s">
        <v>7</v>
      </c>
      <c r="F256" s="1" t="s">
        <v>13</v>
      </c>
      <c r="G256" s="1">
        <v>41097.161749999999</v>
      </c>
      <c r="H256" s="1" t="str">
        <f>LEFT(medical_cost5[[#This Row],[region.1.1.1.1]],5)</f>
        <v>north</v>
      </c>
      <c r="I256" s="1" t="str">
        <f>RIGHT(medical_cost5[[#This Row],[region.1.1.1.1]],4)</f>
        <v>east</v>
      </c>
    </row>
    <row r="257" spans="1:9" x14ac:dyDescent="0.25">
      <c r="A257" s="1">
        <v>55</v>
      </c>
      <c r="B257" s="1" t="s">
        <v>6</v>
      </c>
      <c r="C257" s="1">
        <v>25.364999999999998</v>
      </c>
      <c r="D257" s="1">
        <v>3</v>
      </c>
      <c r="E257" s="1" t="s">
        <v>10</v>
      </c>
      <c r="F257" s="1" t="s">
        <v>13</v>
      </c>
      <c r="G257" s="1">
        <v>13047.332350000001</v>
      </c>
      <c r="H257" s="1" t="str">
        <f>LEFT(medical_cost5[[#This Row],[region.1.1.1.1]],5)</f>
        <v>north</v>
      </c>
      <c r="I257" s="1" t="str">
        <f>RIGHT(medical_cost5[[#This Row],[region.1.1.1.1]],4)</f>
        <v>east</v>
      </c>
    </row>
    <row r="258" spans="1:9" x14ac:dyDescent="0.25">
      <c r="A258" s="1">
        <v>56</v>
      </c>
      <c r="B258" s="1" t="s">
        <v>9</v>
      </c>
      <c r="C258" s="1">
        <v>33.630000000000003</v>
      </c>
      <c r="D258" s="1">
        <v>0</v>
      </c>
      <c r="E258" s="1" t="s">
        <v>7</v>
      </c>
      <c r="F258" s="1" t="s">
        <v>12</v>
      </c>
      <c r="G258" s="1">
        <v>43921.183700000001</v>
      </c>
      <c r="H258" s="1" t="str">
        <f>LEFT(medical_cost5[[#This Row],[region.1.1.1.1]],5)</f>
        <v>north</v>
      </c>
      <c r="I258" s="1" t="str">
        <f>RIGHT(medical_cost5[[#This Row],[region.1.1.1.1]],4)</f>
        <v>west</v>
      </c>
    </row>
    <row r="259" spans="1:9" x14ac:dyDescent="0.25">
      <c r="A259" s="1">
        <v>38</v>
      </c>
      <c r="B259" s="1" t="s">
        <v>6</v>
      </c>
      <c r="C259" s="1">
        <v>40.15</v>
      </c>
      <c r="D259" s="1">
        <v>0</v>
      </c>
      <c r="E259" s="1" t="s">
        <v>10</v>
      </c>
      <c r="F259" s="1" t="s">
        <v>11</v>
      </c>
      <c r="G259" s="1">
        <v>5400.9804999999997</v>
      </c>
      <c r="H259" s="1" t="str">
        <f>LEFT(medical_cost5[[#This Row],[region.1.1.1.1]],5)</f>
        <v>south</v>
      </c>
      <c r="I259" s="1" t="str">
        <f>RIGHT(medical_cost5[[#This Row],[region.1.1.1.1]],4)</f>
        <v>east</v>
      </c>
    </row>
    <row r="260" spans="1:9" x14ac:dyDescent="0.25">
      <c r="A260" s="1">
        <v>51</v>
      </c>
      <c r="B260" s="1" t="s">
        <v>9</v>
      </c>
      <c r="C260" s="1">
        <v>24.414999999999999</v>
      </c>
      <c r="D260" s="1">
        <v>4</v>
      </c>
      <c r="E260" s="1" t="s">
        <v>10</v>
      </c>
      <c r="F260" s="1" t="s">
        <v>12</v>
      </c>
      <c r="G260" s="1">
        <v>11520.099850000001</v>
      </c>
      <c r="H260" s="1" t="str">
        <f>LEFT(medical_cost5[[#This Row],[region.1.1.1.1]],5)</f>
        <v>north</v>
      </c>
      <c r="I260" s="1" t="str">
        <f>RIGHT(medical_cost5[[#This Row],[region.1.1.1.1]],4)</f>
        <v>west</v>
      </c>
    </row>
    <row r="261" spans="1:9" x14ac:dyDescent="0.25">
      <c r="A261" s="1">
        <v>19</v>
      </c>
      <c r="B261" s="1" t="s">
        <v>9</v>
      </c>
      <c r="C261" s="1">
        <v>31.92</v>
      </c>
      <c r="D261" s="1">
        <v>0</v>
      </c>
      <c r="E261" s="1" t="s">
        <v>7</v>
      </c>
      <c r="F261" s="1" t="s">
        <v>12</v>
      </c>
      <c r="G261" s="1">
        <v>33750.291799999999</v>
      </c>
      <c r="H261" s="1" t="str">
        <f>LEFT(medical_cost5[[#This Row],[region.1.1.1.1]],5)</f>
        <v>north</v>
      </c>
      <c r="I261" s="1" t="str">
        <f>RIGHT(medical_cost5[[#This Row],[region.1.1.1.1]],4)</f>
        <v>west</v>
      </c>
    </row>
    <row r="262" spans="1:9" x14ac:dyDescent="0.25">
      <c r="A262" s="1">
        <v>58</v>
      </c>
      <c r="B262" s="1" t="s">
        <v>6</v>
      </c>
      <c r="C262" s="1">
        <v>25.2</v>
      </c>
      <c r="D262" s="1">
        <v>0</v>
      </c>
      <c r="E262" s="1" t="s">
        <v>10</v>
      </c>
      <c r="F262" s="1" t="s">
        <v>8</v>
      </c>
      <c r="G262" s="1">
        <v>11837.16</v>
      </c>
      <c r="H262" s="1" t="str">
        <f>LEFT(medical_cost5[[#This Row],[region.1.1.1.1]],5)</f>
        <v>south</v>
      </c>
      <c r="I262" s="1" t="str">
        <f>RIGHT(medical_cost5[[#This Row],[region.1.1.1.1]],4)</f>
        <v>west</v>
      </c>
    </row>
    <row r="263" spans="1:9" x14ac:dyDescent="0.25">
      <c r="A263" s="1">
        <v>20</v>
      </c>
      <c r="B263" s="1" t="s">
        <v>6</v>
      </c>
      <c r="C263" s="1">
        <v>26.84</v>
      </c>
      <c r="D263" s="1">
        <v>1</v>
      </c>
      <c r="E263" s="1" t="s">
        <v>7</v>
      </c>
      <c r="F263" s="1" t="s">
        <v>11</v>
      </c>
      <c r="G263" s="1">
        <v>17085.267599999999</v>
      </c>
      <c r="H263" s="1" t="str">
        <f>LEFT(medical_cost5[[#This Row],[region.1.1.1.1]],5)</f>
        <v>south</v>
      </c>
      <c r="I263" s="1" t="str">
        <f>RIGHT(medical_cost5[[#This Row],[region.1.1.1.1]],4)</f>
        <v>east</v>
      </c>
    </row>
    <row r="264" spans="1:9" x14ac:dyDescent="0.25">
      <c r="A264" s="1">
        <v>52</v>
      </c>
      <c r="B264" s="1" t="s">
        <v>9</v>
      </c>
      <c r="C264" s="1">
        <v>24.32</v>
      </c>
      <c r="D264" s="1">
        <v>3</v>
      </c>
      <c r="E264" s="1" t="s">
        <v>7</v>
      </c>
      <c r="F264" s="1" t="s">
        <v>13</v>
      </c>
      <c r="G264" s="1">
        <v>24869.836800000001</v>
      </c>
      <c r="H264" s="1" t="str">
        <f>LEFT(medical_cost5[[#This Row],[region.1.1.1.1]],5)</f>
        <v>north</v>
      </c>
      <c r="I264" s="1" t="str">
        <f>RIGHT(medical_cost5[[#This Row],[region.1.1.1.1]],4)</f>
        <v>east</v>
      </c>
    </row>
    <row r="265" spans="1:9" x14ac:dyDescent="0.25">
      <c r="A265" s="1">
        <v>19</v>
      </c>
      <c r="B265" s="1" t="s">
        <v>9</v>
      </c>
      <c r="C265" s="1">
        <v>36.954999999999998</v>
      </c>
      <c r="D265" s="1">
        <v>0</v>
      </c>
      <c r="E265" s="1" t="s">
        <v>7</v>
      </c>
      <c r="F265" s="1" t="s">
        <v>12</v>
      </c>
      <c r="G265" s="1">
        <v>36219.405449999998</v>
      </c>
      <c r="H265" s="1" t="str">
        <f>LEFT(medical_cost5[[#This Row],[region.1.1.1.1]],5)</f>
        <v>north</v>
      </c>
      <c r="I265" s="1" t="str">
        <f>RIGHT(medical_cost5[[#This Row],[region.1.1.1.1]],4)</f>
        <v>west</v>
      </c>
    </row>
    <row r="266" spans="1:9" x14ac:dyDescent="0.25">
      <c r="A266" s="1">
        <v>53</v>
      </c>
      <c r="B266" s="1" t="s">
        <v>6</v>
      </c>
      <c r="C266" s="1">
        <v>38.06</v>
      </c>
      <c r="D266" s="1">
        <v>3</v>
      </c>
      <c r="E266" s="1" t="s">
        <v>10</v>
      </c>
      <c r="F266" s="1" t="s">
        <v>11</v>
      </c>
      <c r="G266" s="1">
        <v>20462.997660000001</v>
      </c>
      <c r="H266" s="1" t="str">
        <f>LEFT(medical_cost5[[#This Row],[region.1.1.1.1]],5)</f>
        <v>south</v>
      </c>
      <c r="I266" s="1" t="str">
        <f>RIGHT(medical_cost5[[#This Row],[region.1.1.1.1]],4)</f>
        <v>east</v>
      </c>
    </row>
    <row r="267" spans="1:9" x14ac:dyDescent="0.25">
      <c r="A267" s="1">
        <v>46</v>
      </c>
      <c r="B267" s="1" t="s">
        <v>9</v>
      </c>
      <c r="C267" s="1">
        <v>42.35</v>
      </c>
      <c r="D267" s="1">
        <v>3</v>
      </c>
      <c r="E267" s="1" t="s">
        <v>7</v>
      </c>
      <c r="F267" s="1" t="s">
        <v>11</v>
      </c>
      <c r="G267" s="1">
        <v>46151.124499999998</v>
      </c>
      <c r="H267" s="1" t="str">
        <f>LEFT(medical_cost5[[#This Row],[region.1.1.1.1]],5)</f>
        <v>south</v>
      </c>
      <c r="I267" s="1" t="str">
        <f>RIGHT(medical_cost5[[#This Row],[region.1.1.1.1]],4)</f>
        <v>east</v>
      </c>
    </row>
    <row r="268" spans="1:9" x14ac:dyDescent="0.25">
      <c r="A268" s="1">
        <v>40</v>
      </c>
      <c r="B268" s="1" t="s">
        <v>9</v>
      </c>
      <c r="C268" s="1">
        <v>19.8</v>
      </c>
      <c r="D268" s="1">
        <v>1</v>
      </c>
      <c r="E268" s="1" t="s">
        <v>7</v>
      </c>
      <c r="F268" s="1" t="s">
        <v>11</v>
      </c>
      <c r="G268" s="1">
        <v>17179.522000000001</v>
      </c>
      <c r="H268" s="1" t="str">
        <f>LEFT(medical_cost5[[#This Row],[region.1.1.1.1]],5)</f>
        <v>south</v>
      </c>
      <c r="I268" s="1" t="str">
        <f>RIGHT(medical_cost5[[#This Row],[region.1.1.1.1]],4)</f>
        <v>east</v>
      </c>
    </row>
    <row r="269" spans="1:9" x14ac:dyDescent="0.25">
      <c r="A269" s="1">
        <v>59</v>
      </c>
      <c r="B269" s="1" t="s">
        <v>6</v>
      </c>
      <c r="C269" s="1">
        <v>32.395000000000003</v>
      </c>
      <c r="D269" s="1">
        <v>3</v>
      </c>
      <c r="E269" s="1" t="s">
        <v>10</v>
      </c>
      <c r="F269" s="1" t="s">
        <v>13</v>
      </c>
      <c r="G269" s="1">
        <v>14590.63205</v>
      </c>
      <c r="H269" s="1" t="str">
        <f>LEFT(medical_cost5[[#This Row],[region.1.1.1.1]],5)</f>
        <v>north</v>
      </c>
      <c r="I269" s="1" t="str">
        <f>RIGHT(medical_cost5[[#This Row],[region.1.1.1.1]],4)</f>
        <v>east</v>
      </c>
    </row>
    <row r="270" spans="1:9" x14ac:dyDescent="0.25">
      <c r="A270" s="1">
        <v>45</v>
      </c>
      <c r="B270" s="1" t="s">
        <v>9</v>
      </c>
      <c r="C270" s="1">
        <v>30.2</v>
      </c>
      <c r="D270" s="1">
        <v>1</v>
      </c>
      <c r="E270" s="1" t="s">
        <v>10</v>
      </c>
      <c r="F270" s="1" t="s">
        <v>8</v>
      </c>
      <c r="G270" s="1">
        <v>7441.0529999999999</v>
      </c>
      <c r="H270" s="1" t="str">
        <f>LEFT(medical_cost5[[#This Row],[region.1.1.1.1]],5)</f>
        <v>south</v>
      </c>
      <c r="I270" s="1" t="str">
        <f>RIGHT(medical_cost5[[#This Row],[region.1.1.1.1]],4)</f>
        <v>west</v>
      </c>
    </row>
    <row r="271" spans="1:9" x14ac:dyDescent="0.25">
      <c r="A271" s="1">
        <v>49</v>
      </c>
      <c r="B271" s="1" t="s">
        <v>9</v>
      </c>
      <c r="C271" s="1">
        <v>25.84</v>
      </c>
      <c r="D271" s="1">
        <v>1</v>
      </c>
      <c r="E271" s="1" t="s">
        <v>10</v>
      </c>
      <c r="F271" s="1" t="s">
        <v>13</v>
      </c>
      <c r="G271" s="1">
        <v>9282.4806000000008</v>
      </c>
      <c r="H271" s="1" t="str">
        <f>LEFT(medical_cost5[[#This Row],[region.1.1.1.1]],5)</f>
        <v>north</v>
      </c>
      <c r="I271" s="1" t="str">
        <f>RIGHT(medical_cost5[[#This Row],[region.1.1.1.1]],4)</f>
        <v>east</v>
      </c>
    </row>
    <row r="272" spans="1:9" x14ac:dyDescent="0.25">
      <c r="A272" s="1">
        <v>18</v>
      </c>
      <c r="B272" s="1" t="s">
        <v>9</v>
      </c>
      <c r="C272" s="1">
        <v>29.37</v>
      </c>
      <c r="D272" s="1">
        <v>1</v>
      </c>
      <c r="E272" s="1" t="s">
        <v>10</v>
      </c>
      <c r="F272" s="1" t="s">
        <v>11</v>
      </c>
      <c r="G272" s="1">
        <v>1719.4363000000001</v>
      </c>
      <c r="H272" s="1" t="str">
        <f>LEFT(medical_cost5[[#This Row],[region.1.1.1.1]],5)</f>
        <v>south</v>
      </c>
      <c r="I272" s="1" t="str">
        <f>RIGHT(medical_cost5[[#This Row],[region.1.1.1.1]],4)</f>
        <v>east</v>
      </c>
    </row>
    <row r="273" spans="1:9" x14ac:dyDescent="0.25">
      <c r="A273" s="1">
        <v>50</v>
      </c>
      <c r="B273" s="1" t="s">
        <v>9</v>
      </c>
      <c r="C273" s="1">
        <v>34.200000000000003</v>
      </c>
      <c r="D273" s="1">
        <v>2</v>
      </c>
      <c r="E273" s="1" t="s">
        <v>7</v>
      </c>
      <c r="F273" s="1" t="s">
        <v>8</v>
      </c>
      <c r="G273" s="1">
        <v>42856.838000000003</v>
      </c>
      <c r="H273" s="1" t="str">
        <f>LEFT(medical_cost5[[#This Row],[region.1.1.1.1]],5)</f>
        <v>south</v>
      </c>
      <c r="I273" s="1" t="str">
        <f>RIGHT(medical_cost5[[#This Row],[region.1.1.1.1]],4)</f>
        <v>west</v>
      </c>
    </row>
    <row r="274" spans="1:9" x14ac:dyDescent="0.25">
      <c r="A274" s="1">
        <v>41</v>
      </c>
      <c r="B274" s="1" t="s">
        <v>9</v>
      </c>
      <c r="C274" s="1">
        <v>37.049999999999997</v>
      </c>
      <c r="D274" s="1">
        <v>2</v>
      </c>
      <c r="E274" s="1" t="s">
        <v>10</v>
      </c>
      <c r="F274" s="1" t="s">
        <v>12</v>
      </c>
      <c r="G274" s="1">
        <v>7265.7025000000003</v>
      </c>
      <c r="H274" s="1" t="str">
        <f>LEFT(medical_cost5[[#This Row],[region.1.1.1.1]],5)</f>
        <v>north</v>
      </c>
      <c r="I274" s="1" t="str">
        <f>RIGHT(medical_cost5[[#This Row],[region.1.1.1.1]],4)</f>
        <v>west</v>
      </c>
    </row>
    <row r="275" spans="1:9" x14ac:dyDescent="0.25">
      <c r="A275" s="1">
        <v>50</v>
      </c>
      <c r="B275" s="1" t="s">
        <v>9</v>
      </c>
      <c r="C275" s="1">
        <v>27.454999999999998</v>
      </c>
      <c r="D275" s="1">
        <v>1</v>
      </c>
      <c r="E275" s="1" t="s">
        <v>10</v>
      </c>
      <c r="F275" s="1" t="s">
        <v>13</v>
      </c>
      <c r="G275" s="1">
        <v>9617.6624499999998</v>
      </c>
      <c r="H275" s="1" t="str">
        <f>LEFT(medical_cost5[[#This Row],[region.1.1.1.1]],5)</f>
        <v>north</v>
      </c>
      <c r="I275" s="1" t="str">
        <f>RIGHT(medical_cost5[[#This Row],[region.1.1.1.1]],4)</f>
        <v>east</v>
      </c>
    </row>
    <row r="276" spans="1:9" x14ac:dyDescent="0.25">
      <c r="A276" s="1">
        <v>25</v>
      </c>
      <c r="B276" s="1" t="s">
        <v>9</v>
      </c>
      <c r="C276" s="1">
        <v>27.55</v>
      </c>
      <c r="D276" s="1">
        <v>0</v>
      </c>
      <c r="E276" s="1" t="s">
        <v>10</v>
      </c>
      <c r="F276" s="1" t="s">
        <v>12</v>
      </c>
      <c r="G276" s="1">
        <v>2523.1695</v>
      </c>
      <c r="H276" s="1" t="str">
        <f>LEFT(medical_cost5[[#This Row],[region.1.1.1.1]],5)</f>
        <v>north</v>
      </c>
      <c r="I276" s="1" t="str">
        <f>RIGHT(medical_cost5[[#This Row],[region.1.1.1.1]],4)</f>
        <v>west</v>
      </c>
    </row>
    <row r="277" spans="1:9" x14ac:dyDescent="0.25">
      <c r="A277" s="1">
        <v>47</v>
      </c>
      <c r="B277" s="1" t="s">
        <v>6</v>
      </c>
      <c r="C277" s="1">
        <v>26.6</v>
      </c>
      <c r="D277" s="1">
        <v>2</v>
      </c>
      <c r="E277" s="1" t="s">
        <v>10</v>
      </c>
      <c r="F277" s="1" t="s">
        <v>13</v>
      </c>
      <c r="G277" s="1">
        <v>9715.8410000000003</v>
      </c>
      <c r="H277" s="1" t="str">
        <f>LEFT(medical_cost5[[#This Row],[region.1.1.1.1]],5)</f>
        <v>north</v>
      </c>
      <c r="I277" s="1" t="str">
        <f>RIGHT(medical_cost5[[#This Row],[region.1.1.1.1]],4)</f>
        <v>east</v>
      </c>
    </row>
    <row r="278" spans="1:9" x14ac:dyDescent="0.25">
      <c r="A278" s="1">
        <v>19</v>
      </c>
      <c r="B278" s="1" t="s">
        <v>9</v>
      </c>
      <c r="C278" s="1">
        <v>20.614999999999998</v>
      </c>
      <c r="D278" s="1">
        <v>2</v>
      </c>
      <c r="E278" s="1" t="s">
        <v>10</v>
      </c>
      <c r="F278" s="1" t="s">
        <v>12</v>
      </c>
      <c r="G278" s="1">
        <v>2803.69785</v>
      </c>
      <c r="H278" s="1" t="str">
        <f>LEFT(medical_cost5[[#This Row],[region.1.1.1.1]],5)</f>
        <v>north</v>
      </c>
      <c r="I278" s="1" t="str">
        <f>RIGHT(medical_cost5[[#This Row],[region.1.1.1.1]],4)</f>
        <v>west</v>
      </c>
    </row>
    <row r="279" spans="1:9" x14ac:dyDescent="0.25">
      <c r="A279" s="1">
        <v>22</v>
      </c>
      <c r="B279" s="1" t="s">
        <v>6</v>
      </c>
      <c r="C279" s="1">
        <v>24.3</v>
      </c>
      <c r="D279" s="1">
        <v>0</v>
      </c>
      <c r="E279" s="1" t="s">
        <v>10</v>
      </c>
      <c r="F279" s="1" t="s">
        <v>8</v>
      </c>
      <c r="G279" s="1">
        <v>2150.4690000000001</v>
      </c>
      <c r="H279" s="1" t="str">
        <f>LEFT(medical_cost5[[#This Row],[region.1.1.1.1]],5)</f>
        <v>south</v>
      </c>
      <c r="I279" s="1" t="str">
        <f>RIGHT(medical_cost5[[#This Row],[region.1.1.1.1]],4)</f>
        <v>west</v>
      </c>
    </row>
    <row r="280" spans="1:9" x14ac:dyDescent="0.25">
      <c r="A280" s="1">
        <v>59</v>
      </c>
      <c r="B280" s="1" t="s">
        <v>9</v>
      </c>
      <c r="C280" s="1">
        <v>31.79</v>
      </c>
      <c r="D280" s="1">
        <v>2</v>
      </c>
      <c r="E280" s="1" t="s">
        <v>10</v>
      </c>
      <c r="F280" s="1" t="s">
        <v>11</v>
      </c>
      <c r="G280" s="1">
        <v>12928.7911</v>
      </c>
      <c r="H280" s="1" t="str">
        <f>LEFT(medical_cost5[[#This Row],[region.1.1.1.1]],5)</f>
        <v>south</v>
      </c>
      <c r="I280" s="1" t="str">
        <f>RIGHT(medical_cost5[[#This Row],[region.1.1.1.1]],4)</f>
        <v>east</v>
      </c>
    </row>
    <row r="281" spans="1:9" x14ac:dyDescent="0.25">
      <c r="A281" s="1">
        <v>51</v>
      </c>
      <c r="B281" s="1" t="s">
        <v>6</v>
      </c>
      <c r="C281" s="1">
        <v>21.56</v>
      </c>
      <c r="D281" s="1">
        <v>1</v>
      </c>
      <c r="E281" s="1" t="s">
        <v>10</v>
      </c>
      <c r="F281" s="1" t="s">
        <v>11</v>
      </c>
      <c r="G281" s="1">
        <v>9855.1314000000002</v>
      </c>
      <c r="H281" s="1" t="str">
        <f>LEFT(medical_cost5[[#This Row],[region.1.1.1.1]],5)</f>
        <v>south</v>
      </c>
      <c r="I281" s="1" t="str">
        <f>RIGHT(medical_cost5[[#This Row],[region.1.1.1.1]],4)</f>
        <v>east</v>
      </c>
    </row>
    <row r="282" spans="1:9" x14ac:dyDescent="0.25">
      <c r="A282" s="1">
        <v>40</v>
      </c>
      <c r="B282" s="1" t="s">
        <v>6</v>
      </c>
      <c r="C282" s="1">
        <v>28.12</v>
      </c>
      <c r="D282" s="1">
        <v>1</v>
      </c>
      <c r="E282" s="1" t="s">
        <v>7</v>
      </c>
      <c r="F282" s="1" t="s">
        <v>13</v>
      </c>
      <c r="G282" s="1">
        <v>22331.566800000001</v>
      </c>
      <c r="H282" s="1" t="str">
        <f>LEFT(medical_cost5[[#This Row],[region.1.1.1.1]],5)</f>
        <v>north</v>
      </c>
      <c r="I282" s="1" t="str">
        <f>RIGHT(medical_cost5[[#This Row],[region.1.1.1.1]],4)</f>
        <v>east</v>
      </c>
    </row>
    <row r="283" spans="1:9" x14ac:dyDescent="0.25">
      <c r="A283" s="1">
        <v>54</v>
      </c>
      <c r="B283" s="1" t="s">
        <v>9</v>
      </c>
      <c r="C283" s="1">
        <v>40.564999999999998</v>
      </c>
      <c r="D283" s="1">
        <v>3</v>
      </c>
      <c r="E283" s="1" t="s">
        <v>7</v>
      </c>
      <c r="F283" s="1" t="s">
        <v>13</v>
      </c>
      <c r="G283" s="1">
        <v>48549.178350000002</v>
      </c>
      <c r="H283" s="1" t="str">
        <f>LEFT(medical_cost5[[#This Row],[region.1.1.1.1]],5)</f>
        <v>north</v>
      </c>
      <c r="I283" s="1" t="str">
        <f>RIGHT(medical_cost5[[#This Row],[region.1.1.1.1]],4)</f>
        <v>east</v>
      </c>
    </row>
    <row r="284" spans="1:9" x14ac:dyDescent="0.25">
      <c r="A284" s="1">
        <v>30</v>
      </c>
      <c r="B284" s="1" t="s">
        <v>9</v>
      </c>
      <c r="C284" s="1">
        <v>27.645</v>
      </c>
      <c r="D284" s="1">
        <v>1</v>
      </c>
      <c r="E284" s="1" t="s">
        <v>10</v>
      </c>
      <c r="F284" s="1" t="s">
        <v>13</v>
      </c>
      <c r="G284" s="1">
        <v>4237.12655</v>
      </c>
      <c r="H284" s="1" t="str">
        <f>LEFT(medical_cost5[[#This Row],[region.1.1.1.1]],5)</f>
        <v>north</v>
      </c>
      <c r="I284" s="1" t="str">
        <f>RIGHT(medical_cost5[[#This Row],[region.1.1.1.1]],4)</f>
        <v>east</v>
      </c>
    </row>
    <row r="285" spans="1:9" x14ac:dyDescent="0.25">
      <c r="A285" s="1">
        <v>55</v>
      </c>
      <c r="B285" s="1" t="s">
        <v>6</v>
      </c>
      <c r="C285" s="1">
        <v>32.395000000000003</v>
      </c>
      <c r="D285" s="1">
        <v>1</v>
      </c>
      <c r="E285" s="1" t="s">
        <v>10</v>
      </c>
      <c r="F285" s="1" t="s">
        <v>13</v>
      </c>
      <c r="G285" s="1">
        <v>11879.10405</v>
      </c>
      <c r="H285" s="1" t="str">
        <f>LEFT(medical_cost5[[#This Row],[region.1.1.1.1]],5)</f>
        <v>north</v>
      </c>
      <c r="I285" s="1" t="str">
        <f>RIGHT(medical_cost5[[#This Row],[region.1.1.1.1]],4)</f>
        <v>east</v>
      </c>
    </row>
    <row r="286" spans="1:9" x14ac:dyDescent="0.25">
      <c r="A286" s="1">
        <v>52</v>
      </c>
      <c r="B286" s="1" t="s">
        <v>6</v>
      </c>
      <c r="C286" s="1">
        <v>31.2</v>
      </c>
      <c r="D286" s="1">
        <v>0</v>
      </c>
      <c r="E286" s="1" t="s">
        <v>10</v>
      </c>
      <c r="F286" s="1" t="s">
        <v>8</v>
      </c>
      <c r="G286" s="1">
        <v>9625.92</v>
      </c>
      <c r="H286" s="1" t="str">
        <f>LEFT(medical_cost5[[#This Row],[region.1.1.1.1]],5)</f>
        <v>south</v>
      </c>
      <c r="I286" s="1" t="str">
        <f>RIGHT(medical_cost5[[#This Row],[region.1.1.1.1]],4)</f>
        <v>west</v>
      </c>
    </row>
    <row r="287" spans="1:9" x14ac:dyDescent="0.25">
      <c r="A287" s="1">
        <v>46</v>
      </c>
      <c r="B287" s="1" t="s">
        <v>9</v>
      </c>
      <c r="C287" s="1">
        <v>26.62</v>
      </c>
      <c r="D287" s="1">
        <v>1</v>
      </c>
      <c r="E287" s="1" t="s">
        <v>10</v>
      </c>
      <c r="F287" s="1" t="s">
        <v>11</v>
      </c>
      <c r="G287" s="1">
        <v>7742.1098000000002</v>
      </c>
      <c r="H287" s="1" t="str">
        <f>LEFT(medical_cost5[[#This Row],[region.1.1.1.1]],5)</f>
        <v>south</v>
      </c>
      <c r="I287" s="1" t="str">
        <f>RIGHT(medical_cost5[[#This Row],[region.1.1.1.1]],4)</f>
        <v>east</v>
      </c>
    </row>
    <row r="288" spans="1:9" x14ac:dyDescent="0.25">
      <c r="A288" s="1">
        <v>46</v>
      </c>
      <c r="B288" s="1" t="s">
        <v>6</v>
      </c>
      <c r="C288" s="1">
        <v>48.07</v>
      </c>
      <c r="D288" s="1">
        <v>2</v>
      </c>
      <c r="E288" s="1" t="s">
        <v>10</v>
      </c>
      <c r="F288" s="1" t="s">
        <v>13</v>
      </c>
      <c r="G288" s="1">
        <v>9432.9253000000008</v>
      </c>
      <c r="H288" s="1" t="str">
        <f>LEFT(medical_cost5[[#This Row],[region.1.1.1.1]],5)</f>
        <v>north</v>
      </c>
      <c r="I288" s="1" t="str">
        <f>RIGHT(medical_cost5[[#This Row],[region.1.1.1.1]],4)</f>
        <v>east</v>
      </c>
    </row>
    <row r="289" spans="1:9" x14ac:dyDescent="0.25">
      <c r="A289" s="1">
        <v>63</v>
      </c>
      <c r="B289" s="1" t="s">
        <v>6</v>
      </c>
      <c r="C289" s="1">
        <v>26.22</v>
      </c>
      <c r="D289" s="1">
        <v>0</v>
      </c>
      <c r="E289" s="1" t="s">
        <v>10</v>
      </c>
      <c r="F289" s="1" t="s">
        <v>12</v>
      </c>
      <c r="G289" s="1">
        <v>14256.192800000001</v>
      </c>
      <c r="H289" s="1" t="str">
        <f>LEFT(medical_cost5[[#This Row],[region.1.1.1.1]],5)</f>
        <v>north</v>
      </c>
      <c r="I289" s="1" t="str">
        <f>RIGHT(medical_cost5[[#This Row],[region.1.1.1.1]],4)</f>
        <v>west</v>
      </c>
    </row>
    <row r="290" spans="1:9" x14ac:dyDescent="0.25">
      <c r="A290" s="1">
        <v>59</v>
      </c>
      <c r="B290" s="1" t="s">
        <v>6</v>
      </c>
      <c r="C290" s="1">
        <v>36.765000000000001</v>
      </c>
      <c r="D290" s="1">
        <v>1</v>
      </c>
      <c r="E290" s="1" t="s">
        <v>7</v>
      </c>
      <c r="F290" s="1" t="s">
        <v>13</v>
      </c>
      <c r="G290" s="1">
        <v>47896.79135</v>
      </c>
      <c r="H290" s="1" t="str">
        <f>LEFT(medical_cost5[[#This Row],[region.1.1.1.1]],5)</f>
        <v>north</v>
      </c>
      <c r="I290" s="1" t="str">
        <f>RIGHT(medical_cost5[[#This Row],[region.1.1.1.1]],4)</f>
        <v>east</v>
      </c>
    </row>
    <row r="291" spans="1:9" x14ac:dyDescent="0.25">
      <c r="A291" s="1">
        <v>52</v>
      </c>
      <c r="B291" s="1" t="s">
        <v>9</v>
      </c>
      <c r="C291" s="1">
        <v>26.4</v>
      </c>
      <c r="D291" s="1">
        <v>3</v>
      </c>
      <c r="E291" s="1" t="s">
        <v>10</v>
      </c>
      <c r="F291" s="1" t="s">
        <v>11</v>
      </c>
      <c r="G291" s="1">
        <v>25992.821039999999</v>
      </c>
      <c r="H291" s="1" t="str">
        <f>LEFT(medical_cost5[[#This Row],[region.1.1.1.1]],5)</f>
        <v>south</v>
      </c>
      <c r="I291" s="1" t="str">
        <f>RIGHT(medical_cost5[[#This Row],[region.1.1.1.1]],4)</f>
        <v>east</v>
      </c>
    </row>
    <row r="292" spans="1:9" x14ac:dyDescent="0.25">
      <c r="A292" s="1">
        <v>28</v>
      </c>
      <c r="B292" s="1" t="s">
        <v>6</v>
      </c>
      <c r="C292" s="1">
        <v>33.4</v>
      </c>
      <c r="D292" s="1">
        <v>0</v>
      </c>
      <c r="E292" s="1" t="s">
        <v>10</v>
      </c>
      <c r="F292" s="1" t="s">
        <v>8</v>
      </c>
      <c r="G292" s="1">
        <v>3172.018</v>
      </c>
      <c r="H292" s="1" t="str">
        <f>LEFT(medical_cost5[[#This Row],[region.1.1.1.1]],5)</f>
        <v>south</v>
      </c>
      <c r="I292" s="1" t="str">
        <f>RIGHT(medical_cost5[[#This Row],[region.1.1.1.1]],4)</f>
        <v>west</v>
      </c>
    </row>
    <row r="293" spans="1:9" x14ac:dyDescent="0.25">
      <c r="A293" s="1">
        <v>29</v>
      </c>
      <c r="B293" s="1" t="s">
        <v>9</v>
      </c>
      <c r="C293" s="1">
        <v>29.64</v>
      </c>
      <c r="D293" s="1">
        <v>1</v>
      </c>
      <c r="E293" s="1" t="s">
        <v>10</v>
      </c>
      <c r="F293" s="1" t="s">
        <v>13</v>
      </c>
      <c r="G293" s="1">
        <v>20277.807509999999</v>
      </c>
      <c r="H293" s="1" t="str">
        <f>LEFT(medical_cost5[[#This Row],[region.1.1.1.1]],5)</f>
        <v>north</v>
      </c>
      <c r="I293" s="1" t="str">
        <f>RIGHT(medical_cost5[[#This Row],[region.1.1.1.1]],4)</f>
        <v>east</v>
      </c>
    </row>
    <row r="294" spans="1:9" x14ac:dyDescent="0.25">
      <c r="A294" s="1">
        <v>25</v>
      </c>
      <c r="B294" s="1" t="s">
        <v>9</v>
      </c>
      <c r="C294" s="1">
        <v>45.54</v>
      </c>
      <c r="D294" s="1">
        <v>2</v>
      </c>
      <c r="E294" s="1" t="s">
        <v>7</v>
      </c>
      <c r="F294" s="1" t="s">
        <v>11</v>
      </c>
      <c r="G294" s="1">
        <v>42112.2356</v>
      </c>
      <c r="H294" s="1" t="str">
        <f>LEFT(medical_cost5[[#This Row],[region.1.1.1.1]],5)</f>
        <v>south</v>
      </c>
      <c r="I294" s="1" t="str">
        <f>RIGHT(medical_cost5[[#This Row],[region.1.1.1.1]],4)</f>
        <v>east</v>
      </c>
    </row>
    <row r="295" spans="1:9" x14ac:dyDescent="0.25">
      <c r="A295" s="1">
        <v>22</v>
      </c>
      <c r="B295" s="1" t="s">
        <v>6</v>
      </c>
      <c r="C295" s="1">
        <v>28.82</v>
      </c>
      <c r="D295" s="1">
        <v>0</v>
      </c>
      <c r="E295" s="1" t="s">
        <v>10</v>
      </c>
      <c r="F295" s="1" t="s">
        <v>11</v>
      </c>
      <c r="G295" s="1">
        <v>2156.7518</v>
      </c>
      <c r="H295" s="1" t="str">
        <f>LEFT(medical_cost5[[#This Row],[region.1.1.1.1]],5)</f>
        <v>south</v>
      </c>
      <c r="I295" s="1" t="str">
        <f>RIGHT(medical_cost5[[#This Row],[region.1.1.1.1]],4)</f>
        <v>east</v>
      </c>
    </row>
    <row r="296" spans="1:9" x14ac:dyDescent="0.25">
      <c r="A296" s="1">
        <v>25</v>
      </c>
      <c r="B296" s="1" t="s">
        <v>9</v>
      </c>
      <c r="C296" s="1">
        <v>26.8</v>
      </c>
      <c r="D296" s="1">
        <v>3</v>
      </c>
      <c r="E296" s="1" t="s">
        <v>10</v>
      </c>
      <c r="F296" s="1" t="s">
        <v>8</v>
      </c>
      <c r="G296" s="1">
        <v>3906.127</v>
      </c>
      <c r="H296" s="1" t="str">
        <f>LEFT(medical_cost5[[#This Row],[region.1.1.1.1]],5)</f>
        <v>south</v>
      </c>
      <c r="I296" s="1" t="str">
        <f>RIGHT(medical_cost5[[#This Row],[region.1.1.1.1]],4)</f>
        <v>west</v>
      </c>
    </row>
    <row r="297" spans="1:9" x14ac:dyDescent="0.25">
      <c r="A297" s="1">
        <v>18</v>
      </c>
      <c r="B297" s="1" t="s">
        <v>9</v>
      </c>
      <c r="C297" s="1">
        <v>22.99</v>
      </c>
      <c r="D297" s="1">
        <v>0</v>
      </c>
      <c r="E297" s="1" t="s">
        <v>10</v>
      </c>
      <c r="F297" s="1" t="s">
        <v>13</v>
      </c>
      <c r="G297" s="1">
        <v>1704.5681</v>
      </c>
      <c r="H297" s="1" t="str">
        <f>LEFT(medical_cost5[[#This Row],[region.1.1.1.1]],5)</f>
        <v>north</v>
      </c>
      <c r="I297" s="1" t="str">
        <f>RIGHT(medical_cost5[[#This Row],[region.1.1.1.1]],4)</f>
        <v>east</v>
      </c>
    </row>
    <row r="298" spans="1:9" x14ac:dyDescent="0.25">
      <c r="A298" s="1">
        <v>19</v>
      </c>
      <c r="B298" s="1" t="s">
        <v>9</v>
      </c>
      <c r="C298" s="1">
        <v>27.7</v>
      </c>
      <c r="D298" s="1">
        <v>0</v>
      </c>
      <c r="E298" s="1" t="s">
        <v>7</v>
      </c>
      <c r="F298" s="1" t="s">
        <v>8</v>
      </c>
      <c r="G298" s="1">
        <v>16297.846</v>
      </c>
      <c r="H298" s="1" t="str">
        <f>LEFT(medical_cost5[[#This Row],[region.1.1.1.1]],5)</f>
        <v>south</v>
      </c>
      <c r="I298" s="1" t="str">
        <f>RIGHT(medical_cost5[[#This Row],[region.1.1.1.1]],4)</f>
        <v>west</v>
      </c>
    </row>
    <row r="299" spans="1:9" x14ac:dyDescent="0.25">
      <c r="A299" s="1">
        <v>47</v>
      </c>
      <c r="B299" s="1" t="s">
        <v>9</v>
      </c>
      <c r="C299" s="1">
        <v>25.41</v>
      </c>
      <c r="D299" s="1">
        <v>1</v>
      </c>
      <c r="E299" s="1" t="s">
        <v>7</v>
      </c>
      <c r="F299" s="1" t="s">
        <v>11</v>
      </c>
      <c r="G299" s="1">
        <v>21978.676899999999</v>
      </c>
      <c r="H299" s="1" t="str">
        <f>LEFT(medical_cost5[[#This Row],[region.1.1.1.1]],5)</f>
        <v>south</v>
      </c>
      <c r="I299" s="1" t="str">
        <f>RIGHT(medical_cost5[[#This Row],[region.1.1.1.1]],4)</f>
        <v>east</v>
      </c>
    </row>
    <row r="300" spans="1:9" x14ac:dyDescent="0.25">
      <c r="A300" s="1">
        <v>31</v>
      </c>
      <c r="B300" s="1" t="s">
        <v>9</v>
      </c>
      <c r="C300" s="1">
        <v>34.39</v>
      </c>
      <c r="D300" s="1">
        <v>3</v>
      </c>
      <c r="E300" s="1" t="s">
        <v>7</v>
      </c>
      <c r="F300" s="1" t="s">
        <v>12</v>
      </c>
      <c r="G300" s="1">
        <v>38746.355100000001</v>
      </c>
      <c r="H300" s="1" t="str">
        <f>LEFT(medical_cost5[[#This Row],[region.1.1.1.1]],5)</f>
        <v>north</v>
      </c>
      <c r="I300" s="1" t="str">
        <f>RIGHT(medical_cost5[[#This Row],[region.1.1.1.1]],4)</f>
        <v>west</v>
      </c>
    </row>
    <row r="301" spans="1:9" x14ac:dyDescent="0.25">
      <c r="A301" s="1">
        <v>48</v>
      </c>
      <c r="B301" s="1" t="s">
        <v>6</v>
      </c>
      <c r="C301" s="1">
        <v>28.88</v>
      </c>
      <c r="D301" s="1">
        <v>1</v>
      </c>
      <c r="E301" s="1" t="s">
        <v>10</v>
      </c>
      <c r="F301" s="1" t="s">
        <v>12</v>
      </c>
      <c r="G301" s="1">
        <v>9249.4951999999994</v>
      </c>
      <c r="H301" s="1" t="str">
        <f>LEFT(medical_cost5[[#This Row],[region.1.1.1.1]],5)</f>
        <v>north</v>
      </c>
      <c r="I301" s="1" t="str">
        <f>RIGHT(medical_cost5[[#This Row],[region.1.1.1.1]],4)</f>
        <v>west</v>
      </c>
    </row>
    <row r="302" spans="1:9" x14ac:dyDescent="0.25">
      <c r="A302" s="1">
        <v>36</v>
      </c>
      <c r="B302" s="1" t="s">
        <v>9</v>
      </c>
      <c r="C302" s="1">
        <v>27.55</v>
      </c>
      <c r="D302" s="1">
        <v>3</v>
      </c>
      <c r="E302" s="1" t="s">
        <v>10</v>
      </c>
      <c r="F302" s="1" t="s">
        <v>13</v>
      </c>
      <c r="G302" s="1">
        <v>6746.7425000000003</v>
      </c>
      <c r="H302" s="1" t="str">
        <f>LEFT(medical_cost5[[#This Row],[region.1.1.1.1]],5)</f>
        <v>north</v>
      </c>
      <c r="I302" s="1" t="str">
        <f>RIGHT(medical_cost5[[#This Row],[region.1.1.1.1]],4)</f>
        <v>east</v>
      </c>
    </row>
    <row r="303" spans="1:9" x14ac:dyDescent="0.25">
      <c r="A303" s="1">
        <v>53</v>
      </c>
      <c r="B303" s="1" t="s">
        <v>6</v>
      </c>
      <c r="C303" s="1">
        <v>22.61</v>
      </c>
      <c r="D303" s="1">
        <v>3</v>
      </c>
      <c r="E303" s="1" t="s">
        <v>7</v>
      </c>
      <c r="F303" s="1" t="s">
        <v>13</v>
      </c>
      <c r="G303" s="1">
        <v>24873.384900000001</v>
      </c>
      <c r="H303" s="1" t="str">
        <f>LEFT(medical_cost5[[#This Row],[region.1.1.1.1]],5)</f>
        <v>north</v>
      </c>
      <c r="I303" s="1" t="str">
        <f>RIGHT(medical_cost5[[#This Row],[region.1.1.1.1]],4)</f>
        <v>east</v>
      </c>
    </row>
    <row r="304" spans="1:9" x14ac:dyDescent="0.25">
      <c r="A304" s="1">
        <v>56</v>
      </c>
      <c r="B304" s="1" t="s">
        <v>6</v>
      </c>
      <c r="C304" s="1">
        <v>37.51</v>
      </c>
      <c r="D304" s="1">
        <v>2</v>
      </c>
      <c r="E304" s="1" t="s">
        <v>10</v>
      </c>
      <c r="F304" s="1" t="s">
        <v>11</v>
      </c>
      <c r="G304" s="1">
        <v>12265.5069</v>
      </c>
      <c r="H304" s="1" t="str">
        <f>LEFT(medical_cost5[[#This Row],[region.1.1.1.1]],5)</f>
        <v>south</v>
      </c>
      <c r="I304" s="1" t="str">
        <f>RIGHT(medical_cost5[[#This Row],[region.1.1.1.1]],4)</f>
        <v>east</v>
      </c>
    </row>
    <row r="305" spans="1:9" x14ac:dyDescent="0.25">
      <c r="A305" s="1">
        <v>28</v>
      </c>
      <c r="B305" s="1" t="s">
        <v>6</v>
      </c>
      <c r="C305" s="1">
        <v>33</v>
      </c>
      <c r="D305" s="1">
        <v>2</v>
      </c>
      <c r="E305" s="1" t="s">
        <v>10</v>
      </c>
      <c r="F305" s="1" t="s">
        <v>11</v>
      </c>
      <c r="G305" s="1">
        <v>4349.4620000000004</v>
      </c>
      <c r="H305" s="1" t="str">
        <f>LEFT(medical_cost5[[#This Row],[region.1.1.1.1]],5)</f>
        <v>south</v>
      </c>
      <c r="I305" s="1" t="str">
        <f>RIGHT(medical_cost5[[#This Row],[region.1.1.1.1]],4)</f>
        <v>east</v>
      </c>
    </row>
    <row r="306" spans="1:9" x14ac:dyDescent="0.25">
      <c r="A306" s="1">
        <v>57</v>
      </c>
      <c r="B306" s="1" t="s">
        <v>6</v>
      </c>
      <c r="C306" s="1">
        <v>38</v>
      </c>
      <c r="D306" s="1">
        <v>2</v>
      </c>
      <c r="E306" s="1" t="s">
        <v>10</v>
      </c>
      <c r="F306" s="1" t="s">
        <v>8</v>
      </c>
      <c r="G306" s="1">
        <v>12646.207</v>
      </c>
      <c r="H306" s="1" t="str">
        <f>LEFT(medical_cost5[[#This Row],[region.1.1.1.1]],5)</f>
        <v>south</v>
      </c>
      <c r="I306" s="1" t="str">
        <f>RIGHT(medical_cost5[[#This Row],[region.1.1.1.1]],4)</f>
        <v>west</v>
      </c>
    </row>
    <row r="307" spans="1:9" x14ac:dyDescent="0.25">
      <c r="A307" s="1">
        <v>29</v>
      </c>
      <c r="B307" s="1" t="s">
        <v>9</v>
      </c>
      <c r="C307" s="1">
        <v>33.344999999999999</v>
      </c>
      <c r="D307" s="1">
        <v>2</v>
      </c>
      <c r="E307" s="1" t="s">
        <v>10</v>
      </c>
      <c r="F307" s="1" t="s">
        <v>12</v>
      </c>
      <c r="G307" s="1">
        <v>19442.353500000001</v>
      </c>
      <c r="H307" s="1" t="str">
        <f>LEFT(medical_cost5[[#This Row],[region.1.1.1.1]],5)</f>
        <v>north</v>
      </c>
      <c r="I307" s="1" t="str">
        <f>RIGHT(medical_cost5[[#This Row],[region.1.1.1.1]],4)</f>
        <v>west</v>
      </c>
    </row>
    <row r="308" spans="1:9" x14ac:dyDescent="0.25">
      <c r="A308" s="1">
        <v>28</v>
      </c>
      <c r="B308" s="1" t="s">
        <v>6</v>
      </c>
      <c r="C308" s="1">
        <v>27.5</v>
      </c>
      <c r="D308" s="1">
        <v>2</v>
      </c>
      <c r="E308" s="1" t="s">
        <v>10</v>
      </c>
      <c r="F308" s="1" t="s">
        <v>8</v>
      </c>
      <c r="G308" s="1">
        <v>20177.671129999999</v>
      </c>
      <c r="H308" s="1" t="str">
        <f>LEFT(medical_cost5[[#This Row],[region.1.1.1.1]],5)</f>
        <v>south</v>
      </c>
      <c r="I308" s="1" t="str">
        <f>RIGHT(medical_cost5[[#This Row],[region.1.1.1.1]],4)</f>
        <v>west</v>
      </c>
    </row>
    <row r="309" spans="1:9" x14ac:dyDescent="0.25">
      <c r="A309" s="1">
        <v>30</v>
      </c>
      <c r="B309" s="1" t="s">
        <v>6</v>
      </c>
      <c r="C309" s="1">
        <v>33.33</v>
      </c>
      <c r="D309" s="1">
        <v>1</v>
      </c>
      <c r="E309" s="1" t="s">
        <v>10</v>
      </c>
      <c r="F309" s="1" t="s">
        <v>11</v>
      </c>
      <c r="G309" s="1">
        <v>4151.0286999999998</v>
      </c>
      <c r="H309" s="1" t="str">
        <f>LEFT(medical_cost5[[#This Row],[region.1.1.1.1]],5)</f>
        <v>south</v>
      </c>
      <c r="I309" s="1" t="str">
        <f>RIGHT(medical_cost5[[#This Row],[region.1.1.1.1]],4)</f>
        <v>east</v>
      </c>
    </row>
    <row r="310" spans="1:9" x14ac:dyDescent="0.25">
      <c r="A310" s="1">
        <v>58</v>
      </c>
      <c r="B310" s="1" t="s">
        <v>9</v>
      </c>
      <c r="C310" s="1">
        <v>34.865000000000002</v>
      </c>
      <c r="D310" s="1">
        <v>0</v>
      </c>
      <c r="E310" s="1" t="s">
        <v>10</v>
      </c>
      <c r="F310" s="1" t="s">
        <v>13</v>
      </c>
      <c r="G310" s="1">
        <v>11944.594349999999</v>
      </c>
      <c r="H310" s="1" t="str">
        <f>LEFT(medical_cost5[[#This Row],[region.1.1.1.1]],5)</f>
        <v>north</v>
      </c>
      <c r="I310" s="1" t="str">
        <f>RIGHT(medical_cost5[[#This Row],[region.1.1.1.1]],4)</f>
        <v>east</v>
      </c>
    </row>
    <row r="311" spans="1:9" x14ac:dyDescent="0.25">
      <c r="A311" s="1">
        <v>41</v>
      </c>
      <c r="B311" s="1" t="s">
        <v>6</v>
      </c>
      <c r="C311" s="1">
        <v>33.06</v>
      </c>
      <c r="D311" s="1">
        <v>2</v>
      </c>
      <c r="E311" s="1" t="s">
        <v>10</v>
      </c>
      <c r="F311" s="1" t="s">
        <v>12</v>
      </c>
      <c r="G311" s="1">
        <v>7749.1563999999998</v>
      </c>
      <c r="H311" s="1" t="str">
        <f>LEFT(medical_cost5[[#This Row],[region.1.1.1.1]],5)</f>
        <v>north</v>
      </c>
      <c r="I311" s="1" t="str">
        <f>RIGHT(medical_cost5[[#This Row],[region.1.1.1.1]],4)</f>
        <v>west</v>
      </c>
    </row>
    <row r="312" spans="1:9" x14ac:dyDescent="0.25">
      <c r="A312" s="1">
        <v>50</v>
      </c>
      <c r="B312" s="1" t="s">
        <v>9</v>
      </c>
      <c r="C312" s="1">
        <v>26.6</v>
      </c>
      <c r="D312" s="1">
        <v>0</v>
      </c>
      <c r="E312" s="1" t="s">
        <v>10</v>
      </c>
      <c r="F312" s="1" t="s">
        <v>8</v>
      </c>
      <c r="G312" s="1">
        <v>8444.4740000000002</v>
      </c>
      <c r="H312" s="1" t="str">
        <f>LEFT(medical_cost5[[#This Row],[region.1.1.1.1]],5)</f>
        <v>south</v>
      </c>
      <c r="I312" s="1" t="str">
        <f>RIGHT(medical_cost5[[#This Row],[region.1.1.1.1]],4)</f>
        <v>west</v>
      </c>
    </row>
    <row r="313" spans="1:9" x14ac:dyDescent="0.25">
      <c r="A313" s="1">
        <v>19</v>
      </c>
      <c r="B313" s="1" t="s">
        <v>6</v>
      </c>
      <c r="C313" s="1">
        <v>24.7</v>
      </c>
      <c r="D313" s="1">
        <v>0</v>
      </c>
      <c r="E313" s="1" t="s">
        <v>10</v>
      </c>
      <c r="F313" s="1" t="s">
        <v>8</v>
      </c>
      <c r="G313" s="1">
        <v>1737.376</v>
      </c>
      <c r="H313" s="1" t="str">
        <f>LEFT(medical_cost5[[#This Row],[region.1.1.1.1]],5)</f>
        <v>south</v>
      </c>
      <c r="I313" s="1" t="str">
        <f>RIGHT(medical_cost5[[#This Row],[region.1.1.1.1]],4)</f>
        <v>west</v>
      </c>
    </row>
    <row r="314" spans="1:9" x14ac:dyDescent="0.25">
      <c r="A314" s="1">
        <v>43</v>
      </c>
      <c r="B314" s="1" t="s">
        <v>9</v>
      </c>
      <c r="C314" s="1">
        <v>35.97</v>
      </c>
      <c r="D314" s="1">
        <v>3</v>
      </c>
      <c r="E314" s="1" t="s">
        <v>7</v>
      </c>
      <c r="F314" s="1" t="s">
        <v>11</v>
      </c>
      <c r="G314" s="1">
        <v>42124.515299999999</v>
      </c>
      <c r="H314" s="1" t="str">
        <f>LEFT(medical_cost5[[#This Row],[region.1.1.1.1]],5)</f>
        <v>south</v>
      </c>
      <c r="I314" s="1" t="str">
        <f>RIGHT(medical_cost5[[#This Row],[region.1.1.1.1]],4)</f>
        <v>east</v>
      </c>
    </row>
    <row r="315" spans="1:9" x14ac:dyDescent="0.25">
      <c r="A315" s="1">
        <v>49</v>
      </c>
      <c r="B315" s="1" t="s">
        <v>9</v>
      </c>
      <c r="C315" s="1">
        <v>35.86</v>
      </c>
      <c r="D315" s="1">
        <v>0</v>
      </c>
      <c r="E315" s="1" t="s">
        <v>10</v>
      </c>
      <c r="F315" s="1" t="s">
        <v>11</v>
      </c>
      <c r="G315" s="1">
        <v>8124.4084000000003</v>
      </c>
      <c r="H315" s="1" t="str">
        <f>LEFT(medical_cost5[[#This Row],[region.1.1.1.1]],5)</f>
        <v>south</v>
      </c>
      <c r="I315" s="1" t="str">
        <f>RIGHT(medical_cost5[[#This Row],[region.1.1.1.1]],4)</f>
        <v>east</v>
      </c>
    </row>
    <row r="316" spans="1:9" x14ac:dyDescent="0.25">
      <c r="A316" s="1">
        <v>27</v>
      </c>
      <c r="B316" s="1" t="s">
        <v>6</v>
      </c>
      <c r="C316" s="1">
        <v>31.4</v>
      </c>
      <c r="D316" s="1">
        <v>0</v>
      </c>
      <c r="E316" s="1" t="s">
        <v>7</v>
      </c>
      <c r="F316" s="1" t="s">
        <v>8</v>
      </c>
      <c r="G316" s="1">
        <v>34838.873</v>
      </c>
      <c r="H316" s="1" t="str">
        <f>LEFT(medical_cost5[[#This Row],[region.1.1.1.1]],5)</f>
        <v>south</v>
      </c>
      <c r="I316" s="1" t="str">
        <f>RIGHT(medical_cost5[[#This Row],[region.1.1.1.1]],4)</f>
        <v>west</v>
      </c>
    </row>
    <row r="317" spans="1:9" x14ac:dyDescent="0.25">
      <c r="A317" s="1">
        <v>52</v>
      </c>
      <c r="B317" s="1" t="s">
        <v>9</v>
      </c>
      <c r="C317" s="1">
        <v>33.25</v>
      </c>
      <c r="D317" s="1">
        <v>0</v>
      </c>
      <c r="E317" s="1" t="s">
        <v>10</v>
      </c>
      <c r="F317" s="1" t="s">
        <v>13</v>
      </c>
      <c r="G317" s="1">
        <v>9722.7695000000003</v>
      </c>
      <c r="H317" s="1" t="str">
        <f>LEFT(medical_cost5[[#This Row],[region.1.1.1.1]],5)</f>
        <v>north</v>
      </c>
      <c r="I317" s="1" t="str">
        <f>RIGHT(medical_cost5[[#This Row],[region.1.1.1.1]],4)</f>
        <v>east</v>
      </c>
    </row>
    <row r="318" spans="1:9" x14ac:dyDescent="0.25">
      <c r="A318" s="1">
        <v>50</v>
      </c>
      <c r="B318" s="1" t="s">
        <v>9</v>
      </c>
      <c r="C318" s="1">
        <v>32.204999999999998</v>
      </c>
      <c r="D318" s="1">
        <v>0</v>
      </c>
      <c r="E318" s="1" t="s">
        <v>10</v>
      </c>
      <c r="F318" s="1" t="s">
        <v>12</v>
      </c>
      <c r="G318" s="1">
        <v>8835.2649500000007</v>
      </c>
      <c r="H318" s="1" t="str">
        <f>LEFT(medical_cost5[[#This Row],[region.1.1.1.1]],5)</f>
        <v>north</v>
      </c>
      <c r="I318" s="1" t="str">
        <f>RIGHT(medical_cost5[[#This Row],[region.1.1.1.1]],4)</f>
        <v>west</v>
      </c>
    </row>
    <row r="319" spans="1:9" x14ac:dyDescent="0.25">
      <c r="A319" s="1">
        <v>54</v>
      </c>
      <c r="B319" s="1" t="s">
        <v>9</v>
      </c>
      <c r="C319" s="1">
        <v>32.774999999999999</v>
      </c>
      <c r="D319" s="1">
        <v>0</v>
      </c>
      <c r="E319" s="1" t="s">
        <v>10</v>
      </c>
      <c r="F319" s="1" t="s">
        <v>13</v>
      </c>
      <c r="G319" s="1">
        <v>10435.06525</v>
      </c>
      <c r="H319" s="1" t="str">
        <f>LEFT(medical_cost5[[#This Row],[region.1.1.1.1]],5)</f>
        <v>north</v>
      </c>
      <c r="I319" s="1" t="str">
        <f>RIGHT(medical_cost5[[#This Row],[region.1.1.1.1]],4)</f>
        <v>east</v>
      </c>
    </row>
    <row r="320" spans="1:9" x14ac:dyDescent="0.25">
      <c r="A320" s="1">
        <v>44</v>
      </c>
      <c r="B320" s="1" t="s">
        <v>6</v>
      </c>
      <c r="C320" s="1">
        <v>27.645</v>
      </c>
      <c r="D320" s="1">
        <v>0</v>
      </c>
      <c r="E320" s="1" t="s">
        <v>10</v>
      </c>
      <c r="F320" s="1" t="s">
        <v>12</v>
      </c>
      <c r="G320" s="1">
        <v>7421.1945500000002</v>
      </c>
      <c r="H320" s="1" t="str">
        <f>LEFT(medical_cost5[[#This Row],[region.1.1.1.1]],5)</f>
        <v>north</v>
      </c>
      <c r="I320" s="1" t="str">
        <f>RIGHT(medical_cost5[[#This Row],[region.1.1.1.1]],4)</f>
        <v>west</v>
      </c>
    </row>
    <row r="321" spans="1:9" x14ac:dyDescent="0.25">
      <c r="A321" s="1">
        <v>32</v>
      </c>
      <c r="B321" s="1" t="s">
        <v>9</v>
      </c>
      <c r="C321" s="1">
        <v>37.335000000000001</v>
      </c>
      <c r="D321" s="1">
        <v>1</v>
      </c>
      <c r="E321" s="1" t="s">
        <v>10</v>
      </c>
      <c r="F321" s="1" t="s">
        <v>13</v>
      </c>
      <c r="G321" s="1">
        <v>4667.6076499999999</v>
      </c>
      <c r="H321" s="1" t="str">
        <f>LEFT(medical_cost5[[#This Row],[region.1.1.1.1]],5)</f>
        <v>north</v>
      </c>
      <c r="I321" s="1" t="str">
        <f>RIGHT(medical_cost5[[#This Row],[region.1.1.1.1]],4)</f>
        <v>east</v>
      </c>
    </row>
    <row r="322" spans="1:9" x14ac:dyDescent="0.25">
      <c r="A322" s="1">
        <v>34</v>
      </c>
      <c r="B322" s="1" t="s">
        <v>9</v>
      </c>
      <c r="C322" s="1">
        <v>25.27</v>
      </c>
      <c r="D322" s="1">
        <v>1</v>
      </c>
      <c r="E322" s="1" t="s">
        <v>10</v>
      </c>
      <c r="F322" s="1" t="s">
        <v>12</v>
      </c>
      <c r="G322" s="1">
        <v>4894.7533000000003</v>
      </c>
      <c r="H322" s="1" t="str">
        <f>LEFT(medical_cost5[[#This Row],[region.1.1.1.1]],5)</f>
        <v>north</v>
      </c>
      <c r="I322" s="1" t="str">
        <f>RIGHT(medical_cost5[[#This Row],[region.1.1.1.1]],4)</f>
        <v>west</v>
      </c>
    </row>
    <row r="323" spans="1:9" x14ac:dyDescent="0.25">
      <c r="A323" s="1">
        <v>26</v>
      </c>
      <c r="B323" s="1" t="s">
        <v>6</v>
      </c>
      <c r="C323" s="1">
        <v>29.64</v>
      </c>
      <c r="D323" s="1">
        <v>4</v>
      </c>
      <c r="E323" s="1" t="s">
        <v>10</v>
      </c>
      <c r="F323" s="1" t="s">
        <v>13</v>
      </c>
      <c r="G323" s="1">
        <v>24671.663339999999</v>
      </c>
      <c r="H323" s="1" t="str">
        <f>LEFT(medical_cost5[[#This Row],[region.1.1.1.1]],5)</f>
        <v>north</v>
      </c>
      <c r="I323" s="1" t="str">
        <f>RIGHT(medical_cost5[[#This Row],[region.1.1.1.1]],4)</f>
        <v>east</v>
      </c>
    </row>
    <row r="324" spans="1:9" x14ac:dyDescent="0.25">
      <c r="A324" s="1">
        <v>34</v>
      </c>
      <c r="B324" s="1" t="s">
        <v>9</v>
      </c>
      <c r="C324" s="1">
        <v>30.8</v>
      </c>
      <c r="D324" s="1">
        <v>0</v>
      </c>
      <c r="E324" s="1" t="s">
        <v>7</v>
      </c>
      <c r="F324" s="1" t="s">
        <v>8</v>
      </c>
      <c r="G324" s="1">
        <v>35491.64</v>
      </c>
      <c r="H324" s="1" t="str">
        <f>LEFT(medical_cost5[[#This Row],[region.1.1.1.1]],5)</f>
        <v>south</v>
      </c>
      <c r="I324" s="1" t="str">
        <f>RIGHT(medical_cost5[[#This Row],[region.1.1.1.1]],4)</f>
        <v>west</v>
      </c>
    </row>
    <row r="325" spans="1:9" x14ac:dyDescent="0.25">
      <c r="A325" s="1">
        <v>57</v>
      </c>
      <c r="B325" s="1" t="s">
        <v>9</v>
      </c>
      <c r="C325" s="1">
        <v>40.945</v>
      </c>
      <c r="D325" s="1">
        <v>0</v>
      </c>
      <c r="E325" s="1" t="s">
        <v>10</v>
      </c>
      <c r="F325" s="1" t="s">
        <v>13</v>
      </c>
      <c r="G325" s="1">
        <v>11566.30055</v>
      </c>
      <c r="H325" s="1" t="str">
        <f>LEFT(medical_cost5[[#This Row],[region.1.1.1.1]],5)</f>
        <v>north</v>
      </c>
      <c r="I325" s="1" t="str">
        <f>RIGHT(medical_cost5[[#This Row],[region.1.1.1.1]],4)</f>
        <v>east</v>
      </c>
    </row>
    <row r="326" spans="1:9" x14ac:dyDescent="0.25">
      <c r="A326" s="1">
        <v>29</v>
      </c>
      <c r="B326" s="1" t="s">
        <v>9</v>
      </c>
      <c r="C326" s="1">
        <v>27.2</v>
      </c>
      <c r="D326" s="1">
        <v>0</v>
      </c>
      <c r="E326" s="1" t="s">
        <v>10</v>
      </c>
      <c r="F326" s="1" t="s">
        <v>8</v>
      </c>
      <c r="G326" s="1">
        <v>2866.0909999999999</v>
      </c>
      <c r="H326" s="1" t="str">
        <f>LEFT(medical_cost5[[#This Row],[region.1.1.1.1]],5)</f>
        <v>south</v>
      </c>
      <c r="I326" s="1" t="str">
        <f>RIGHT(medical_cost5[[#This Row],[region.1.1.1.1]],4)</f>
        <v>west</v>
      </c>
    </row>
    <row r="327" spans="1:9" x14ac:dyDescent="0.25">
      <c r="A327" s="1">
        <v>40</v>
      </c>
      <c r="B327" s="1" t="s">
        <v>9</v>
      </c>
      <c r="C327" s="1">
        <v>34.104999999999997</v>
      </c>
      <c r="D327" s="1">
        <v>1</v>
      </c>
      <c r="E327" s="1" t="s">
        <v>10</v>
      </c>
      <c r="F327" s="1" t="s">
        <v>13</v>
      </c>
      <c r="G327" s="1">
        <v>6600.2059499999996</v>
      </c>
      <c r="H327" s="1" t="str">
        <f>LEFT(medical_cost5[[#This Row],[region.1.1.1.1]],5)</f>
        <v>north</v>
      </c>
      <c r="I327" s="1" t="str">
        <f>RIGHT(medical_cost5[[#This Row],[region.1.1.1.1]],4)</f>
        <v>east</v>
      </c>
    </row>
    <row r="328" spans="1:9" x14ac:dyDescent="0.25">
      <c r="A328" s="1">
        <v>27</v>
      </c>
      <c r="B328" s="1" t="s">
        <v>6</v>
      </c>
      <c r="C328" s="1">
        <v>23.21</v>
      </c>
      <c r="D328" s="1">
        <v>1</v>
      </c>
      <c r="E328" s="1" t="s">
        <v>10</v>
      </c>
      <c r="F328" s="1" t="s">
        <v>11</v>
      </c>
      <c r="G328" s="1">
        <v>3561.8888999999999</v>
      </c>
      <c r="H328" s="1" t="str">
        <f>LEFT(medical_cost5[[#This Row],[region.1.1.1.1]],5)</f>
        <v>south</v>
      </c>
      <c r="I328" s="1" t="str">
        <f>RIGHT(medical_cost5[[#This Row],[region.1.1.1.1]],4)</f>
        <v>east</v>
      </c>
    </row>
    <row r="329" spans="1:9" x14ac:dyDescent="0.25">
      <c r="A329" s="1">
        <v>45</v>
      </c>
      <c r="B329" s="1" t="s">
        <v>9</v>
      </c>
      <c r="C329" s="1">
        <v>36.479999999999997</v>
      </c>
      <c r="D329" s="1">
        <v>2</v>
      </c>
      <c r="E329" s="1" t="s">
        <v>7</v>
      </c>
      <c r="F329" s="1" t="s">
        <v>12</v>
      </c>
      <c r="G329" s="1">
        <v>42760.502200000003</v>
      </c>
      <c r="H329" s="1" t="str">
        <f>LEFT(medical_cost5[[#This Row],[region.1.1.1.1]],5)</f>
        <v>north</v>
      </c>
      <c r="I329" s="1" t="str">
        <f>RIGHT(medical_cost5[[#This Row],[region.1.1.1.1]],4)</f>
        <v>west</v>
      </c>
    </row>
    <row r="330" spans="1:9" x14ac:dyDescent="0.25">
      <c r="A330" s="1">
        <v>64</v>
      </c>
      <c r="B330" s="1" t="s">
        <v>6</v>
      </c>
      <c r="C330" s="1">
        <v>33.799999999999997</v>
      </c>
      <c r="D330" s="1">
        <v>1</v>
      </c>
      <c r="E330" s="1" t="s">
        <v>7</v>
      </c>
      <c r="F330" s="1" t="s">
        <v>8</v>
      </c>
      <c r="G330" s="1">
        <v>47928.03</v>
      </c>
      <c r="H330" s="1" t="str">
        <f>LEFT(medical_cost5[[#This Row],[region.1.1.1.1]],5)</f>
        <v>south</v>
      </c>
      <c r="I330" s="1" t="str">
        <f>RIGHT(medical_cost5[[#This Row],[region.1.1.1.1]],4)</f>
        <v>west</v>
      </c>
    </row>
    <row r="331" spans="1:9" x14ac:dyDescent="0.25">
      <c r="A331" s="1">
        <v>52</v>
      </c>
      <c r="B331" s="1" t="s">
        <v>9</v>
      </c>
      <c r="C331" s="1">
        <v>36.700000000000003</v>
      </c>
      <c r="D331" s="1">
        <v>0</v>
      </c>
      <c r="E331" s="1" t="s">
        <v>10</v>
      </c>
      <c r="F331" s="1" t="s">
        <v>8</v>
      </c>
      <c r="G331" s="1">
        <v>9144.5650000000005</v>
      </c>
      <c r="H331" s="1" t="str">
        <f>LEFT(medical_cost5[[#This Row],[region.1.1.1.1]],5)</f>
        <v>south</v>
      </c>
      <c r="I331" s="1" t="str">
        <f>RIGHT(medical_cost5[[#This Row],[region.1.1.1.1]],4)</f>
        <v>west</v>
      </c>
    </row>
    <row r="332" spans="1:9" x14ac:dyDescent="0.25">
      <c r="A332" s="1">
        <v>61</v>
      </c>
      <c r="B332" s="1" t="s">
        <v>6</v>
      </c>
      <c r="C332" s="1">
        <v>36.384999999999998</v>
      </c>
      <c r="D332" s="1">
        <v>1</v>
      </c>
      <c r="E332" s="1" t="s">
        <v>7</v>
      </c>
      <c r="F332" s="1" t="s">
        <v>13</v>
      </c>
      <c r="G332" s="1">
        <v>48517.563150000002</v>
      </c>
      <c r="H332" s="1" t="str">
        <f>LEFT(medical_cost5[[#This Row],[region.1.1.1.1]],5)</f>
        <v>north</v>
      </c>
      <c r="I332" s="1" t="str">
        <f>RIGHT(medical_cost5[[#This Row],[region.1.1.1.1]],4)</f>
        <v>east</v>
      </c>
    </row>
    <row r="333" spans="1:9" x14ac:dyDescent="0.25">
      <c r="A333" s="1">
        <v>52</v>
      </c>
      <c r="B333" s="1" t="s">
        <v>9</v>
      </c>
      <c r="C333" s="1">
        <v>27.36</v>
      </c>
      <c r="D333" s="1">
        <v>0</v>
      </c>
      <c r="E333" s="1" t="s">
        <v>7</v>
      </c>
      <c r="F333" s="1" t="s">
        <v>12</v>
      </c>
      <c r="G333" s="1">
        <v>24393.6224</v>
      </c>
      <c r="H333" s="1" t="str">
        <f>LEFT(medical_cost5[[#This Row],[region.1.1.1.1]],5)</f>
        <v>north</v>
      </c>
      <c r="I333" s="1" t="str">
        <f>RIGHT(medical_cost5[[#This Row],[region.1.1.1.1]],4)</f>
        <v>west</v>
      </c>
    </row>
    <row r="334" spans="1:9" x14ac:dyDescent="0.25">
      <c r="A334" s="1">
        <v>61</v>
      </c>
      <c r="B334" s="1" t="s">
        <v>6</v>
      </c>
      <c r="C334" s="1">
        <v>31.16</v>
      </c>
      <c r="D334" s="1">
        <v>0</v>
      </c>
      <c r="E334" s="1" t="s">
        <v>10</v>
      </c>
      <c r="F334" s="1" t="s">
        <v>12</v>
      </c>
      <c r="G334" s="1">
        <v>13429.035400000001</v>
      </c>
      <c r="H334" s="1" t="str">
        <f>LEFT(medical_cost5[[#This Row],[region.1.1.1.1]],5)</f>
        <v>north</v>
      </c>
      <c r="I334" s="1" t="str">
        <f>RIGHT(medical_cost5[[#This Row],[region.1.1.1.1]],4)</f>
        <v>west</v>
      </c>
    </row>
    <row r="335" spans="1:9" x14ac:dyDescent="0.25">
      <c r="A335" s="1">
        <v>56</v>
      </c>
      <c r="B335" s="1" t="s">
        <v>6</v>
      </c>
      <c r="C335" s="1">
        <v>28.785</v>
      </c>
      <c r="D335" s="1">
        <v>0</v>
      </c>
      <c r="E335" s="1" t="s">
        <v>10</v>
      </c>
      <c r="F335" s="1" t="s">
        <v>13</v>
      </c>
      <c r="G335" s="1">
        <v>11658.379150000001</v>
      </c>
      <c r="H335" s="1" t="str">
        <f>LEFT(medical_cost5[[#This Row],[region.1.1.1.1]],5)</f>
        <v>north</v>
      </c>
      <c r="I335" s="1" t="str">
        <f>RIGHT(medical_cost5[[#This Row],[region.1.1.1.1]],4)</f>
        <v>east</v>
      </c>
    </row>
    <row r="336" spans="1:9" x14ac:dyDescent="0.25">
      <c r="A336" s="1">
        <v>43</v>
      </c>
      <c r="B336" s="1" t="s">
        <v>6</v>
      </c>
      <c r="C336" s="1">
        <v>35.72</v>
      </c>
      <c r="D336" s="1">
        <v>2</v>
      </c>
      <c r="E336" s="1" t="s">
        <v>10</v>
      </c>
      <c r="F336" s="1" t="s">
        <v>13</v>
      </c>
      <c r="G336" s="1">
        <v>19144.576519999999</v>
      </c>
      <c r="H336" s="1" t="str">
        <f>LEFT(medical_cost5[[#This Row],[region.1.1.1.1]],5)</f>
        <v>north</v>
      </c>
      <c r="I336" s="1" t="str">
        <f>RIGHT(medical_cost5[[#This Row],[region.1.1.1.1]],4)</f>
        <v>east</v>
      </c>
    </row>
    <row r="337" spans="1:9" x14ac:dyDescent="0.25">
      <c r="A337" s="1">
        <v>64</v>
      </c>
      <c r="B337" s="1" t="s">
        <v>9</v>
      </c>
      <c r="C337" s="1">
        <v>34.5</v>
      </c>
      <c r="D337" s="1">
        <v>0</v>
      </c>
      <c r="E337" s="1" t="s">
        <v>10</v>
      </c>
      <c r="F337" s="1" t="s">
        <v>8</v>
      </c>
      <c r="G337" s="1">
        <v>13822.803</v>
      </c>
      <c r="H337" s="1" t="str">
        <f>LEFT(medical_cost5[[#This Row],[region.1.1.1.1]],5)</f>
        <v>south</v>
      </c>
      <c r="I337" s="1" t="str">
        <f>RIGHT(medical_cost5[[#This Row],[region.1.1.1.1]],4)</f>
        <v>west</v>
      </c>
    </row>
    <row r="338" spans="1:9" x14ac:dyDescent="0.25">
      <c r="A338" s="1">
        <v>60</v>
      </c>
      <c r="B338" s="1" t="s">
        <v>9</v>
      </c>
      <c r="C338" s="1">
        <v>25.74</v>
      </c>
      <c r="D338" s="1">
        <v>0</v>
      </c>
      <c r="E338" s="1" t="s">
        <v>10</v>
      </c>
      <c r="F338" s="1" t="s">
        <v>11</v>
      </c>
      <c r="G338" s="1">
        <v>12142.578600000001</v>
      </c>
      <c r="H338" s="1" t="str">
        <f>LEFT(medical_cost5[[#This Row],[region.1.1.1.1]],5)</f>
        <v>south</v>
      </c>
      <c r="I338" s="1" t="str">
        <f>RIGHT(medical_cost5[[#This Row],[region.1.1.1.1]],4)</f>
        <v>east</v>
      </c>
    </row>
    <row r="339" spans="1:9" x14ac:dyDescent="0.25">
      <c r="A339" s="1">
        <v>62</v>
      </c>
      <c r="B339" s="1" t="s">
        <v>9</v>
      </c>
      <c r="C339" s="1">
        <v>27.55</v>
      </c>
      <c r="D339" s="1">
        <v>1</v>
      </c>
      <c r="E339" s="1" t="s">
        <v>10</v>
      </c>
      <c r="F339" s="1" t="s">
        <v>12</v>
      </c>
      <c r="G339" s="1">
        <v>13937.666499999999</v>
      </c>
      <c r="H339" s="1" t="str">
        <f>LEFT(medical_cost5[[#This Row],[region.1.1.1.1]],5)</f>
        <v>north</v>
      </c>
      <c r="I339" s="1" t="str">
        <f>RIGHT(medical_cost5[[#This Row],[region.1.1.1.1]],4)</f>
        <v>west</v>
      </c>
    </row>
    <row r="340" spans="1:9" x14ac:dyDescent="0.25">
      <c r="A340" s="1">
        <v>50</v>
      </c>
      <c r="B340" s="1" t="s">
        <v>9</v>
      </c>
      <c r="C340" s="1">
        <v>32.299999999999997</v>
      </c>
      <c r="D340" s="1">
        <v>1</v>
      </c>
      <c r="E340" s="1" t="s">
        <v>7</v>
      </c>
      <c r="F340" s="1" t="s">
        <v>13</v>
      </c>
      <c r="G340" s="1">
        <v>41919.097000000002</v>
      </c>
      <c r="H340" s="1" t="str">
        <f>LEFT(medical_cost5[[#This Row],[region.1.1.1.1]],5)</f>
        <v>north</v>
      </c>
      <c r="I340" s="1" t="str">
        <f>RIGHT(medical_cost5[[#This Row],[region.1.1.1.1]],4)</f>
        <v>east</v>
      </c>
    </row>
    <row r="341" spans="1:9" x14ac:dyDescent="0.25">
      <c r="A341" s="1">
        <v>46</v>
      </c>
      <c r="B341" s="1" t="s">
        <v>6</v>
      </c>
      <c r="C341" s="1">
        <v>27.72</v>
      </c>
      <c r="D341" s="1">
        <v>1</v>
      </c>
      <c r="E341" s="1" t="s">
        <v>10</v>
      </c>
      <c r="F341" s="1" t="s">
        <v>11</v>
      </c>
      <c r="G341" s="1">
        <v>8232.6388000000006</v>
      </c>
      <c r="H341" s="1" t="str">
        <f>LEFT(medical_cost5[[#This Row],[region.1.1.1.1]],5)</f>
        <v>south</v>
      </c>
      <c r="I341" s="1" t="str">
        <f>RIGHT(medical_cost5[[#This Row],[region.1.1.1.1]],4)</f>
        <v>east</v>
      </c>
    </row>
    <row r="342" spans="1:9" x14ac:dyDescent="0.25">
      <c r="A342" s="1">
        <v>24</v>
      </c>
      <c r="B342" s="1" t="s">
        <v>6</v>
      </c>
      <c r="C342" s="1">
        <v>27.6</v>
      </c>
      <c r="D342" s="1">
        <v>0</v>
      </c>
      <c r="E342" s="1" t="s">
        <v>10</v>
      </c>
      <c r="F342" s="1" t="s">
        <v>8</v>
      </c>
      <c r="G342" s="1">
        <v>18955.220170000001</v>
      </c>
      <c r="H342" s="1" t="str">
        <f>LEFT(medical_cost5[[#This Row],[region.1.1.1.1]],5)</f>
        <v>south</v>
      </c>
      <c r="I342" s="1" t="str">
        <f>RIGHT(medical_cost5[[#This Row],[region.1.1.1.1]],4)</f>
        <v>west</v>
      </c>
    </row>
    <row r="343" spans="1:9" x14ac:dyDescent="0.25">
      <c r="A343" s="1">
        <v>62</v>
      </c>
      <c r="B343" s="1" t="s">
        <v>9</v>
      </c>
      <c r="C343" s="1">
        <v>30.02</v>
      </c>
      <c r="D343" s="1">
        <v>0</v>
      </c>
      <c r="E343" s="1" t="s">
        <v>10</v>
      </c>
      <c r="F343" s="1" t="s">
        <v>12</v>
      </c>
      <c r="G343" s="1">
        <v>13352.0998</v>
      </c>
      <c r="H343" s="1" t="str">
        <f>LEFT(medical_cost5[[#This Row],[region.1.1.1.1]],5)</f>
        <v>north</v>
      </c>
      <c r="I343" s="1" t="str">
        <f>RIGHT(medical_cost5[[#This Row],[region.1.1.1.1]],4)</f>
        <v>west</v>
      </c>
    </row>
    <row r="344" spans="1:9" x14ac:dyDescent="0.25">
      <c r="A344" s="1">
        <v>60</v>
      </c>
      <c r="B344" s="1" t="s">
        <v>6</v>
      </c>
      <c r="C344" s="1">
        <v>27.55</v>
      </c>
      <c r="D344" s="1">
        <v>0</v>
      </c>
      <c r="E344" s="1" t="s">
        <v>10</v>
      </c>
      <c r="F344" s="1" t="s">
        <v>13</v>
      </c>
      <c r="G344" s="1">
        <v>13217.094499999999</v>
      </c>
      <c r="H344" s="1" t="str">
        <f>LEFT(medical_cost5[[#This Row],[region.1.1.1.1]],5)</f>
        <v>north</v>
      </c>
      <c r="I344" s="1" t="str">
        <f>RIGHT(medical_cost5[[#This Row],[region.1.1.1.1]],4)</f>
        <v>east</v>
      </c>
    </row>
    <row r="345" spans="1:9" x14ac:dyDescent="0.25">
      <c r="A345" s="1">
        <v>63</v>
      </c>
      <c r="B345" s="1" t="s">
        <v>9</v>
      </c>
      <c r="C345" s="1">
        <v>36.765000000000001</v>
      </c>
      <c r="D345" s="1">
        <v>0</v>
      </c>
      <c r="E345" s="1" t="s">
        <v>10</v>
      </c>
      <c r="F345" s="1" t="s">
        <v>13</v>
      </c>
      <c r="G345" s="1">
        <v>13981.850350000001</v>
      </c>
      <c r="H345" s="1" t="str">
        <f>LEFT(medical_cost5[[#This Row],[region.1.1.1.1]],5)</f>
        <v>north</v>
      </c>
      <c r="I345" s="1" t="str">
        <f>RIGHT(medical_cost5[[#This Row],[region.1.1.1.1]],4)</f>
        <v>east</v>
      </c>
    </row>
    <row r="346" spans="1:9" x14ac:dyDescent="0.25">
      <c r="A346" s="1">
        <v>49</v>
      </c>
      <c r="B346" s="1" t="s">
        <v>6</v>
      </c>
      <c r="C346" s="1">
        <v>41.47</v>
      </c>
      <c r="D346" s="1">
        <v>4</v>
      </c>
      <c r="E346" s="1" t="s">
        <v>10</v>
      </c>
      <c r="F346" s="1" t="s">
        <v>11</v>
      </c>
      <c r="G346" s="1">
        <v>10977.2063</v>
      </c>
      <c r="H346" s="1" t="str">
        <f>LEFT(medical_cost5[[#This Row],[region.1.1.1.1]],5)</f>
        <v>south</v>
      </c>
      <c r="I346" s="1" t="str">
        <f>RIGHT(medical_cost5[[#This Row],[region.1.1.1.1]],4)</f>
        <v>east</v>
      </c>
    </row>
    <row r="347" spans="1:9" x14ac:dyDescent="0.25">
      <c r="A347" s="1">
        <v>34</v>
      </c>
      <c r="B347" s="1" t="s">
        <v>6</v>
      </c>
      <c r="C347" s="1">
        <v>29.26</v>
      </c>
      <c r="D347" s="1">
        <v>3</v>
      </c>
      <c r="E347" s="1" t="s">
        <v>10</v>
      </c>
      <c r="F347" s="1" t="s">
        <v>11</v>
      </c>
      <c r="G347" s="1">
        <v>6184.2993999999999</v>
      </c>
      <c r="H347" s="1" t="str">
        <f>LEFT(medical_cost5[[#This Row],[region.1.1.1.1]],5)</f>
        <v>south</v>
      </c>
      <c r="I347" s="1" t="str">
        <f>RIGHT(medical_cost5[[#This Row],[region.1.1.1.1]],4)</f>
        <v>east</v>
      </c>
    </row>
    <row r="348" spans="1:9" x14ac:dyDescent="0.25">
      <c r="A348" s="1">
        <v>33</v>
      </c>
      <c r="B348" s="1" t="s">
        <v>9</v>
      </c>
      <c r="C348" s="1">
        <v>35.75</v>
      </c>
      <c r="D348" s="1">
        <v>2</v>
      </c>
      <c r="E348" s="1" t="s">
        <v>10</v>
      </c>
      <c r="F348" s="1" t="s">
        <v>11</v>
      </c>
      <c r="G348" s="1">
        <v>4889.9994999999999</v>
      </c>
      <c r="H348" s="1" t="str">
        <f>LEFT(medical_cost5[[#This Row],[region.1.1.1.1]],5)</f>
        <v>south</v>
      </c>
      <c r="I348" s="1" t="str">
        <f>RIGHT(medical_cost5[[#This Row],[region.1.1.1.1]],4)</f>
        <v>east</v>
      </c>
    </row>
    <row r="349" spans="1:9" x14ac:dyDescent="0.25">
      <c r="A349" s="1">
        <v>46</v>
      </c>
      <c r="B349" s="1" t="s">
        <v>9</v>
      </c>
      <c r="C349" s="1">
        <v>33.344999999999999</v>
      </c>
      <c r="D349" s="1">
        <v>1</v>
      </c>
      <c r="E349" s="1" t="s">
        <v>10</v>
      </c>
      <c r="F349" s="1" t="s">
        <v>13</v>
      </c>
      <c r="G349" s="1">
        <v>8334.4575499999992</v>
      </c>
      <c r="H349" s="1" t="str">
        <f>LEFT(medical_cost5[[#This Row],[region.1.1.1.1]],5)</f>
        <v>north</v>
      </c>
      <c r="I349" s="1" t="str">
        <f>RIGHT(medical_cost5[[#This Row],[region.1.1.1.1]],4)</f>
        <v>east</v>
      </c>
    </row>
    <row r="350" spans="1:9" x14ac:dyDescent="0.25">
      <c r="A350" s="1">
        <v>36</v>
      </c>
      <c r="B350" s="1" t="s">
        <v>6</v>
      </c>
      <c r="C350" s="1">
        <v>29.92</v>
      </c>
      <c r="D350" s="1">
        <v>1</v>
      </c>
      <c r="E350" s="1" t="s">
        <v>10</v>
      </c>
      <c r="F350" s="1" t="s">
        <v>11</v>
      </c>
      <c r="G350" s="1">
        <v>5478.0367999999999</v>
      </c>
      <c r="H350" s="1" t="str">
        <f>LEFT(medical_cost5[[#This Row],[region.1.1.1.1]],5)</f>
        <v>south</v>
      </c>
      <c r="I350" s="1" t="str">
        <f>RIGHT(medical_cost5[[#This Row],[region.1.1.1.1]],4)</f>
        <v>east</v>
      </c>
    </row>
    <row r="351" spans="1:9" x14ac:dyDescent="0.25">
      <c r="A351" s="1">
        <v>19</v>
      </c>
      <c r="B351" s="1" t="s">
        <v>9</v>
      </c>
      <c r="C351" s="1">
        <v>27.835000000000001</v>
      </c>
      <c r="D351" s="1">
        <v>0</v>
      </c>
      <c r="E351" s="1" t="s">
        <v>10</v>
      </c>
      <c r="F351" s="1" t="s">
        <v>12</v>
      </c>
      <c r="G351" s="1">
        <v>1635.7336499999999</v>
      </c>
      <c r="H351" s="1" t="str">
        <f>LEFT(medical_cost5[[#This Row],[region.1.1.1.1]],5)</f>
        <v>north</v>
      </c>
      <c r="I351" s="1" t="str">
        <f>RIGHT(medical_cost5[[#This Row],[region.1.1.1.1]],4)</f>
        <v>west</v>
      </c>
    </row>
    <row r="352" spans="1:9" x14ac:dyDescent="0.25">
      <c r="A352" s="1">
        <v>57</v>
      </c>
      <c r="B352" s="1" t="s">
        <v>6</v>
      </c>
      <c r="C352" s="1">
        <v>23.18</v>
      </c>
      <c r="D352" s="1">
        <v>0</v>
      </c>
      <c r="E352" s="1" t="s">
        <v>10</v>
      </c>
      <c r="F352" s="1" t="s">
        <v>12</v>
      </c>
      <c r="G352" s="1">
        <v>11830.6072</v>
      </c>
      <c r="H352" s="1" t="str">
        <f>LEFT(medical_cost5[[#This Row],[region.1.1.1.1]],5)</f>
        <v>north</v>
      </c>
      <c r="I352" s="1" t="str">
        <f>RIGHT(medical_cost5[[#This Row],[region.1.1.1.1]],4)</f>
        <v>west</v>
      </c>
    </row>
    <row r="353" spans="1:9" x14ac:dyDescent="0.25">
      <c r="A353" s="1">
        <v>50</v>
      </c>
      <c r="B353" s="1" t="s">
        <v>6</v>
      </c>
      <c r="C353" s="1">
        <v>25.6</v>
      </c>
      <c r="D353" s="1">
        <v>0</v>
      </c>
      <c r="E353" s="1" t="s">
        <v>10</v>
      </c>
      <c r="F353" s="1" t="s">
        <v>8</v>
      </c>
      <c r="G353" s="1">
        <v>8932.0840000000007</v>
      </c>
      <c r="H353" s="1" t="str">
        <f>LEFT(medical_cost5[[#This Row],[region.1.1.1.1]],5)</f>
        <v>south</v>
      </c>
      <c r="I353" s="1" t="str">
        <f>RIGHT(medical_cost5[[#This Row],[region.1.1.1.1]],4)</f>
        <v>west</v>
      </c>
    </row>
    <row r="354" spans="1:9" x14ac:dyDescent="0.25">
      <c r="A354" s="1">
        <v>30</v>
      </c>
      <c r="B354" s="1" t="s">
        <v>6</v>
      </c>
      <c r="C354" s="1">
        <v>27.7</v>
      </c>
      <c r="D354" s="1">
        <v>0</v>
      </c>
      <c r="E354" s="1" t="s">
        <v>10</v>
      </c>
      <c r="F354" s="1" t="s">
        <v>8</v>
      </c>
      <c r="G354" s="1">
        <v>3554.203</v>
      </c>
      <c r="H354" s="1" t="str">
        <f>LEFT(medical_cost5[[#This Row],[region.1.1.1.1]],5)</f>
        <v>south</v>
      </c>
      <c r="I354" s="1" t="str">
        <f>RIGHT(medical_cost5[[#This Row],[region.1.1.1.1]],4)</f>
        <v>west</v>
      </c>
    </row>
    <row r="355" spans="1:9" x14ac:dyDescent="0.25">
      <c r="A355" s="1">
        <v>33</v>
      </c>
      <c r="B355" s="1" t="s">
        <v>9</v>
      </c>
      <c r="C355" s="1">
        <v>35.244999999999997</v>
      </c>
      <c r="D355" s="1">
        <v>0</v>
      </c>
      <c r="E355" s="1" t="s">
        <v>10</v>
      </c>
      <c r="F355" s="1" t="s">
        <v>13</v>
      </c>
      <c r="G355" s="1">
        <v>12404.8791</v>
      </c>
      <c r="H355" s="1" t="str">
        <f>LEFT(medical_cost5[[#This Row],[region.1.1.1.1]],5)</f>
        <v>north</v>
      </c>
      <c r="I355" s="1" t="str">
        <f>RIGHT(medical_cost5[[#This Row],[region.1.1.1.1]],4)</f>
        <v>east</v>
      </c>
    </row>
    <row r="356" spans="1:9" x14ac:dyDescent="0.25">
      <c r="A356" s="1">
        <v>18</v>
      </c>
      <c r="B356" s="1" t="s">
        <v>6</v>
      </c>
      <c r="C356" s="1">
        <v>38.28</v>
      </c>
      <c r="D356" s="1">
        <v>0</v>
      </c>
      <c r="E356" s="1" t="s">
        <v>10</v>
      </c>
      <c r="F356" s="1" t="s">
        <v>11</v>
      </c>
      <c r="G356" s="1">
        <v>14133.03775</v>
      </c>
      <c r="H356" s="1" t="str">
        <f>LEFT(medical_cost5[[#This Row],[region.1.1.1.1]],5)</f>
        <v>south</v>
      </c>
      <c r="I356" s="1" t="str">
        <f>RIGHT(medical_cost5[[#This Row],[region.1.1.1.1]],4)</f>
        <v>east</v>
      </c>
    </row>
    <row r="357" spans="1:9" x14ac:dyDescent="0.25">
      <c r="A357" s="1">
        <v>46</v>
      </c>
      <c r="B357" s="1" t="s">
        <v>9</v>
      </c>
      <c r="C357" s="1">
        <v>27.6</v>
      </c>
      <c r="D357" s="1">
        <v>0</v>
      </c>
      <c r="E357" s="1" t="s">
        <v>10</v>
      </c>
      <c r="F357" s="1" t="s">
        <v>8</v>
      </c>
      <c r="G357" s="1">
        <v>24603.04837</v>
      </c>
      <c r="H357" s="1" t="str">
        <f>LEFT(medical_cost5[[#This Row],[region.1.1.1.1]],5)</f>
        <v>south</v>
      </c>
      <c r="I357" s="1" t="str">
        <f>RIGHT(medical_cost5[[#This Row],[region.1.1.1.1]],4)</f>
        <v>west</v>
      </c>
    </row>
    <row r="358" spans="1:9" x14ac:dyDescent="0.25">
      <c r="A358" s="1">
        <v>46</v>
      </c>
      <c r="B358" s="1" t="s">
        <v>9</v>
      </c>
      <c r="C358" s="1">
        <v>43.89</v>
      </c>
      <c r="D358" s="1">
        <v>3</v>
      </c>
      <c r="E358" s="1" t="s">
        <v>10</v>
      </c>
      <c r="F358" s="1" t="s">
        <v>11</v>
      </c>
      <c r="G358" s="1">
        <v>8944.1151000000009</v>
      </c>
      <c r="H358" s="1" t="str">
        <f>LEFT(medical_cost5[[#This Row],[region.1.1.1.1]],5)</f>
        <v>south</v>
      </c>
      <c r="I358" s="1" t="str">
        <f>RIGHT(medical_cost5[[#This Row],[region.1.1.1.1]],4)</f>
        <v>east</v>
      </c>
    </row>
    <row r="359" spans="1:9" x14ac:dyDescent="0.25">
      <c r="A359" s="1">
        <v>47</v>
      </c>
      <c r="B359" s="1" t="s">
        <v>9</v>
      </c>
      <c r="C359" s="1">
        <v>29.83</v>
      </c>
      <c r="D359" s="1">
        <v>3</v>
      </c>
      <c r="E359" s="1" t="s">
        <v>10</v>
      </c>
      <c r="F359" s="1" t="s">
        <v>12</v>
      </c>
      <c r="G359" s="1">
        <v>9620.3307000000004</v>
      </c>
      <c r="H359" s="1" t="str">
        <f>LEFT(medical_cost5[[#This Row],[region.1.1.1.1]],5)</f>
        <v>north</v>
      </c>
      <c r="I359" s="1" t="str">
        <f>RIGHT(medical_cost5[[#This Row],[region.1.1.1.1]],4)</f>
        <v>west</v>
      </c>
    </row>
    <row r="360" spans="1:9" x14ac:dyDescent="0.25">
      <c r="A360" s="1">
        <v>23</v>
      </c>
      <c r="B360" s="1" t="s">
        <v>9</v>
      </c>
      <c r="C360" s="1">
        <v>41.91</v>
      </c>
      <c r="D360" s="1">
        <v>0</v>
      </c>
      <c r="E360" s="1" t="s">
        <v>10</v>
      </c>
      <c r="F360" s="1" t="s">
        <v>11</v>
      </c>
      <c r="G360" s="1">
        <v>1837.2819</v>
      </c>
      <c r="H360" s="1" t="str">
        <f>LEFT(medical_cost5[[#This Row],[region.1.1.1.1]],5)</f>
        <v>south</v>
      </c>
      <c r="I360" s="1" t="str">
        <f>RIGHT(medical_cost5[[#This Row],[region.1.1.1.1]],4)</f>
        <v>east</v>
      </c>
    </row>
    <row r="361" spans="1:9" x14ac:dyDescent="0.25">
      <c r="A361" s="1">
        <v>18</v>
      </c>
      <c r="B361" s="1" t="s">
        <v>6</v>
      </c>
      <c r="C361" s="1">
        <v>20.79</v>
      </c>
      <c r="D361" s="1">
        <v>0</v>
      </c>
      <c r="E361" s="1" t="s">
        <v>10</v>
      </c>
      <c r="F361" s="1" t="s">
        <v>11</v>
      </c>
      <c r="G361" s="1">
        <v>1607.5101</v>
      </c>
      <c r="H361" s="1" t="str">
        <f>LEFT(medical_cost5[[#This Row],[region.1.1.1.1]],5)</f>
        <v>south</v>
      </c>
      <c r="I361" s="1" t="str">
        <f>RIGHT(medical_cost5[[#This Row],[region.1.1.1.1]],4)</f>
        <v>east</v>
      </c>
    </row>
    <row r="362" spans="1:9" x14ac:dyDescent="0.25">
      <c r="A362" s="1">
        <v>48</v>
      </c>
      <c r="B362" s="1" t="s">
        <v>6</v>
      </c>
      <c r="C362" s="1">
        <v>32.299999999999997</v>
      </c>
      <c r="D362" s="1">
        <v>2</v>
      </c>
      <c r="E362" s="1" t="s">
        <v>10</v>
      </c>
      <c r="F362" s="1" t="s">
        <v>13</v>
      </c>
      <c r="G362" s="1">
        <v>10043.249</v>
      </c>
      <c r="H362" s="1" t="str">
        <f>LEFT(medical_cost5[[#This Row],[region.1.1.1.1]],5)</f>
        <v>north</v>
      </c>
      <c r="I362" s="1" t="str">
        <f>RIGHT(medical_cost5[[#This Row],[region.1.1.1.1]],4)</f>
        <v>east</v>
      </c>
    </row>
    <row r="363" spans="1:9" x14ac:dyDescent="0.25">
      <c r="A363" s="1">
        <v>35</v>
      </c>
      <c r="B363" s="1" t="s">
        <v>9</v>
      </c>
      <c r="C363" s="1">
        <v>30.5</v>
      </c>
      <c r="D363" s="1">
        <v>1</v>
      </c>
      <c r="E363" s="1" t="s">
        <v>10</v>
      </c>
      <c r="F363" s="1" t="s">
        <v>8</v>
      </c>
      <c r="G363" s="1">
        <v>4751.07</v>
      </c>
      <c r="H363" s="1" t="str">
        <f>LEFT(medical_cost5[[#This Row],[region.1.1.1.1]],5)</f>
        <v>south</v>
      </c>
      <c r="I363" s="1" t="str">
        <f>RIGHT(medical_cost5[[#This Row],[region.1.1.1.1]],4)</f>
        <v>west</v>
      </c>
    </row>
    <row r="364" spans="1:9" x14ac:dyDescent="0.25">
      <c r="A364" s="1">
        <v>19</v>
      </c>
      <c r="B364" s="1" t="s">
        <v>6</v>
      </c>
      <c r="C364" s="1">
        <v>21.7</v>
      </c>
      <c r="D364" s="1">
        <v>0</v>
      </c>
      <c r="E364" s="1" t="s">
        <v>7</v>
      </c>
      <c r="F364" s="1" t="s">
        <v>8</v>
      </c>
      <c r="G364" s="1">
        <v>13844.505999999999</v>
      </c>
      <c r="H364" s="1" t="str">
        <f>LEFT(medical_cost5[[#This Row],[region.1.1.1.1]],5)</f>
        <v>south</v>
      </c>
      <c r="I364" s="1" t="str">
        <f>RIGHT(medical_cost5[[#This Row],[region.1.1.1.1]],4)</f>
        <v>west</v>
      </c>
    </row>
    <row r="365" spans="1:9" x14ac:dyDescent="0.25">
      <c r="A365" s="1">
        <v>21</v>
      </c>
      <c r="B365" s="1" t="s">
        <v>6</v>
      </c>
      <c r="C365" s="1">
        <v>26.4</v>
      </c>
      <c r="D365" s="1">
        <v>1</v>
      </c>
      <c r="E365" s="1" t="s">
        <v>10</v>
      </c>
      <c r="F365" s="1" t="s">
        <v>8</v>
      </c>
      <c r="G365" s="1">
        <v>2597.779</v>
      </c>
      <c r="H365" s="1" t="str">
        <f>LEFT(medical_cost5[[#This Row],[region.1.1.1.1]],5)</f>
        <v>south</v>
      </c>
      <c r="I365" s="1" t="str">
        <f>RIGHT(medical_cost5[[#This Row],[region.1.1.1.1]],4)</f>
        <v>west</v>
      </c>
    </row>
    <row r="366" spans="1:9" x14ac:dyDescent="0.25">
      <c r="A366" s="1">
        <v>21</v>
      </c>
      <c r="B366" s="1" t="s">
        <v>6</v>
      </c>
      <c r="C366" s="1">
        <v>21.89</v>
      </c>
      <c r="D366" s="1">
        <v>2</v>
      </c>
      <c r="E366" s="1" t="s">
        <v>10</v>
      </c>
      <c r="F366" s="1" t="s">
        <v>11</v>
      </c>
      <c r="G366" s="1">
        <v>3180.5101</v>
      </c>
      <c r="H366" s="1" t="str">
        <f>LEFT(medical_cost5[[#This Row],[region.1.1.1.1]],5)</f>
        <v>south</v>
      </c>
      <c r="I366" s="1" t="str">
        <f>RIGHT(medical_cost5[[#This Row],[region.1.1.1.1]],4)</f>
        <v>east</v>
      </c>
    </row>
    <row r="367" spans="1:9" x14ac:dyDescent="0.25">
      <c r="A367" s="1">
        <v>49</v>
      </c>
      <c r="B367" s="1" t="s">
        <v>6</v>
      </c>
      <c r="C367" s="1">
        <v>30.78</v>
      </c>
      <c r="D367" s="1">
        <v>1</v>
      </c>
      <c r="E367" s="1" t="s">
        <v>10</v>
      </c>
      <c r="F367" s="1" t="s">
        <v>13</v>
      </c>
      <c r="G367" s="1">
        <v>9778.3472000000002</v>
      </c>
      <c r="H367" s="1" t="str">
        <f>LEFT(medical_cost5[[#This Row],[region.1.1.1.1]],5)</f>
        <v>north</v>
      </c>
      <c r="I367" s="1" t="str">
        <f>RIGHT(medical_cost5[[#This Row],[region.1.1.1.1]],4)</f>
        <v>east</v>
      </c>
    </row>
    <row r="368" spans="1:9" x14ac:dyDescent="0.25">
      <c r="A368" s="1">
        <v>56</v>
      </c>
      <c r="B368" s="1" t="s">
        <v>6</v>
      </c>
      <c r="C368" s="1">
        <v>32.299999999999997</v>
      </c>
      <c r="D368" s="1">
        <v>3</v>
      </c>
      <c r="E368" s="1" t="s">
        <v>10</v>
      </c>
      <c r="F368" s="1" t="s">
        <v>13</v>
      </c>
      <c r="G368" s="1">
        <v>13430.264999999999</v>
      </c>
      <c r="H368" s="1" t="str">
        <f>LEFT(medical_cost5[[#This Row],[region.1.1.1.1]],5)</f>
        <v>north</v>
      </c>
      <c r="I368" s="1" t="str">
        <f>RIGHT(medical_cost5[[#This Row],[region.1.1.1.1]],4)</f>
        <v>east</v>
      </c>
    </row>
    <row r="369" spans="1:9" x14ac:dyDescent="0.25">
      <c r="A369" s="1">
        <v>42</v>
      </c>
      <c r="B369" s="1" t="s">
        <v>6</v>
      </c>
      <c r="C369" s="1">
        <v>24.984999999999999</v>
      </c>
      <c r="D369" s="1">
        <v>2</v>
      </c>
      <c r="E369" s="1" t="s">
        <v>10</v>
      </c>
      <c r="F369" s="1" t="s">
        <v>12</v>
      </c>
      <c r="G369" s="1">
        <v>8017.0611500000005</v>
      </c>
      <c r="H369" s="1" t="str">
        <f>LEFT(medical_cost5[[#This Row],[region.1.1.1.1]],5)</f>
        <v>north</v>
      </c>
      <c r="I369" s="1" t="str">
        <f>RIGHT(medical_cost5[[#This Row],[region.1.1.1.1]],4)</f>
        <v>west</v>
      </c>
    </row>
    <row r="370" spans="1:9" x14ac:dyDescent="0.25">
      <c r="A370" s="1">
        <v>44</v>
      </c>
      <c r="B370" s="1" t="s">
        <v>9</v>
      </c>
      <c r="C370" s="1">
        <v>32.015000000000001</v>
      </c>
      <c r="D370" s="1">
        <v>2</v>
      </c>
      <c r="E370" s="1" t="s">
        <v>10</v>
      </c>
      <c r="F370" s="1" t="s">
        <v>12</v>
      </c>
      <c r="G370" s="1">
        <v>8116.2688500000004</v>
      </c>
      <c r="H370" s="1" t="str">
        <f>LEFT(medical_cost5[[#This Row],[region.1.1.1.1]],5)</f>
        <v>north</v>
      </c>
      <c r="I370" s="1" t="str">
        <f>RIGHT(medical_cost5[[#This Row],[region.1.1.1.1]],4)</f>
        <v>west</v>
      </c>
    </row>
    <row r="371" spans="1:9" x14ac:dyDescent="0.25">
      <c r="A371" s="1">
        <v>18</v>
      </c>
      <c r="B371" s="1" t="s">
        <v>9</v>
      </c>
      <c r="C371" s="1">
        <v>30.4</v>
      </c>
      <c r="D371" s="1">
        <v>3</v>
      </c>
      <c r="E371" s="1" t="s">
        <v>10</v>
      </c>
      <c r="F371" s="1" t="s">
        <v>13</v>
      </c>
      <c r="G371" s="1">
        <v>3481.8679999999999</v>
      </c>
      <c r="H371" s="1" t="str">
        <f>LEFT(medical_cost5[[#This Row],[region.1.1.1.1]],5)</f>
        <v>north</v>
      </c>
      <c r="I371" s="1" t="str">
        <f>RIGHT(medical_cost5[[#This Row],[region.1.1.1.1]],4)</f>
        <v>east</v>
      </c>
    </row>
    <row r="372" spans="1:9" x14ac:dyDescent="0.25">
      <c r="A372" s="1">
        <v>61</v>
      </c>
      <c r="B372" s="1" t="s">
        <v>6</v>
      </c>
      <c r="C372" s="1">
        <v>21.09</v>
      </c>
      <c r="D372" s="1">
        <v>0</v>
      </c>
      <c r="E372" s="1" t="s">
        <v>10</v>
      </c>
      <c r="F372" s="1" t="s">
        <v>12</v>
      </c>
      <c r="G372" s="1">
        <v>13415.0381</v>
      </c>
      <c r="H372" s="1" t="str">
        <f>LEFT(medical_cost5[[#This Row],[region.1.1.1.1]],5)</f>
        <v>north</v>
      </c>
      <c r="I372" s="1" t="str">
        <f>RIGHT(medical_cost5[[#This Row],[region.1.1.1.1]],4)</f>
        <v>west</v>
      </c>
    </row>
    <row r="373" spans="1:9" x14ac:dyDescent="0.25">
      <c r="A373" s="1">
        <v>57</v>
      </c>
      <c r="B373" s="1" t="s">
        <v>6</v>
      </c>
      <c r="C373" s="1">
        <v>22.23</v>
      </c>
      <c r="D373" s="1">
        <v>0</v>
      </c>
      <c r="E373" s="1" t="s">
        <v>10</v>
      </c>
      <c r="F373" s="1" t="s">
        <v>13</v>
      </c>
      <c r="G373" s="1">
        <v>12029.286700000001</v>
      </c>
      <c r="H373" s="1" t="str">
        <f>LEFT(medical_cost5[[#This Row],[region.1.1.1.1]],5)</f>
        <v>north</v>
      </c>
      <c r="I373" s="1" t="str">
        <f>RIGHT(medical_cost5[[#This Row],[region.1.1.1.1]],4)</f>
        <v>east</v>
      </c>
    </row>
    <row r="374" spans="1:9" x14ac:dyDescent="0.25">
      <c r="A374" s="1">
        <v>42</v>
      </c>
      <c r="B374" s="1" t="s">
        <v>6</v>
      </c>
      <c r="C374" s="1">
        <v>33.155000000000001</v>
      </c>
      <c r="D374" s="1">
        <v>1</v>
      </c>
      <c r="E374" s="1" t="s">
        <v>10</v>
      </c>
      <c r="F374" s="1" t="s">
        <v>13</v>
      </c>
      <c r="G374" s="1">
        <v>7639.4174499999999</v>
      </c>
      <c r="H374" s="1" t="str">
        <f>LEFT(medical_cost5[[#This Row],[region.1.1.1.1]],5)</f>
        <v>north</v>
      </c>
      <c r="I374" s="1" t="str">
        <f>RIGHT(medical_cost5[[#This Row],[region.1.1.1.1]],4)</f>
        <v>east</v>
      </c>
    </row>
    <row r="375" spans="1:9" x14ac:dyDescent="0.25">
      <c r="A375" s="1">
        <v>26</v>
      </c>
      <c r="B375" s="1" t="s">
        <v>9</v>
      </c>
      <c r="C375" s="1">
        <v>32.9</v>
      </c>
      <c r="D375" s="1">
        <v>2</v>
      </c>
      <c r="E375" s="1" t="s">
        <v>7</v>
      </c>
      <c r="F375" s="1" t="s">
        <v>8</v>
      </c>
      <c r="G375" s="1">
        <v>36085.218999999997</v>
      </c>
      <c r="H375" s="1" t="str">
        <f>LEFT(medical_cost5[[#This Row],[region.1.1.1.1]],5)</f>
        <v>south</v>
      </c>
      <c r="I375" s="1" t="str">
        <f>RIGHT(medical_cost5[[#This Row],[region.1.1.1.1]],4)</f>
        <v>west</v>
      </c>
    </row>
    <row r="376" spans="1:9" x14ac:dyDescent="0.25">
      <c r="A376" s="1">
        <v>20</v>
      </c>
      <c r="B376" s="1" t="s">
        <v>9</v>
      </c>
      <c r="C376" s="1">
        <v>33.33</v>
      </c>
      <c r="D376" s="1">
        <v>0</v>
      </c>
      <c r="E376" s="1" t="s">
        <v>10</v>
      </c>
      <c r="F376" s="1" t="s">
        <v>11</v>
      </c>
      <c r="G376" s="1">
        <v>1391.5287000000001</v>
      </c>
      <c r="H376" s="1" t="str">
        <f>LEFT(medical_cost5[[#This Row],[region.1.1.1.1]],5)</f>
        <v>south</v>
      </c>
      <c r="I376" s="1" t="str">
        <f>RIGHT(medical_cost5[[#This Row],[region.1.1.1.1]],4)</f>
        <v>east</v>
      </c>
    </row>
    <row r="377" spans="1:9" x14ac:dyDescent="0.25">
      <c r="A377" s="1">
        <v>23</v>
      </c>
      <c r="B377" s="1" t="s">
        <v>6</v>
      </c>
      <c r="C377" s="1">
        <v>28.31</v>
      </c>
      <c r="D377" s="1">
        <v>0</v>
      </c>
      <c r="E377" s="1" t="s">
        <v>7</v>
      </c>
      <c r="F377" s="1" t="s">
        <v>12</v>
      </c>
      <c r="G377" s="1">
        <v>18033.9679</v>
      </c>
      <c r="H377" s="1" t="str">
        <f>LEFT(medical_cost5[[#This Row],[region.1.1.1.1]],5)</f>
        <v>north</v>
      </c>
      <c r="I377" s="1" t="str">
        <f>RIGHT(medical_cost5[[#This Row],[region.1.1.1.1]],4)</f>
        <v>west</v>
      </c>
    </row>
    <row r="378" spans="1:9" x14ac:dyDescent="0.25">
      <c r="A378" s="1">
        <v>39</v>
      </c>
      <c r="B378" s="1" t="s">
        <v>6</v>
      </c>
      <c r="C378" s="1">
        <v>24.89</v>
      </c>
      <c r="D378" s="1">
        <v>3</v>
      </c>
      <c r="E378" s="1" t="s">
        <v>7</v>
      </c>
      <c r="F378" s="1" t="s">
        <v>13</v>
      </c>
      <c r="G378" s="1">
        <v>21659.930100000001</v>
      </c>
      <c r="H378" s="1" t="str">
        <f>LEFT(medical_cost5[[#This Row],[region.1.1.1.1]],5)</f>
        <v>north</v>
      </c>
      <c r="I378" s="1" t="str">
        <f>RIGHT(medical_cost5[[#This Row],[region.1.1.1.1]],4)</f>
        <v>east</v>
      </c>
    </row>
    <row r="379" spans="1:9" x14ac:dyDescent="0.25">
      <c r="A379" s="1">
        <v>24</v>
      </c>
      <c r="B379" s="1" t="s">
        <v>9</v>
      </c>
      <c r="C379" s="1">
        <v>40.15</v>
      </c>
      <c r="D379" s="1">
        <v>0</v>
      </c>
      <c r="E379" s="1" t="s">
        <v>7</v>
      </c>
      <c r="F379" s="1" t="s">
        <v>11</v>
      </c>
      <c r="G379" s="1">
        <v>38126.246500000001</v>
      </c>
      <c r="H379" s="1" t="str">
        <f>LEFT(medical_cost5[[#This Row],[region.1.1.1.1]],5)</f>
        <v>south</v>
      </c>
      <c r="I379" s="1" t="str">
        <f>RIGHT(medical_cost5[[#This Row],[region.1.1.1.1]],4)</f>
        <v>east</v>
      </c>
    </row>
    <row r="380" spans="1:9" x14ac:dyDescent="0.25">
      <c r="A380" s="1">
        <v>64</v>
      </c>
      <c r="B380" s="1" t="s">
        <v>6</v>
      </c>
      <c r="C380" s="1">
        <v>30.114999999999998</v>
      </c>
      <c r="D380" s="1">
        <v>3</v>
      </c>
      <c r="E380" s="1" t="s">
        <v>10</v>
      </c>
      <c r="F380" s="1" t="s">
        <v>12</v>
      </c>
      <c r="G380" s="1">
        <v>16455.707849999999</v>
      </c>
      <c r="H380" s="1" t="str">
        <f>LEFT(medical_cost5[[#This Row],[region.1.1.1.1]],5)</f>
        <v>north</v>
      </c>
      <c r="I380" s="1" t="str">
        <f>RIGHT(medical_cost5[[#This Row],[region.1.1.1.1]],4)</f>
        <v>west</v>
      </c>
    </row>
    <row r="381" spans="1:9" x14ac:dyDescent="0.25">
      <c r="A381" s="1">
        <v>62</v>
      </c>
      <c r="B381" s="1" t="s">
        <v>9</v>
      </c>
      <c r="C381" s="1">
        <v>31.46</v>
      </c>
      <c r="D381" s="1">
        <v>1</v>
      </c>
      <c r="E381" s="1" t="s">
        <v>10</v>
      </c>
      <c r="F381" s="1" t="s">
        <v>11</v>
      </c>
      <c r="G381" s="1">
        <v>27000.98473</v>
      </c>
      <c r="H381" s="1" t="str">
        <f>LEFT(medical_cost5[[#This Row],[region.1.1.1.1]],5)</f>
        <v>south</v>
      </c>
      <c r="I381" s="1" t="str">
        <f>RIGHT(medical_cost5[[#This Row],[region.1.1.1.1]],4)</f>
        <v>east</v>
      </c>
    </row>
    <row r="382" spans="1:9" x14ac:dyDescent="0.25">
      <c r="A382" s="1">
        <v>27</v>
      </c>
      <c r="B382" s="1" t="s">
        <v>6</v>
      </c>
      <c r="C382" s="1">
        <v>17.954999999999998</v>
      </c>
      <c r="D382" s="1">
        <v>2</v>
      </c>
      <c r="E382" s="1" t="s">
        <v>7</v>
      </c>
      <c r="F382" s="1" t="s">
        <v>13</v>
      </c>
      <c r="G382" s="1">
        <v>15006.579449999999</v>
      </c>
      <c r="H382" s="1" t="str">
        <f>LEFT(medical_cost5[[#This Row],[region.1.1.1.1]],5)</f>
        <v>north</v>
      </c>
      <c r="I382" s="1" t="str">
        <f>RIGHT(medical_cost5[[#This Row],[region.1.1.1.1]],4)</f>
        <v>east</v>
      </c>
    </row>
    <row r="383" spans="1:9" x14ac:dyDescent="0.25">
      <c r="A383" s="1">
        <v>55</v>
      </c>
      <c r="B383" s="1" t="s">
        <v>9</v>
      </c>
      <c r="C383" s="1">
        <v>30.684999999999999</v>
      </c>
      <c r="D383" s="1">
        <v>0</v>
      </c>
      <c r="E383" s="1" t="s">
        <v>7</v>
      </c>
      <c r="F383" s="1" t="s">
        <v>13</v>
      </c>
      <c r="G383" s="1">
        <v>42303.692150000003</v>
      </c>
      <c r="H383" s="1" t="str">
        <f>LEFT(medical_cost5[[#This Row],[region.1.1.1.1]],5)</f>
        <v>north</v>
      </c>
      <c r="I383" s="1" t="str">
        <f>RIGHT(medical_cost5[[#This Row],[region.1.1.1.1]],4)</f>
        <v>east</v>
      </c>
    </row>
    <row r="384" spans="1:9" x14ac:dyDescent="0.25">
      <c r="A384" s="1">
        <v>55</v>
      </c>
      <c r="B384" s="1" t="s">
        <v>9</v>
      </c>
      <c r="C384" s="1">
        <v>33</v>
      </c>
      <c r="D384" s="1">
        <v>0</v>
      </c>
      <c r="E384" s="1" t="s">
        <v>10</v>
      </c>
      <c r="F384" s="1" t="s">
        <v>11</v>
      </c>
      <c r="G384" s="1">
        <v>20781.48892</v>
      </c>
      <c r="H384" s="1" t="str">
        <f>LEFT(medical_cost5[[#This Row],[region.1.1.1.1]],5)</f>
        <v>south</v>
      </c>
      <c r="I384" s="1" t="str">
        <f>RIGHT(medical_cost5[[#This Row],[region.1.1.1.1]],4)</f>
        <v>east</v>
      </c>
    </row>
    <row r="385" spans="1:9" x14ac:dyDescent="0.25">
      <c r="A385" s="1">
        <v>35</v>
      </c>
      <c r="B385" s="1" t="s">
        <v>6</v>
      </c>
      <c r="C385" s="1">
        <v>43.34</v>
      </c>
      <c r="D385" s="1">
        <v>2</v>
      </c>
      <c r="E385" s="1" t="s">
        <v>10</v>
      </c>
      <c r="F385" s="1" t="s">
        <v>11</v>
      </c>
      <c r="G385" s="1">
        <v>5846.9175999999998</v>
      </c>
      <c r="H385" s="1" t="str">
        <f>LEFT(medical_cost5[[#This Row],[region.1.1.1.1]],5)</f>
        <v>south</v>
      </c>
      <c r="I385" s="1" t="str">
        <f>RIGHT(medical_cost5[[#This Row],[region.1.1.1.1]],4)</f>
        <v>east</v>
      </c>
    </row>
    <row r="386" spans="1:9" x14ac:dyDescent="0.25">
      <c r="A386" s="1">
        <v>44</v>
      </c>
      <c r="B386" s="1" t="s">
        <v>9</v>
      </c>
      <c r="C386" s="1">
        <v>22.135000000000002</v>
      </c>
      <c r="D386" s="1">
        <v>2</v>
      </c>
      <c r="E386" s="1" t="s">
        <v>10</v>
      </c>
      <c r="F386" s="1" t="s">
        <v>13</v>
      </c>
      <c r="G386" s="1">
        <v>8302.5356499999998</v>
      </c>
      <c r="H386" s="1" t="str">
        <f>LEFT(medical_cost5[[#This Row],[region.1.1.1.1]],5)</f>
        <v>north</v>
      </c>
      <c r="I386" s="1" t="str">
        <f>RIGHT(medical_cost5[[#This Row],[region.1.1.1.1]],4)</f>
        <v>east</v>
      </c>
    </row>
    <row r="387" spans="1:9" x14ac:dyDescent="0.25">
      <c r="A387" s="1">
        <v>19</v>
      </c>
      <c r="B387" s="1" t="s">
        <v>9</v>
      </c>
      <c r="C387" s="1">
        <v>34.4</v>
      </c>
      <c r="D387" s="1">
        <v>0</v>
      </c>
      <c r="E387" s="1" t="s">
        <v>10</v>
      </c>
      <c r="F387" s="1" t="s">
        <v>8</v>
      </c>
      <c r="G387" s="1">
        <v>1261.8589999999999</v>
      </c>
      <c r="H387" s="1" t="str">
        <f>LEFT(medical_cost5[[#This Row],[region.1.1.1.1]],5)</f>
        <v>south</v>
      </c>
      <c r="I387" s="1" t="str">
        <f>RIGHT(medical_cost5[[#This Row],[region.1.1.1.1]],4)</f>
        <v>west</v>
      </c>
    </row>
    <row r="388" spans="1:9" x14ac:dyDescent="0.25">
      <c r="A388" s="1">
        <v>58</v>
      </c>
      <c r="B388" s="1" t="s">
        <v>6</v>
      </c>
      <c r="C388" s="1">
        <v>39.049999999999997</v>
      </c>
      <c r="D388" s="1">
        <v>0</v>
      </c>
      <c r="E388" s="1" t="s">
        <v>10</v>
      </c>
      <c r="F388" s="1" t="s">
        <v>11</v>
      </c>
      <c r="G388" s="1">
        <v>11856.4115</v>
      </c>
      <c r="H388" s="1" t="str">
        <f>LEFT(medical_cost5[[#This Row],[region.1.1.1.1]],5)</f>
        <v>south</v>
      </c>
      <c r="I388" s="1" t="str">
        <f>RIGHT(medical_cost5[[#This Row],[region.1.1.1.1]],4)</f>
        <v>east</v>
      </c>
    </row>
    <row r="389" spans="1:9" x14ac:dyDescent="0.25">
      <c r="A389" s="1">
        <v>50</v>
      </c>
      <c r="B389" s="1" t="s">
        <v>9</v>
      </c>
      <c r="C389" s="1">
        <v>25.364999999999998</v>
      </c>
      <c r="D389" s="1">
        <v>2</v>
      </c>
      <c r="E389" s="1" t="s">
        <v>10</v>
      </c>
      <c r="F389" s="1" t="s">
        <v>12</v>
      </c>
      <c r="G389" s="1">
        <v>30284.642940000002</v>
      </c>
      <c r="H389" s="1" t="str">
        <f>LEFT(medical_cost5[[#This Row],[region.1.1.1.1]],5)</f>
        <v>north</v>
      </c>
      <c r="I389" s="1" t="str">
        <f>RIGHT(medical_cost5[[#This Row],[region.1.1.1.1]],4)</f>
        <v>west</v>
      </c>
    </row>
    <row r="390" spans="1:9" x14ac:dyDescent="0.25">
      <c r="A390" s="1">
        <v>26</v>
      </c>
      <c r="B390" s="1" t="s">
        <v>6</v>
      </c>
      <c r="C390" s="1">
        <v>22.61</v>
      </c>
      <c r="D390" s="1">
        <v>0</v>
      </c>
      <c r="E390" s="1" t="s">
        <v>10</v>
      </c>
      <c r="F390" s="1" t="s">
        <v>12</v>
      </c>
      <c r="G390" s="1">
        <v>3176.8159000000001</v>
      </c>
      <c r="H390" s="1" t="str">
        <f>LEFT(medical_cost5[[#This Row],[region.1.1.1.1]],5)</f>
        <v>north</v>
      </c>
      <c r="I390" s="1" t="str">
        <f>RIGHT(medical_cost5[[#This Row],[region.1.1.1.1]],4)</f>
        <v>west</v>
      </c>
    </row>
    <row r="391" spans="1:9" x14ac:dyDescent="0.25">
      <c r="A391" s="1">
        <v>24</v>
      </c>
      <c r="B391" s="1" t="s">
        <v>6</v>
      </c>
      <c r="C391" s="1">
        <v>30.21</v>
      </c>
      <c r="D391" s="1">
        <v>3</v>
      </c>
      <c r="E391" s="1" t="s">
        <v>10</v>
      </c>
      <c r="F391" s="1" t="s">
        <v>12</v>
      </c>
      <c r="G391" s="1">
        <v>4618.0798999999997</v>
      </c>
      <c r="H391" s="1" t="str">
        <f>LEFT(medical_cost5[[#This Row],[region.1.1.1.1]],5)</f>
        <v>north</v>
      </c>
      <c r="I391" s="1" t="str">
        <f>RIGHT(medical_cost5[[#This Row],[region.1.1.1.1]],4)</f>
        <v>west</v>
      </c>
    </row>
    <row r="392" spans="1:9" x14ac:dyDescent="0.25">
      <c r="A392" s="1">
        <v>48</v>
      </c>
      <c r="B392" s="1" t="s">
        <v>9</v>
      </c>
      <c r="C392" s="1">
        <v>35.625</v>
      </c>
      <c r="D392" s="1">
        <v>4</v>
      </c>
      <c r="E392" s="1" t="s">
        <v>10</v>
      </c>
      <c r="F392" s="1" t="s">
        <v>13</v>
      </c>
      <c r="G392" s="1">
        <v>10736.87075</v>
      </c>
      <c r="H392" s="1" t="str">
        <f>LEFT(medical_cost5[[#This Row],[region.1.1.1.1]],5)</f>
        <v>north</v>
      </c>
      <c r="I392" s="1" t="str">
        <f>RIGHT(medical_cost5[[#This Row],[region.1.1.1.1]],4)</f>
        <v>east</v>
      </c>
    </row>
    <row r="393" spans="1:9" x14ac:dyDescent="0.25">
      <c r="A393" s="1">
        <v>19</v>
      </c>
      <c r="B393" s="1" t="s">
        <v>6</v>
      </c>
      <c r="C393" s="1">
        <v>37.43</v>
      </c>
      <c r="D393" s="1">
        <v>0</v>
      </c>
      <c r="E393" s="1" t="s">
        <v>10</v>
      </c>
      <c r="F393" s="1" t="s">
        <v>12</v>
      </c>
      <c r="G393" s="1">
        <v>2138.0707000000002</v>
      </c>
      <c r="H393" s="1" t="str">
        <f>LEFT(medical_cost5[[#This Row],[region.1.1.1.1]],5)</f>
        <v>north</v>
      </c>
      <c r="I393" s="1" t="str">
        <f>RIGHT(medical_cost5[[#This Row],[region.1.1.1.1]],4)</f>
        <v>west</v>
      </c>
    </row>
    <row r="394" spans="1:9" x14ac:dyDescent="0.25">
      <c r="A394" s="1">
        <v>48</v>
      </c>
      <c r="B394" s="1" t="s">
        <v>9</v>
      </c>
      <c r="C394" s="1">
        <v>31.445</v>
      </c>
      <c r="D394" s="1">
        <v>1</v>
      </c>
      <c r="E394" s="1" t="s">
        <v>10</v>
      </c>
      <c r="F394" s="1" t="s">
        <v>13</v>
      </c>
      <c r="G394" s="1">
        <v>8964.0605500000001</v>
      </c>
      <c r="H394" s="1" t="str">
        <f>LEFT(medical_cost5[[#This Row],[region.1.1.1.1]],5)</f>
        <v>north</v>
      </c>
      <c r="I394" s="1" t="str">
        <f>RIGHT(medical_cost5[[#This Row],[region.1.1.1.1]],4)</f>
        <v>east</v>
      </c>
    </row>
    <row r="395" spans="1:9" x14ac:dyDescent="0.25">
      <c r="A395" s="1">
        <v>49</v>
      </c>
      <c r="B395" s="1" t="s">
        <v>9</v>
      </c>
      <c r="C395" s="1">
        <v>31.35</v>
      </c>
      <c r="D395" s="1">
        <v>1</v>
      </c>
      <c r="E395" s="1" t="s">
        <v>10</v>
      </c>
      <c r="F395" s="1" t="s">
        <v>13</v>
      </c>
      <c r="G395" s="1">
        <v>9290.1394999999993</v>
      </c>
      <c r="H395" s="1" t="str">
        <f>LEFT(medical_cost5[[#This Row],[region.1.1.1.1]],5)</f>
        <v>north</v>
      </c>
      <c r="I395" s="1" t="str">
        <f>RIGHT(medical_cost5[[#This Row],[region.1.1.1.1]],4)</f>
        <v>east</v>
      </c>
    </row>
    <row r="396" spans="1:9" x14ac:dyDescent="0.25">
      <c r="A396" s="1">
        <v>46</v>
      </c>
      <c r="B396" s="1" t="s">
        <v>6</v>
      </c>
      <c r="C396" s="1">
        <v>32.299999999999997</v>
      </c>
      <c r="D396" s="1">
        <v>2</v>
      </c>
      <c r="E396" s="1" t="s">
        <v>10</v>
      </c>
      <c r="F396" s="1" t="s">
        <v>13</v>
      </c>
      <c r="G396" s="1">
        <v>9411.0049999999992</v>
      </c>
      <c r="H396" s="1" t="str">
        <f>LEFT(medical_cost5[[#This Row],[region.1.1.1.1]],5)</f>
        <v>north</v>
      </c>
      <c r="I396" s="1" t="str">
        <f>RIGHT(medical_cost5[[#This Row],[region.1.1.1.1]],4)</f>
        <v>east</v>
      </c>
    </row>
    <row r="397" spans="1:9" x14ac:dyDescent="0.25">
      <c r="A397" s="1">
        <v>46</v>
      </c>
      <c r="B397" s="1" t="s">
        <v>9</v>
      </c>
      <c r="C397" s="1">
        <v>19.855</v>
      </c>
      <c r="D397" s="1">
        <v>0</v>
      </c>
      <c r="E397" s="1" t="s">
        <v>10</v>
      </c>
      <c r="F397" s="1" t="s">
        <v>12</v>
      </c>
      <c r="G397" s="1">
        <v>7526.7064499999997</v>
      </c>
      <c r="H397" s="1" t="str">
        <f>LEFT(medical_cost5[[#This Row],[region.1.1.1.1]],5)</f>
        <v>north</v>
      </c>
      <c r="I397" s="1" t="str">
        <f>RIGHT(medical_cost5[[#This Row],[region.1.1.1.1]],4)</f>
        <v>west</v>
      </c>
    </row>
    <row r="398" spans="1:9" x14ac:dyDescent="0.25">
      <c r="A398" s="1">
        <v>43</v>
      </c>
      <c r="B398" s="1" t="s">
        <v>6</v>
      </c>
      <c r="C398" s="1">
        <v>34.4</v>
      </c>
      <c r="D398" s="1">
        <v>3</v>
      </c>
      <c r="E398" s="1" t="s">
        <v>10</v>
      </c>
      <c r="F398" s="1" t="s">
        <v>8</v>
      </c>
      <c r="G398" s="1">
        <v>8522.0030000000006</v>
      </c>
      <c r="H398" s="1" t="str">
        <f>LEFT(medical_cost5[[#This Row],[region.1.1.1.1]],5)</f>
        <v>south</v>
      </c>
      <c r="I398" s="1" t="str">
        <f>RIGHT(medical_cost5[[#This Row],[region.1.1.1.1]],4)</f>
        <v>west</v>
      </c>
    </row>
    <row r="399" spans="1:9" x14ac:dyDescent="0.25">
      <c r="A399" s="1">
        <v>21</v>
      </c>
      <c r="B399" s="1" t="s">
        <v>9</v>
      </c>
      <c r="C399" s="1">
        <v>31.02</v>
      </c>
      <c r="D399" s="1">
        <v>0</v>
      </c>
      <c r="E399" s="1" t="s">
        <v>10</v>
      </c>
      <c r="F399" s="1" t="s">
        <v>11</v>
      </c>
      <c r="G399" s="1">
        <v>16586.49771</v>
      </c>
      <c r="H399" s="1" t="str">
        <f>LEFT(medical_cost5[[#This Row],[region.1.1.1.1]],5)</f>
        <v>south</v>
      </c>
      <c r="I399" s="1" t="str">
        <f>RIGHT(medical_cost5[[#This Row],[region.1.1.1.1]],4)</f>
        <v>east</v>
      </c>
    </row>
    <row r="400" spans="1:9" x14ac:dyDescent="0.25">
      <c r="A400" s="1">
        <v>64</v>
      </c>
      <c r="B400" s="1" t="s">
        <v>9</v>
      </c>
      <c r="C400" s="1">
        <v>25.6</v>
      </c>
      <c r="D400" s="1">
        <v>2</v>
      </c>
      <c r="E400" s="1" t="s">
        <v>10</v>
      </c>
      <c r="F400" s="1" t="s">
        <v>8</v>
      </c>
      <c r="G400" s="1">
        <v>14988.432000000001</v>
      </c>
      <c r="H400" s="1" t="str">
        <f>LEFT(medical_cost5[[#This Row],[region.1.1.1.1]],5)</f>
        <v>south</v>
      </c>
      <c r="I400" s="1" t="str">
        <f>RIGHT(medical_cost5[[#This Row],[region.1.1.1.1]],4)</f>
        <v>west</v>
      </c>
    </row>
    <row r="401" spans="1:9" x14ac:dyDescent="0.25">
      <c r="A401" s="1">
        <v>18</v>
      </c>
      <c r="B401" s="1" t="s">
        <v>6</v>
      </c>
      <c r="C401" s="1">
        <v>38.17</v>
      </c>
      <c r="D401" s="1">
        <v>0</v>
      </c>
      <c r="E401" s="1" t="s">
        <v>10</v>
      </c>
      <c r="F401" s="1" t="s">
        <v>11</v>
      </c>
      <c r="G401" s="1">
        <v>1631.6683</v>
      </c>
      <c r="H401" s="1" t="str">
        <f>LEFT(medical_cost5[[#This Row],[region.1.1.1.1]],5)</f>
        <v>south</v>
      </c>
      <c r="I401" s="1" t="str">
        <f>RIGHT(medical_cost5[[#This Row],[region.1.1.1.1]],4)</f>
        <v>east</v>
      </c>
    </row>
    <row r="402" spans="1:9" x14ac:dyDescent="0.25">
      <c r="A402" s="1">
        <v>51</v>
      </c>
      <c r="B402" s="1" t="s">
        <v>6</v>
      </c>
      <c r="C402" s="1">
        <v>20.6</v>
      </c>
      <c r="D402" s="1">
        <v>0</v>
      </c>
      <c r="E402" s="1" t="s">
        <v>10</v>
      </c>
      <c r="F402" s="1" t="s">
        <v>8</v>
      </c>
      <c r="G402" s="1">
        <v>9264.7970000000005</v>
      </c>
      <c r="H402" s="1" t="str">
        <f>LEFT(medical_cost5[[#This Row],[region.1.1.1.1]],5)</f>
        <v>south</v>
      </c>
      <c r="I402" s="1" t="str">
        <f>RIGHT(medical_cost5[[#This Row],[region.1.1.1.1]],4)</f>
        <v>west</v>
      </c>
    </row>
    <row r="403" spans="1:9" x14ac:dyDescent="0.25">
      <c r="A403" s="1">
        <v>47</v>
      </c>
      <c r="B403" s="1" t="s">
        <v>9</v>
      </c>
      <c r="C403" s="1">
        <v>47.52</v>
      </c>
      <c r="D403" s="1">
        <v>1</v>
      </c>
      <c r="E403" s="1" t="s">
        <v>10</v>
      </c>
      <c r="F403" s="1" t="s">
        <v>11</v>
      </c>
      <c r="G403" s="1">
        <v>8083.9197999999997</v>
      </c>
      <c r="H403" s="1" t="str">
        <f>LEFT(medical_cost5[[#This Row],[region.1.1.1.1]],5)</f>
        <v>south</v>
      </c>
      <c r="I403" s="1" t="str">
        <f>RIGHT(medical_cost5[[#This Row],[region.1.1.1.1]],4)</f>
        <v>east</v>
      </c>
    </row>
    <row r="404" spans="1:9" x14ac:dyDescent="0.25">
      <c r="A404" s="1">
        <v>64</v>
      </c>
      <c r="B404" s="1" t="s">
        <v>6</v>
      </c>
      <c r="C404" s="1">
        <v>32.965000000000003</v>
      </c>
      <c r="D404" s="1">
        <v>0</v>
      </c>
      <c r="E404" s="1" t="s">
        <v>10</v>
      </c>
      <c r="F404" s="1" t="s">
        <v>12</v>
      </c>
      <c r="G404" s="1">
        <v>14692.66935</v>
      </c>
      <c r="H404" s="1" t="str">
        <f>LEFT(medical_cost5[[#This Row],[region.1.1.1.1]],5)</f>
        <v>north</v>
      </c>
      <c r="I404" s="1" t="str">
        <f>RIGHT(medical_cost5[[#This Row],[region.1.1.1.1]],4)</f>
        <v>west</v>
      </c>
    </row>
    <row r="405" spans="1:9" x14ac:dyDescent="0.25">
      <c r="A405" s="1">
        <v>49</v>
      </c>
      <c r="B405" s="1" t="s">
        <v>9</v>
      </c>
      <c r="C405" s="1">
        <v>32.299999999999997</v>
      </c>
      <c r="D405" s="1">
        <v>3</v>
      </c>
      <c r="E405" s="1" t="s">
        <v>10</v>
      </c>
      <c r="F405" s="1" t="s">
        <v>12</v>
      </c>
      <c r="G405" s="1">
        <v>10269.459999999999</v>
      </c>
      <c r="H405" s="1" t="str">
        <f>LEFT(medical_cost5[[#This Row],[region.1.1.1.1]],5)</f>
        <v>north</v>
      </c>
      <c r="I405" s="1" t="str">
        <f>RIGHT(medical_cost5[[#This Row],[region.1.1.1.1]],4)</f>
        <v>west</v>
      </c>
    </row>
    <row r="406" spans="1:9" x14ac:dyDescent="0.25">
      <c r="A406" s="1">
        <v>31</v>
      </c>
      <c r="B406" s="1" t="s">
        <v>9</v>
      </c>
      <c r="C406" s="1">
        <v>20.399999999999999</v>
      </c>
      <c r="D406" s="1">
        <v>0</v>
      </c>
      <c r="E406" s="1" t="s">
        <v>10</v>
      </c>
      <c r="F406" s="1" t="s">
        <v>8</v>
      </c>
      <c r="G406" s="1">
        <v>3260.1990000000001</v>
      </c>
      <c r="H406" s="1" t="str">
        <f>LEFT(medical_cost5[[#This Row],[region.1.1.1.1]],5)</f>
        <v>south</v>
      </c>
      <c r="I406" s="1" t="str">
        <f>RIGHT(medical_cost5[[#This Row],[region.1.1.1.1]],4)</f>
        <v>west</v>
      </c>
    </row>
    <row r="407" spans="1:9" x14ac:dyDescent="0.25">
      <c r="A407" s="1">
        <v>52</v>
      </c>
      <c r="B407" s="1" t="s">
        <v>6</v>
      </c>
      <c r="C407" s="1">
        <v>38.380000000000003</v>
      </c>
      <c r="D407" s="1">
        <v>2</v>
      </c>
      <c r="E407" s="1" t="s">
        <v>10</v>
      </c>
      <c r="F407" s="1" t="s">
        <v>13</v>
      </c>
      <c r="G407" s="1">
        <v>11396.9002</v>
      </c>
      <c r="H407" s="1" t="str">
        <f>LEFT(medical_cost5[[#This Row],[region.1.1.1.1]],5)</f>
        <v>north</v>
      </c>
      <c r="I407" s="1" t="str">
        <f>RIGHT(medical_cost5[[#This Row],[region.1.1.1.1]],4)</f>
        <v>east</v>
      </c>
    </row>
    <row r="408" spans="1:9" x14ac:dyDescent="0.25">
      <c r="A408" s="1">
        <v>33</v>
      </c>
      <c r="B408" s="1" t="s">
        <v>6</v>
      </c>
      <c r="C408" s="1">
        <v>24.31</v>
      </c>
      <c r="D408" s="1">
        <v>0</v>
      </c>
      <c r="E408" s="1" t="s">
        <v>10</v>
      </c>
      <c r="F408" s="1" t="s">
        <v>11</v>
      </c>
      <c r="G408" s="1">
        <v>4185.0978999999998</v>
      </c>
      <c r="H408" s="1" t="str">
        <f>LEFT(medical_cost5[[#This Row],[region.1.1.1.1]],5)</f>
        <v>south</v>
      </c>
      <c r="I408" s="1" t="str">
        <f>RIGHT(medical_cost5[[#This Row],[region.1.1.1.1]],4)</f>
        <v>east</v>
      </c>
    </row>
    <row r="409" spans="1:9" x14ac:dyDescent="0.25">
      <c r="A409" s="1">
        <v>47</v>
      </c>
      <c r="B409" s="1" t="s">
        <v>6</v>
      </c>
      <c r="C409" s="1">
        <v>23.6</v>
      </c>
      <c r="D409" s="1">
        <v>1</v>
      </c>
      <c r="E409" s="1" t="s">
        <v>10</v>
      </c>
      <c r="F409" s="1" t="s">
        <v>8</v>
      </c>
      <c r="G409" s="1">
        <v>8539.6710000000003</v>
      </c>
      <c r="H409" s="1" t="str">
        <f>LEFT(medical_cost5[[#This Row],[region.1.1.1.1]],5)</f>
        <v>south</v>
      </c>
      <c r="I409" s="1" t="str">
        <f>RIGHT(medical_cost5[[#This Row],[region.1.1.1.1]],4)</f>
        <v>west</v>
      </c>
    </row>
    <row r="410" spans="1:9" x14ac:dyDescent="0.25">
      <c r="A410" s="1">
        <v>38</v>
      </c>
      <c r="B410" s="1" t="s">
        <v>9</v>
      </c>
      <c r="C410" s="1">
        <v>21.12</v>
      </c>
      <c r="D410" s="1">
        <v>3</v>
      </c>
      <c r="E410" s="1" t="s">
        <v>10</v>
      </c>
      <c r="F410" s="1" t="s">
        <v>11</v>
      </c>
      <c r="G410" s="1">
        <v>6652.5288</v>
      </c>
      <c r="H410" s="1" t="str">
        <f>LEFT(medical_cost5[[#This Row],[region.1.1.1.1]],5)</f>
        <v>south</v>
      </c>
      <c r="I410" s="1" t="str">
        <f>RIGHT(medical_cost5[[#This Row],[region.1.1.1.1]],4)</f>
        <v>east</v>
      </c>
    </row>
    <row r="411" spans="1:9" x14ac:dyDescent="0.25">
      <c r="A411" s="1">
        <v>32</v>
      </c>
      <c r="B411" s="1" t="s">
        <v>9</v>
      </c>
      <c r="C411" s="1">
        <v>30.03</v>
      </c>
      <c r="D411" s="1">
        <v>1</v>
      </c>
      <c r="E411" s="1" t="s">
        <v>10</v>
      </c>
      <c r="F411" s="1" t="s">
        <v>11</v>
      </c>
      <c r="G411" s="1">
        <v>4074.4537</v>
      </c>
      <c r="H411" s="1" t="str">
        <f>LEFT(medical_cost5[[#This Row],[region.1.1.1.1]],5)</f>
        <v>south</v>
      </c>
      <c r="I411" s="1" t="str">
        <f>RIGHT(medical_cost5[[#This Row],[region.1.1.1.1]],4)</f>
        <v>east</v>
      </c>
    </row>
    <row r="412" spans="1:9" x14ac:dyDescent="0.25">
      <c r="A412" s="1">
        <v>19</v>
      </c>
      <c r="B412" s="1" t="s">
        <v>9</v>
      </c>
      <c r="C412" s="1">
        <v>17.48</v>
      </c>
      <c r="D412" s="1">
        <v>0</v>
      </c>
      <c r="E412" s="1" t="s">
        <v>10</v>
      </c>
      <c r="F412" s="1" t="s">
        <v>12</v>
      </c>
      <c r="G412" s="1">
        <v>1621.3402000000001</v>
      </c>
      <c r="H412" s="1" t="str">
        <f>LEFT(medical_cost5[[#This Row],[region.1.1.1.1]],5)</f>
        <v>north</v>
      </c>
      <c r="I412" s="1" t="str">
        <f>RIGHT(medical_cost5[[#This Row],[region.1.1.1.1]],4)</f>
        <v>west</v>
      </c>
    </row>
    <row r="413" spans="1:9" x14ac:dyDescent="0.25">
      <c r="A413" s="1">
        <v>44</v>
      </c>
      <c r="B413" s="1" t="s">
        <v>6</v>
      </c>
      <c r="C413" s="1">
        <v>20.234999999999999</v>
      </c>
      <c r="D413" s="1">
        <v>1</v>
      </c>
      <c r="E413" s="1" t="s">
        <v>7</v>
      </c>
      <c r="F413" s="1" t="s">
        <v>13</v>
      </c>
      <c r="G413" s="1">
        <v>19594.809649999999</v>
      </c>
      <c r="H413" s="1" t="str">
        <f>LEFT(medical_cost5[[#This Row],[region.1.1.1.1]],5)</f>
        <v>north</v>
      </c>
      <c r="I413" s="1" t="str">
        <f>RIGHT(medical_cost5[[#This Row],[region.1.1.1.1]],4)</f>
        <v>east</v>
      </c>
    </row>
    <row r="414" spans="1:9" x14ac:dyDescent="0.25">
      <c r="A414" s="1">
        <v>26</v>
      </c>
      <c r="B414" s="1" t="s">
        <v>6</v>
      </c>
      <c r="C414" s="1">
        <v>17.195</v>
      </c>
      <c r="D414" s="1">
        <v>2</v>
      </c>
      <c r="E414" s="1" t="s">
        <v>7</v>
      </c>
      <c r="F414" s="1" t="s">
        <v>13</v>
      </c>
      <c r="G414" s="1">
        <v>14455.644050000001</v>
      </c>
      <c r="H414" s="1" t="str">
        <f>LEFT(medical_cost5[[#This Row],[region.1.1.1.1]],5)</f>
        <v>north</v>
      </c>
      <c r="I414" s="1" t="str">
        <f>RIGHT(medical_cost5[[#This Row],[region.1.1.1.1]],4)</f>
        <v>east</v>
      </c>
    </row>
    <row r="415" spans="1:9" x14ac:dyDescent="0.25">
      <c r="A415" s="1">
        <v>25</v>
      </c>
      <c r="B415" s="1" t="s">
        <v>9</v>
      </c>
      <c r="C415" s="1">
        <v>23.9</v>
      </c>
      <c r="D415" s="1">
        <v>5</v>
      </c>
      <c r="E415" s="1" t="s">
        <v>10</v>
      </c>
      <c r="F415" s="1" t="s">
        <v>8</v>
      </c>
      <c r="G415" s="1">
        <v>5080.0959999999995</v>
      </c>
      <c r="H415" s="1" t="str">
        <f>LEFT(medical_cost5[[#This Row],[region.1.1.1.1]],5)</f>
        <v>south</v>
      </c>
      <c r="I415" s="1" t="str">
        <f>RIGHT(medical_cost5[[#This Row],[region.1.1.1.1]],4)</f>
        <v>west</v>
      </c>
    </row>
    <row r="416" spans="1:9" x14ac:dyDescent="0.25">
      <c r="A416" s="1">
        <v>19</v>
      </c>
      <c r="B416" s="1" t="s">
        <v>6</v>
      </c>
      <c r="C416" s="1">
        <v>35.15</v>
      </c>
      <c r="D416" s="1">
        <v>0</v>
      </c>
      <c r="E416" s="1" t="s">
        <v>10</v>
      </c>
      <c r="F416" s="1" t="s">
        <v>12</v>
      </c>
      <c r="G416" s="1">
        <v>2134.9014999999999</v>
      </c>
      <c r="H416" s="1" t="str">
        <f>LEFT(medical_cost5[[#This Row],[region.1.1.1.1]],5)</f>
        <v>north</v>
      </c>
      <c r="I416" s="1" t="str">
        <f>RIGHT(medical_cost5[[#This Row],[region.1.1.1.1]],4)</f>
        <v>west</v>
      </c>
    </row>
    <row r="417" spans="1:9" x14ac:dyDescent="0.25">
      <c r="A417" s="1">
        <v>43</v>
      </c>
      <c r="B417" s="1" t="s">
        <v>6</v>
      </c>
      <c r="C417" s="1">
        <v>35.64</v>
      </c>
      <c r="D417" s="1">
        <v>1</v>
      </c>
      <c r="E417" s="1" t="s">
        <v>10</v>
      </c>
      <c r="F417" s="1" t="s">
        <v>11</v>
      </c>
      <c r="G417" s="1">
        <v>7345.7266</v>
      </c>
      <c r="H417" s="1" t="str">
        <f>LEFT(medical_cost5[[#This Row],[region.1.1.1.1]],5)</f>
        <v>south</v>
      </c>
      <c r="I417" s="1" t="str">
        <f>RIGHT(medical_cost5[[#This Row],[region.1.1.1.1]],4)</f>
        <v>east</v>
      </c>
    </row>
    <row r="418" spans="1:9" x14ac:dyDescent="0.25">
      <c r="A418" s="1">
        <v>52</v>
      </c>
      <c r="B418" s="1" t="s">
        <v>9</v>
      </c>
      <c r="C418" s="1">
        <v>34.1</v>
      </c>
      <c r="D418" s="1">
        <v>0</v>
      </c>
      <c r="E418" s="1" t="s">
        <v>10</v>
      </c>
      <c r="F418" s="1" t="s">
        <v>11</v>
      </c>
      <c r="G418" s="1">
        <v>9140.9509999999991</v>
      </c>
      <c r="H418" s="1" t="str">
        <f>LEFT(medical_cost5[[#This Row],[region.1.1.1.1]],5)</f>
        <v>south</v>
      </c>
      <c r="I418" s="1" t="str">
        <f>RIGHT(medical_cost5[[#This Row],[region.1.1.1.1]],4)</f>
        <v>east</v>
      </c>
    </row>
    <row r="419" spans="1:9" x14ac:dyDescent="0.25">
      <c r="A419" s="1">
        <v>36</v>
      </c>
      <c r="B419" s="1" t="s">
        <v>6</v>
      </c>
      <c r="C419" s="1">
        <v>22.6</v>
      </c>
      <c r="D419" s="1">
        <v>2</v>
      </c>
      <c r="E419" s="1" t="s">
        <v>7</v>
      </c>
      <c r="F419" s="1" t="s">
        <v>8</v>
      </c>
      <c r="G419" s="1">
        <v>18608.261999999999</v>
      </c>
      <c r="H419" s="1" t="str">
        <f>LEFT(medical_cost5[[#This Row],[region.1.1.1.1]],5)</f>
        <v>south</v>
      </c>
      <c r="I419" s="1" t="str">
        <f>RIGHT(medical_cost5[[#This Row],[region.1.1.1.1]],4)</f>
        <v>west</v>
      </c>
    </row>
    <row r="420" spans="1:9" x14ac:dyDescent="0.25">
      <c r="A420" s="1">
        <v>64</v>
      </c>
      <c r="B420" s="1" t="s">
        <v>9</v>
      </c>
      <c r="C420" s="1">
        <v>39.159999999999997</v>
      </c>
      <c r="D420" s="1">
        <v>1</v>
      </c>
      <c r="E420" s="1" t="s">
        <v>10</v>
      </c>
      <c r="F420" s="1" t="s">
        <v>11</v>
      </c>
      <c r="G420" s="1">
        <v>14418.2804</v>
      </c>
      <c r="H420" s="1" t="str">
        <f>LEFT(medical_cost5[[#This Row],[region.1.1.1.1]],5)</f>
        <v>south</v>
      </c>
      <c r="I420" s="1" t="str">
        <f>RIGHT(medical_cost5[[#This Row],[region.1.1.1.1]],4)</f>
        <v>east</v>
      </c>
    </row>
    <row r="421" spans="1:9" x14ac:dyDescent="0.25">
      <c r="A421" s="1">
        <v>63</v>
      </c>
      <c r="B421" s="1" t="s">
        <v>6</v>
      </c>
      <c r="C421" s="1">
        <v>26.98</v>
      </c>
      <c r="D421" s="1">
        <v>0</v>
      </c>
      <c r="E421" s="1" t="s">
        <v>7</v>
      </c>
      <c r="F421" s="1" t="s">
        <v>12</v>
      </c>
      <c r="G421" s="1">
        <v>28950.4692</v>
      </c>
      <c r="H421" s="1" t="str">
        <f>LEFT(medical_cost5[[#This Row],[region.1.1.1.1]],5)</f>
        <v>north</v>
      </c>
      <c r="I421" s="1" t="str">
        <f>RIGHT(medical_cost5[[#This Row],[region.1.1.1.1]],4)</f>
        <v>west</v>
      </c>
    </row>
    <row r="422" spans="1:9" x14ac:dyDescent="0.25">
      <c r="A422" s="1">
        <v>64</v>
      </c>
      <c r="B422" s="1" t="s">
        <v>9</v>
      </c>
      <c r="C422" s="1">
        <v>33.880000000000003</v>
      </c>
      <c r="D422" s="1">
        <v>0</v>
      </c>
      <c r="E422" s="1" t="s">
        <v>7</v>
      </c>
      <c r="F422" s="1" t="s">
        <v>11</v>
      </c>
      <c r="G422" s="1">
        <v>46889.261200000001</v>
      </c>
      <c r="H422" s="1" t="str">
        <f>LEFT(medical_cost5[[#This Row],[region.1.1.1.1]],5)</f>
        <v>south</v>
      </c>
      <c r="I422" s="1" t="str">
        <f>RIGHT(medical_cost5[[#This Row],[region.1.1.1.1]],4)</f>
        <v>east</v>
      </c>
    </row>
    <row r="423" spans="1:9" x14ac:dyDescent="0.25">
      <c r="A423" s="1">
        <v>61</v>
      </c>
      <c r="B423" s="1" t="s">
        <v>9</v>
      </c>
      <c r="C423" s="1">
        <v>35.86</v>
      </c>
      <c r="D423" s="1">
        <v>0</v>
      </c>
      <c r="E423" s="1" t="s">
        <v>7</v>
      </c>
      <c r="F423" s="1" t="s">
        <v>11</v>
      </c>
      <c r="G423" s="1">
        <v>46599.108399999997</v>
      </c>
      <c r="H423" s="1" t="str">
        <f>LEFT(medical_cost5[[#This Row],[region.1.1.1.1]],5)</f>
        <v>south</v>
      </c>
      <c r="I423" s="1" t="str">
        <f>RIGHT(medical_cost5[[#This Row],[region.1.1.1.1]],4)</f>
        <v>east</v>
      </c>
    </row>
    <row r="424" spans="1:9" x14ac:dyDescent="0.25">
      <c r="A424" s="1">
        <v>40</v>
      </c>
      <c r="B424" s="1" t="s">
        <v>9</v>
      </c>
      <c r="C424" s="1">
        <v>32.774999999999999</v>
      </c>
      <c r="D424" s="1">
        <v>1</v>
      </c>
      <c r="E424" s="1" t="s">
        <v>7</v>
      </c>
      <c r="F424" s="1" t="s">
        <v>13</v>
      </c>
      <c r="G424" s="1">
        <v>39125.332249999999</v>
      </c>
      <c r="H424" s="1" t="str">
        <f>LEFT(medical_cost5[[#This Row],[region.1.1.1.1]],5)</f>
        <v>north</v>
      </c>
      <c r="I424" s="1" t="str">
        <f>RIGHT(medical_cost5[[#This Row],[region.1.1.1.1]],4)</f>
        <v>east</v>
      </c>
    </row>
    <row r="425" spans="1:9" x14ac:dyDescent="0.25">
      <c r="A425" s="1">
        <v>25</v>
      </c>
      <c r="B425" s="1" t="s">
        <v>9</v>
      </c>
      <c r="C425" s="1">
        <v>30.59</v>
      </c>
      <c r="D425" s="1">
        <v>0</v>
      </c>
      <c r="E425" s="1" t="s">
        <v>10</v>
      </c>
      <c r="F425" s="1" t="s">
        <v>13</v>
      </c>
      <c r="G425" s="1">
        <v>2727.3951000000002</v>
      </c>
      <c r="H425" s="1" t="str">
        <f>LEFT(medical_cost5[[#This Row],[region.1.1.1.1]],5)</f>
        <v>north</v>
      </c>
      <c r="I425" s="1" t="str">
        <f>RIGHT(medical_cost5[[#This Row],[region.1.1.1.1]],4)</f>
        <v>east</v>
      </c>
    </row>
    <row r="426" spans="1:9" x14ac:dyDescent="0.25">
      <c r="A426" s="1">
        <v>48</v>
      </c>
      <c r="B426" s="1" t="s">
        <v>9</v>
      </c>
      <c r="C426" s="1">
        <v>30.2</v>
      </c>
      <c r="D426" s="1">
        <v>2</v>
      </c>
      <c r="E426" s="1" t="s">
        <v>10</v>
      </c>
      <c r="F426" s="1" t="s">
        <v>8</v>
      </c>
      <c r="G426" s="1">
        <v>8968.33</v>
      </c>
      <c r="H426" s="1" t="str">
        <f>LEFT(medical_cost5[[#This Row],[region.1.1.1.1]],5)</f>
        <v>south</v>
      </c>
      <c r="I426" s="1" t="str">
        <f>RIGHT(medical_cost5[[#This Row],[region.1.1.1.1]],4)</f>
        <v>west</v>
      </c>
    </row>
    <row r="427" spans="1:9" x14ac:dyDescent="0.25">
      <c r="A427" s="1">
        <v>45</v>
      </c>
      <c r="B427" s="1" t="s">
        <v>9</v>
      </c>
      <c r="C427" s="1">
        <v>24.31</v>
      </c>
      <c r="D427" s="1">
        <v>5</v>
      </c>
      <c r="E427" s="1" t="s">
        <v>10</v>
      </c>
      <c r="F427" s="1" t="s">
        <v>11</v>
      </c>
      <c r="G427" s="1">
        <v>9788.8659000000007</v>
      </c>
      <c r="H427" s="1" t="str">
        <f>LEFT(medical_cost5[[#This Row],[region.1.1.1.1]],5)</f>
        <v>south</v>
      </c>
      <c r="I427" s="1" t="str">
        <f>RIGHT(medical_cost5[[#This Row],[region.1.1.1.1]],4)</f>
        <v>east</v>
      </c>
    </row>
    <row r="428" spans="1:9" x14ac:dyDescent="0.25">
      <c r="A428" s="1">
        <v>38</v>
      </c>
      <c r="B428" s="1" t="s">
        <v>6</v>
      </c>
      <c r="C428" s="1">
        <v>27.265000000000001</v>
      </c>
      <c r="D428" s="1">
        <v>1</v>
      </c>
      <c r="E428" s="1" t="s">
        <v>10</v>
      </c>
      <c r="F428" s="1" t="s">
        <v>13</v>
      </c>
      <c r="G428" s="1">
        <v>6555.07035</v>
      </c>
      <c r="H428" s="1" t="str">
        <f>LEFT(medical_cost5[[#This Row],[region.1.1.1.1]],5)</f>
        <v>north</v>
      </c>
      <c r="I428" s="1" t="str">
        <f>RIGHT(medical_cost5[[#This Row],[region.1.1.1.1]],4)</f>
        <v>east</v>
      </c>
    </row>
    <row r="429" spans="1:9" x14ac:dyDescent="0.25">
      <c r="A429" s="1">
        <v>18</v>
      </c>
      <c r="B429" s="1" t="s">
        <v>6</v>
      </c>
      <c r="C429" s="1">
        <v>29.164999999999999</v>
      </c>
      <c r="D429" s="1">
        <v>0</v>
      </c>
      <c r="E429" s="1" t="s">
        <v>10</v>
      </c>
      <c r="F429" s="1" t="s">
        <v>13</v>
      </c>
      <c r="G429" s="1">
        <v>7323.7348190000002</v>
      </c>
      <c r="H429" s="1" t="str">
        <f>LEFT(medical_cost5[[#This Row],[region.1.1.1.1]],5)</f>
        <v>north</v>
      </c>
      <c r="I429" s="1" t="str">
        <f>RIGHT(medical_cost5[[#This Row],[region.1.1.1.1]],4)</f>
        <v>east</v>
      </c>
    </row>
    <row r="430" spans="1:9" x14ac:dyDescent="0.25">
      <c r="A430" s="1">
        <v>21</v>
      </c>
      <c r="B430" s="1" t="s">
        <v>6</v>
      </c>
      <c r="C430" s="1">
        <v>16.815000000000001</v>
      </c>
      <c r="D430" s="1">
        <v>1</v>
      </c>
      <c r="E430" s="1" t="s">
        <v>10</v>
      </c>
      <c r="F430" s="1" t="s">
        <v>13</v>
      </c>
      <c r="G430" s="1">
        <v>3167.4558499999998</v>
      </c>
      <c r="H430" s="1" t="str">
        <f>LEFT(medical_cost5[[#This Row],[region.1.1.1.1]],5)</f>
        <v>north</v>
      </c>
      <c r="I430" s="1" t="str">
        <f>RIGHT(medical_cost5[[#This Row],[region.1.1.1.1]],4)</f>
        <v>east</v>
      </c>
    </row>
    <row r="431" spans="1:9" x14ac:dyDescent="0.25">
      <c r="A431" s="1">
        <v>27</v>
      </c>
      <c r="B431" s="1" t="s">
        <v>6</v>
      </c>
      <c r="C431" s="1">
        <v>30.4</v>
      </c>
      <c r="D431" s="1">
        <v>3</v>
      </c>
      <c r="E431" s="1" t="s">
        <v>10</v>
      </c>
      <c r="F431" s="1" t="s">
        <v>12</v>
      </c>
      <c r="G431" s="1">
        <v>18804.752400000001</v>
      </c>
      <c r="H431" s="1" t="str">
        <f>LEFT(medical_cost5[[#This Row],[region.1.1.1.1]],5)</f>
        <v>north</v>
      </c>
      <c r="I431" s="1" t="str">
        <f>RIGHT(medical_cost5[[#This Row],[region.1.1.1.1]],4)</f>
        <v>west</v>
      </c>
    </row>
    <row r="432" spans="1:9" x14ac:dyDescent="0.25">
      <c r="A432" s="1">
        <v>19</v>
      </c>
      <c r="B432" s="1" t="s">
        <v>9</v>
      </c>
      <c r="C432" s="1">
        <v>33.1</v>
      </c>
      <c r="D432" s="1">
        <v>0</v>
      </c>
      <c r="E432" s="1" t="s">
        <v>10</v>
      </c>
      <c r="F432" s="1" t="s">
        <v>8</v>
      </c>
      <c r="G432" s="1">
        <v>23082.955330000001</v>
      </c>
      <c r="H432" s="1" t="str">
        <f>LEFT(medical_cost5[[#This Row],[region.1.1.1.1]],5)</f>
        <v>south</v>
      </c>
      <c r="I432" s="1" t="str">
        <f>RIGHT(medical_cost5[[#This Row],[region.1.1.1.1]],4)</f>
        <v>west</v>
      </c>
    </row>
    <row r="433" spans="1:9" x14ac:dyDescent="0.25">
      <c r="A433" s="1">
        <v>29</v>
      </c>
      <c r="B433" s="1" t="s">
        <v>6</v>
      </c>
      <c r="C433" s="1">
        <v>20.234999999999999</v>
      </c>
      <c r="D433" s="1">
        <v>2</v>
      </c>
      <c r="E433" s="1" t="s">
        <v>10</v>
      </c>
      <c r="F433" s="1" t="s">
        <v>12</v>
      </c>
      <c r="G433" s="1">
        <v>4906.4096499999996</v>
      </c>
      <c r="H433" s="1" t="str">
        <f>LEFT(medical_cost5[[#This Row],[region.1.1.1.1]],5)</f>
        <v>north</v>
      </c>
      <c r="I433" s="1" t="str">
        <f>RIGHT(medical_cost5[[#This Row],[region.1.1.1.1]],4)</f>
        <v>west</v>
      </c>
    </row>
    <row r="434" spans="1:9" x14ac:dyDescent="0.25">
      <c r="A434" s="1">
        <v>42</v>
      </c>
      <c r="B434" s="1" t="s">
        <v>9</v>
      </c>
      <c r="C434" s="1">
        <v>26.9</v>
      </c>
      <c r="D434" s="1">
        <v>0</v>
      </c>
      <c r="E434" s="1" t="s">
        <v>10</v>
      </c>
      <c r="F434" s="1" t="s">
        <v>8</v>
      </c>
      <c r="G434" s="1">
        <v>5969.723</v>
      </c>
      <c r="H434" s="1" t="str">
        <f>LEFT(medical_cost5[[#This Row],[region.1.1.1.1]],5)</f>
        <v>south</v>
      </c>
      <c r="I434" s="1" t="str">
        <f>RIGHT(medical_cost5[[#This Row],[region.1.1.1.1]],4)</f>
        <v>west</v>
      </c>
    </row>
    <row r="435" spans="1:9" x14ac:dyDescent="0.25">
      <c r="A435" s="1">
        <v>60</v>
      </c>
      <c r="B435" s="1" t="s">
        <v>6</v>
      </c>
      <c r="C435" s="1">
        <v>30.5</v>
      </c>
      <c r="D435" s="1">
        <v>0</v>
      </c>
      <c r="E435" s="1" t="s">
        <v>10</v>
      </c>
      <c r="F435" s="1" t="s">
        <v>8</v>
      </c>
      <c r="G435" s="1">
        <v>12638.195</v>
      </c>
      <c r="H435" s="1" t="str">
        <f>LEFT(medical_cost5[[#This Row],[region.1.1.1.1]],5)</f>
        <v>south</v>
      </c>
      <c r="I435" s="1" t="str">
        <f>RIGHT(medical_cost5[[#This Row],[region.1.1.1.1]],4)</f>
        <v>west</v>
      </c>
    </row>
    <row r="436" spans="1:9" x14ac:dyDescent="0.25">
      <c r="A436" s="1">
        <v>31</v>
      </c>
      <c r="B436" s="1" t="s">
        <v>9</v>
      </c>
      <c r="C436" s="1">
        <v>28.594999999999999</v>
      </c>
      <c r="D436" s="1">
        <v>1</v>
      </c>
      <c r="E436" s="1" t="s">
        <v>10</v>
      </c>
      <c r="F436" s="1" t="s">
        <v>12</v>
      </c>
      <c r="G436" s="1">
        <v>4243.5900499999998</v>
      </c>
      <c r="H436" s="1" t="str">
        <f>LEFT(medical_cost5[[#This Row],[region.1.1.1.1]],5)</f>
        <v>north</v>
      </c>
      <c r="I436" s="1" t="str">
        <f>RIGHT(medical_cost5[[#This Row],[region.1.1.1.1]],4)</f>
        <v>west</v>
      </c>
    </row>
    <row r="437" spans="1:9" x14ac:dyDescent="0.25">
      <c r="A437" s="1">
        <v>60</v>
      </c>
      <c r="B437" s="1" t="s">
        <v>9</v>
      </c>
      <c r="C437" s="1">
        <v>33.11</v>
      </c>
      <c r="D437" s="1">
        <v>3</v>
      </c>
      <c r="E437" s="1" t="s">
        <v>10</v>
      </c>
      <c r="F437" s="1" t="s">
        <v>11</v>
      </c>
      <c r="G437" s="1">
        <v>13919.822899999999</v>
      </c>
      <c r="H437" s="1" t="str">
        <f>LEFT(medical_cost5[[#This Row],[region.1.1.1.1]],5)</f>
        <v>south</v>
      </c>
      <c r="I437" s="1" t="str">
        <f>RIGHT(medical_cost5[[#This Row],[region.1.1.1.1]],4)</f>
        <v>east</v>
      </c>
    </row>
    <row r="438" spans="1:9" x14ac:dyDescent="0.25">
      <c r="A438" s="1">
        <v>22</v>
      </c>
      <c r="B438" s="1" t="s">
        <v>9</v>
      </c>
      <c r="C438" s="1">
        <v>31.73</v>
      </c>
      <c r="D438" s="1">
        <v>0</v>
      </c>
      <c r="E438" s="1" t="s">
        <v>10</v>
      </c>
      <c r="F438" s="1" t="s">
        <v>13</v>
      </c>
      <c r="G438" s="1">
        <v>2254.7966999999999</v>
      </c>
      <c r="H438" s="1" t="str">
        <f>LEFT(medical_cost5[[#This Row],[region.1.1.1.1]],5)</f>
        <v>north</v>
      </c>
      <c r="I438" s="1" t="str">
        <f>RIGHT(medical_cost5[[#This Row],[region.1.1.1.1]],4)</f>
        <v>east</v>
      </c>
    </row>
    <row r="439" spans="1:9" x14ac:dyDescent="0.25">
      <c r="A439" s="1">
        <v>35</v>
      </c>
      <c r="B439" s="1" t="s">
        <v>9</v>
      </c>
      <c r="C439" s="1">
        <v>28.9</v>
      </c>
      <c r="D439" s="1">
        <v>3</v>
      </c>
      <c r="E439" s="1" t="s">
        <v>10</v>
      </c>
      <c r="F439" s="1" t="s">
        <v>8</v>
      </c>
      <c r="G439" s="1">
        <v>5926.8459999999995</v>
      </c>
      <c r="H439" s="1" t="str">
        <f>LEFT(medical_cost5[[#This Row],[region.1.1.1.1]],5)</f>
        <v>south</v>
      </c>
      <c r="I439" s="1" t="str">
        <f>RIGHT(medical_cost5[[#This Row],[region.1.1.1.1]],4)</f>
        <v>west</v>
      </c>
    </row>
    <row r="440" spans="1:9" x14ac:dyDescent="0.25">
      <c r="A440" s="1">
        <v>52</v>
      </c>
      <c r="B440" s="1" t="s">
        <v>6</v>
      </c>
      <c r="C440" s="1">
        <v>46.75</v>
      </c>
      <c r="D440" s="1">
        <v>5</v>
      </c>
      <c r="E440" s="1" t="s">
        <v>10</v>
      </c>
      <c r="F440" s="1" t="s">
        <v>11</v>
      </c>
      <c r="G440" s="1">
        <v>12592.5345</v>
      </c>
      <c r="H440" s="1" t="str">
        <f>LEFT(medical_cost5[[#This Row],[region.1.1.1.1]],5)</f>
        <v>south</v>
      </c>
      <c r="I440" s="1" t="str">
        <f>RIGHT(medical_cost5[[#This Row],[region.1.1.1.1]],4)</f>
        <v>east</v>
      </c>
    </row>
    <row r="441" spans="1:9" x14ac:dyDescent="0.25">
      <c r="A441" s="1">
        <v>26</v>
      </c>
      <c r="B441" s="1" t="s">
        <v>9</v>
      </c>
      <c r="C441" s="1">
        <v>29.45</v>
      </c>
      <c r="D441" s="1">
        <v>0</v>
      </c>
      <c r="E441" s="1" t="s">
        <v>10</v>
      </c>
      <c r="F441" s="1" t="s">
        <v>13</v>
      </c>
      <c r="G441" s="1">
        <v>2897.3235</v>
      </c>
      <c r="H441" s="1" t="str">
        <f>LEFT(medical_cost5[[#This Row],[region.1.1.1.1]],5)</f>
        <v>north</v>
      </c>
      <c r="I441" s="1" t="str">
        <f>RIGHT(medical_cost5[[#This Row],[region.1.1.1.1]],4)</f>
        <v>east</v>
      </c>
    </row>
    <row r="442" spans="1:9" x14ac:dyDescent="0.25">
      <c r="A442" s="1">
        <v>31</v>
      </c>
      <c r="B442" s="1" t="s">
        <v>6</v>
      </c>
      <c r="C442" s="1">
        <v>32.68</v>
      </c>
      <c r="D442" s="1">
        <v>1</v>
      </c>
      <c r="E442" s="1" t="s">
        <v>10</v>
      </c>
      <c r="F442" s="1" t="s">
        <v>12</v>
      </c>
      <c r="G442" s="1">
        <v>4738.2682000000004</v>
      </c>
      <c r="H442" s="1" t="str">
        <f>LEFT(medical_cost5[[#This Row],[region.1.1.1.1]],5)</f>
        <v>north</v>
      </c>
      <c r="I442" s="1" t="str">
        <f>RIGHT(medical_cost5[[#This Row],[region.1.1.1.1]],4)</f>
        <v>west</v>
      </c>
    </row>
    <row r="443" spans="1:9" x14ac:dyDescent="0.25">
      <c r="A443" s="1">
        <v>33</v>
      </c>
      <c r="B443" s="1" t="s">
        <v>6</v>
      </c>
      <c r="C443" s="1">
        <v>33.5</v>
      </c>
      <c r="D443" s="1">
        <v>0</v>
      </c>
      <c r="E443" s="1" t="s">
        <v>7</v>
      </c>
      <c r="F443" s="1" t="s">
        <v>8</v>
      </c>
      <c r="G443" s="1">
        <v>37079.372000000003</v>
      </c>
      <c r="H443" s="1" t="str">
        <f>LEFT(medical_cost5[[#This Row],[region.1.1.1.1]],5)</f>
        <v>south</v>
      </c>
      <c r="I443" s="1" t="str">
        <f>RIGHT(medical_cost5[[#This Row],[region.1.1.1.1]],4)</f>
        <v>west</v>
      </c>
    </row>
    <row r="444" spans="1:9" x14ac:dyDescent="0.25">
      <c r="A444" s="1">
        <v>18</v>
      </c>
      <c r="B444" s="1" t="s">
        <v>9</v>
      </c>
      <c r="C444" s="1">
        <v>43.01</v>
      </c>
      <c r="D444" s="1">
        <v>0</v>
      </c>
      <c r="E444" s="1" t="s">
        <v>10</v>
      </c>
      <c r="F444" s="1" t="s">
        <v>11</v>
      </c>
      <c r="G444" s="1">
        <v>1149.3959</v>
      </c>
      <c r="H444" s="1" t="str">
        <f>LEFT(medical_cost5[[#This Row],[region.1.1.1.1]],5)</f>
        <v>south</v>
      </c>
      <c r="I444" s="1" t="str">
        <f>RIGHT(medical_cost5[[#This Row],[region.1.1.1.1]],4)</f>
        <v>east</v>
      </c>
    </row>
    <row r="445" spans="1:9" x14ac:dyDescent="0.25">
      <c r="A445" s="1">
        <v>59</v>
      </c>
      <c r="B445" s="1" t="s">
        <v>6</v>
      </c>
      <c r="C445" s="1">
        <v>36.520000000000003</v>
      </c>
      <c r="D445" s="1">
        <v>1</v>
      </c>
      <c r="E445" s="1" t="s">
        <v>10</v>
      </c>
      <c r="F445" s="1" t="s">
        <v>11</v>
      </c>
      <c r="G445" s="1">
        <v>28287.897659999999</v>
      </c>
      <c r="H445" s="1" t="str">
        <f>LEFT(medical_cost5[[#This Row],[region.1.1.1.1]],5)</f>
        <v>south</v>
      </c>
      <c r="I445" s="1" t="str">
        <f>RIGHT(medical_cost5[[#This Row],[region.1.1.1.1]],4)</f>
        <v>east</v>
      </c>
    </row>
    <row r="446" spans="1:9" x14ac:dyDescent="0.25">
      <c r="A446" s="1">
        <v>56</v>
      </c>
      <c r="B446" s="1" t="s">
        <v>9</v>
      </c>
      <c r="C446" s="1">
        <v>26.695</v>
      </c>
      <c r="D446" s="1">
        <v>1</v>
      </c>
      <c r="E446" s="1" t="s">
        <v>7</v>
      </c>
      <c r="F446" s="1" t="s">
        <v>12</v>
      </c>
      <c r="G446" s="1">
        <v>26109.32905</v>
      </c>
      <c r="H446" s="1" t="str">
        <f>LEFT(medical_cost5[[#This Row],[region.1.1.1.1]],5)</f>
        <v>north</v>
      </c>
      <c r="I446" s="1" t="str">
        <f>RIGHT(medical_cost5[[#This Row],[region.1.1.1.1]],4)</f>
        <v>west</v>
      </c>
    </row>
    <row r="447" spans="1:9" x14ac:dyDescent="0.25">
      <c r="A447" s="1">
        <v>45</v>
      </c>
      <c r="B447" s="1" t="s">
        <v>6</v>
      </c>
      <c r="C447" s="1">
        <v>33.1</v>
      </c>
      <c r="D447" s="1">
        <v>0</v>
      </c>
      <c r="E447" s="1" t="s">
        <v>10</v>
      </c>
      <c r="F447" s="1" t="s">
        <v>8</v>
      </c>
      <c r="G447" s="1">
        <v>7345.0839999999998</v>
      </c>
      <c r="H447" s="1" t="str">
        <f>LEFT(medical_cost5[[#This Row],[region.1.1.1.1]],5)</f>
        <v>south</v>
      </c>
      <c r="I447" s="1" t="str">
        <f>RIGHT(medical_cost5[[#This Row],[region.1.1.1.1]],4)</f>
        <v>west</v>
      </c>
    </row>
    <row r="448" spans="1:9" x14ac:dyDescent="0.25">
      <c r="A448" s="1">
        <v>60</v>
      </c>
      <c r="B448" s="1" t="s">
        <v>9</v>
      </c>
      <c r="C448" s="1">
        <v>29.64</v>
      </c>
      <c r="D448" s="1">
        <v>0</v>
      </c>
      <c r="E448" s="1" t="s">
        <v>10</v>
      </c>
      <c r="F448" s="1" t="s">
        <v>13</v>
      </c>
      <c r="G448" s="1">
        <v>12730.999599999999</v>
      </c>
      <c r="H448" s="1" t="str">
        <f>LEFT(medical_cost5[[#This Row],[region.1.1.1.1]],5)</f>
        <v>north</v>
      </c>
      <c r="I448" s="1" t="str">
        <f>RIGHT(medical_cost5[[#This Row],[region.1.1.1.1]],4)</f>
        <v>east</v>
      </c>
    </row>
    <row r="449" spans="1:9" x14ac:dyDescent="0.25">
      <c r="A449" s="1">
        <v>56</v>
      </c>
      <c r="B449" s="1" t="s">
        <v>6</v>
      </c>
      <c r="C449" s="1">
        <v>25.65</v>
      </c>
      <c r="D449" s="1">
        <v>0</v>
      </c>
      <c r="E449" s="1" t="s">
        <v>10</v>
      </c>
      <c r="F449" s="1" t="s">
        <v>12</v>
      </c>
      <c r="G449" s="1">
        <v>11454.021500000001</v>
      </c>
      <c r="H449" s="1" t="str">
        <f>LEFT(medical_cost5[[#This Row],[region.1.1.1.1]],5)</f>
        <v>north</v>
      </c>
      <c r="I449" s="1" t="str">
        <f>RIGHT(medical_cost5[[#This Row],[region.1.1.1.1]],4)</f>
        <v>west</v>
      </c>
    </row>
    <row r="450" spans="1:9" x14ac:dyDescent="0.25">
      <c r="A450" s="1">
        <v>40</v>
      </c>
      <c r="B450" s="1" t="s">
        <v>6</v>
      </c>
      <c r="C450" s="1">
        <v>29.6</v>
      </c>
      <c r="D450" s="1">
        <v>0</v>
      </c>
      <c r="E450" s="1" t="s">
        <v>10</v>
      </c>
      <c r="F450" s="1" t="s">
        <v>8</v>
      </c>
      <c r="G450" s="1">
        <v>5910.9440000000004</v>
      </c>
      <c r="H450" s="1" t="str">
        <f>LEFT(medical_cost5[[#This Row],[region.1.1.1.1]],5)</f>
        <v>south</v>
      </c>
      <c r="I450" s="1" t="str">
        <f>RIGHT(medical_cost5[[#This Row],[region.1.1.1.1]],4)</f>
        <v>west</v>
      </c>
    </row>
    <row r="451" spans="1:9" x14ac:dyDescent="0.25">
      <c r="A451" s="1">
        <v>35</v>
      </c>
      <c r="B451" s="1" t="s">
        <v>9</v>
      </c>
      <c r="C451" s="1">
        <v>38.6</v>
      </c>
      <c r="D451" s="1">
        <v>1</v>
      </c>
      <c r="E451" s="1" t="s">
        <v>10</v>
      </c>
      <c r="F451" s="1" t="s">
        <v>8</v>
      </c>
      <c r="G451" s="1">
        <v>4762.3289999999997</v>
      </c>
      <c r="H451" s="1" t="str">
        <f>LEFT(medical_cost5[[#This Row],[region.1.1.1.1]],5)</f>
        <v>south</v>
      </c>
      <c r="I451" s="1" t="str">
        <f>RIGHT(medical_cost5[[#This Row],[region.1.1.1.1]],4)</f>
        <v>west</v>
      </c>
    </row>
    <row r="452" spans="1:9" x14ac:dyDescent="0.25">
      <c r="A452" s="1">
        <v>39</v>
      </c>
      <c r="B452" s="1" t="s">
        <v>9</v>
      </c>
      <c r="C452" s="1">
        <v>29.6</v>
      </c>
      <c r="D452" s="1">
        <v>4</v>
      </c>
      <c r="E452" s="1" t="s">
        <v>10</v>
      </c>
      <c r="F452" s="1" t="s">
        <v>8</v>
      </c>
      <c r="G452" s="1">
        <v>7512.2669999999998</v>
      </c>
      <c r="H452" s="1" t="str">
        <f>LEFT(medical_cost5[[#This Row],[region.1.1.1.1]],5)</f>
        <v>south</v>
      </c>
      <c r="I452" s="1" t="str">
        <f>RIGHT(medical_cost5[[#This Row],[region.1.1.1.1]],4)</f>
        <v>west</v>
      </c>
    </row>
    <row r="453" spans="1:9" x14ac:dyDescent="0.25">
      <c r="A453" s="1">
        <v>30</v>
      </c>
      <c r="B453" s="1" t="s">
        <v>9</v>
      </c>
      <c r="C453" s="1">
        <v>24.13</v>
      </c>
      <c r="D453" s="1">
        <v>1</v>
      </c>
      <c r="E453" s="1" t="s">
        <v>10</v>
      </c>
      <c r="F453" s="1" t="s">
        <v>12</v>
      </c>
      <c r="G453" s="1">
        <v>4032.2406999999998</v>
      </c>
      <c r="H453" s="1" t="str">
        <f>LEFT(medical_cost5[[#This Row],[region.1.1.1.1]],5)</f>
        <v>north</v>
      </c>
      <c r="I453" s="1" t="str">
        <f>RIGHT(medical_cost5[[#This Row],[region.1.1.1.1]],4)</f>
        <v>west</v>
      </c>
    </row>
    <row r="454" spans="1:9" x14ac:dyDescent="0.25">
      <c r="A454" s="1">
        <v>24</v>
      </c>
      <c r="B454" s="1" t="s">
        <v>9</v>
      </c>
      <c r="C454" s="1">
        <v>23.4</v>
      </c>
      <c r="D454" s="1">
        <v>0</v>
      </c>
      <c r="E454" s="1" t="s">
        <v>10</v>
      </c>
      <c r="F454" s="1" t="s">
        <v>8</v>
      </c>
      <c r="G454" s="1">
        <v>1969.614</v>
      </c>
      <c r="H454" s="1" t="str">
        <f>LEFT(medical_cost5[[#This Row],[region.1.1.1.1]],5)</f>
        <v>south</v>
      </c>
      <c r="I454" s="1" t="str">
        <f>RIGHT(medical_cost5[[#This Row],[region.1.1.1.1]],4)</f>
        <v>west</v>
      </c>
    </row>
    <row r="455" spans="1:9" x14ac:dyDescent="0.25">
      <c r="A455" s="1">
        <v>20</v>
      </c>
      <c r="B455" s="1" t="s">
        <v>9</v>
      </c>
      <c r="C455" s="1">
        <v>29.734999999999999</v>
      </c>
      <c r="D455" s="1">
        <v>0</v>
      </c>
      <c r="E455" s="1" t="s">
        <v>10</v>
      </c>
      <c r="F455" s="1" t="s">
        <v>12</v>
      </c>
      <c r="G455" s="1">
        <v>1769.5316499999999</v>
      </c>
      <c r="H455" s="1" t="str">
        <f>LEFT(medical_cost5[[#This Row],[region.1.1.1.1]],5)</f>
        <v>north</v>
      </c>
      <c r="I455" s="1" t="str">
        <f>RIGHT(medical_cost5[[#This Row],[region.1.1.1.1]],4)</f>
        <v>west</v>
      </c>
    </row>
    <row r="456" spans="1:9" x14ac:dyDescent="0.25">
      <c r="A456" s="1">
        <v>32</v>
      </c>
      <c r="B456" s="1" t="s">
        <v>9</v>
      </c>
      <c r="C456" s="1">
        <v>46.53</v>
      </c>
      <c r="D456" s="1">
        <v>2</v>
      </c>
      <c r="E456" s="1" t="s">
        <v>10</v>
      </c>
      <c r="F456" s="1" t="s">
        <v>11</v>
      </c>
      <c r="G456" s="1">
        <v>4686.3887000000004</v>
      </c>
      <c r="H456" s="1" t="str">
        <f>LEFT(medical_cost5[[#This Row],[region.1.1.1.1]],5)</f>
        <v>south</v>
      </c>
      <c r="I456" s="1" t="str">
        <f>RIGHT(medical_cost5[[#This Row],[region.1.1.1.1]],4)</f>
        <v>east</v>
      </c>
    </row>
    <row r="457" spans="1:9" x14ac:dyDescent="0.25">
      <c r="A457" s="1">
        <v>59</v>
      </c>
      <c r="B457" s="1" t="s">
        <v>9</v>
      </c>
      <c r="C457" s="1">
        <v>37.4</v>
      </c>
      <c r="D457" s="1">
        <v>0</v>
      </c>
      <c r="E457" s="1" t="s">
        <v>10</v>
      </c>
      <c r="F457" s="1" t="s">
        <v>8</v>
      </c>
      <c r="G457" s="1">
        <v>21797.000400000001</v>
      </c>
      <c r="H457" s="1" t="str">
        <f>LEFT(medical_cost5[[#This Row],[region.1.1.1.1]],5)</f>
        <v>south</v>
      </c>
      <c r="I457" s="1" t="str">
        <f>RIGHT(medical_cost5[[#This Row],[region.1.1.1.1]],4)</f>
        <v>west</v>
      </c>
    </row>
    <row r="458" spans="1:9" x14ac:dyDescent="0.25">
      <c r="A458" s="1">
        <v>55</v>
      </c>
      <c r="B458" s="1" t="s">
        <v>6</v>
      </c>
      <c r="C458" s="1">
        <v>30.14</v>
      </c>
      <c r="D458" s="1">
        <v>2</v>
      </c>
      <c r="E458" s="1" t="s">
        <v>10</v>
      </c>
      <c r="F458" s="1" t="s">
        <v>11</v>
      </c>
      <c r="G458" s="1">
        <v>11881.9696</v>
      </c>
      <c r="H458" s="1" t="str">
        <f>LEFT(medical_cost5[[#This Row],[region.1.1.1.1]],5)</f>
        <v>south</v>
      </c>
      <c r="I458" s="1" t="str">
        <f>RIGHT(medical_cost5[[#This Row],[region.1.1.1.1]],4)</f>
        <v>east</v>
      </c>
    </row>
    <row r="459" spans="1:9" x14ac:dyDescent="0.25">
      <c r="A459" s="1">
        <v>57</v>
      </c>
      <c r="B459" s="1" t="s">
        <v>6</v>
      </c>
      <c r="C459" s="1">
        <v>30.495000000000001</v>
      </c>
      <c r="D459" s="1">
        <v>0</v>
      </c>
      <c r="E459" s="1" t="s">
        <v>10</v>
      </c>
      <c r="F459" s="1" t="s">
        <v>12</v>
      </c>
      <c r="G459" s="1">
        <v>11840.77505</v>
      </c>
      <c r="H459" s="1" t="str">
        <f>LEFT(medical_cost5[[#This Row],[region.1.1.1.1]],5)</f>
        <v>north</v>
      </c>
      <c r="I459" s="1" t="str">
        <f>RIGHT(medical_cost5[[#This Row],[region.1.1.1.1]],4)</f>
        <v>west</v>
      </c>
    </row>
    <row r="460" spans="1:9" x14ac:dyDescent="0.25">
      <c r="A460" s="1">
        <v>56</v>
      </c>
      <c r="B460" s="1" t="s">
        <v>9</v>
      </c>
      <c r="C460" s="1">
        <v>39.6</v>
      </c>
      <c r="D460" s="1">
        <v>0</v>
      </c>
      <c r="E460" s="1" t="s">
        <v>10</v>
      </c>
      <c r="F460" s="1" t="s">
        <v>8</v>
      </c>
      <c r="G460" s="1">
        <v>10601.412</v>
      </c>
      <c r="H460" s="1" t="str">
        <f>LEFT(medical_cost5[[#This Row],[region.1.1.1.1]],5)</f>
        <v>south</v>
      </c>
      <c r="I460" s="1" t="str">
        <f>RIGHT(medical_cost5[[#This Row],[region.1.1.1.1]],4)</f>
        <v>west</v>
      </c>
    </row>
    <row r="461" spans="1:9" x14ac:dyDescent="0.25">
      <c r="A461" s="1">
        <v>40</v>
      </c>
      <c r="B461" s="1" t="s">
        <v>6</v>
      </c>
      <c r="C461" s="1">
        <v>33</v>
      </c>
      <c r="D461" s="1">
        <v>3</v>
      </c>
      <c r="E461" s="1" t="s">
        <v>10</v>
      </c>
      <c r="F461" s="1" t="s">
        <v>11</v>
      </c>
      <c r="G461" s="1">
        <v>7682.67</v>
      </c>
      <c r="H461" s="1" t="str">
        <f>LEFT(medical_cost5[[#This Row],[region.1.1.1.1]],5)</f>
        <v>south</v>
      </c>
      <c r="I461" s="1" t="str">
        <f>RIGHT(medical_cost5[[#This Row],[region.1.1.1.1]],4)</f>
        <v>east</v>
      </c>
    </row>
    <row r="462" spans="1:9" x14ac:dyDescent="0.25">
      <c r="A462" s="1">
        <v>49</v>
      </c>
      <c r="B462" s="1" t="s">
        <v>6</v>
      </c>
      <c r="C462" s="1">
        <v>36.630000000000003</v>
      </c>
      <c r="D462" s="1">
        <v>3</v>
      </c>
      <c r="E462" s="1" t="s">
        <v>10</v>
      </c>
      <c r="F462" s="1" t="s">
        <v>11</v>
      </c>
      <c r="G462" s="1">
        <v>10381.4787</v>
      </c>
      <c r="H462" s="1" t="str">
        <f>LEFT(medical_cost5[[#This Row],[region.1.1.1.1]],5)</f>
        <v>south</v>
      </c>
      <c r="I462" s="1" t="str">
        <f>RIGHT(medical_cost5[[#This Row],[region.1.1.1.1]],4)</f>
        <v>east</v>
      </c>
    </row>
    <row r="463" spans="1:9" x14ac:dyDescent="0.25">
      <c r="A463" s="1">
        <v>42</v>
      </c>
      <c r="B463" s="1" t="s">
        <v>9</v>
      </c>
      <c r="C463" s="1">
        <v>30</v>
      </c>
      <c r="D463" s="1">
        <v>0</v>
      </c>
      <c r="E463" s="1" t="s">
        <v>7</v>
      </c>
      <c r="F463" s="1" t="s">
        <v>8</v>
      </c>
      <c r="G463" s="1">
        <v>22144.031999999999</v>
      </c>
      <c r="H463" s="1" t="str">
        <f>LEFT(medical_cost5[[#This Row],[region.1.1.1.1]],5)</f>
        <v>south</v>
      </c>
      <c r="I463" s="1" t="str">
        <f>RIGHT(medical_cost5[[#This Row],[region.1.1.1.1]],4)</f>
        <v>west</v>
      </c>
    </row>
    <row r="464" spans="1:9" x14ac:dyDescent="0.25">
      <c r="A464" s="1">
        <v>62</v>
      </c>
      <c r="B464" s="1" t="s">
        <v>6</v>
      </c>
      <c r="C464" s="1">
        <v>38.094999999999999</v>
      </c>
      <c r="D464" s="1">
        <v>2</v>
      </c>
      <c r="E464" s="1" t="s">
        <v>10</v>
      </c>
      <c r="F464" s="1" t="s">
        <v>13</v>
      </c>
      <c r="G464" s="1">
        <v>15230.324049999999</v>
      </c>
      <c r="H464" s="1" t="str">
        <f>LEFT(medical_cost5[[#This Row],[region.1.1.1.1]],5)</f>
        <v>north</v>
      </c>
      <c r="I464" s="1" t="str">
        <f>RIGHT(medical_cost5[[#This Row],[region.1.1.1.1]],4)</f>
        <v>east</v>
      </c>
    </row>
    <row r="465" spans="1:9" x14ac:dyDescent="0.25">
      <c r="A465" s="1">
        <v>56</v>
      </c>
      <c r="B465" s="1" t="s">
        <v>9</v>
      </c>
      <c r="C465" s="1">
        <v>25.934999999999999</v>
      </c>
      <c r="D465" s="1">
        <v>0</v>
      </c>
      <c r="E465" s="1" t="s">
        <v>10</v>
      </c>
      <c r="F465" s="1" t="s">
        <v>13</v>
      </c>
      <c r="G465" s="1">
        <v>11165.417649999999</v>
      </c>
      <c r="H465" s="1" t="str">
        <f>LEFT(medical_cost5[[#This Row],[region.1.1.1.1]],5)</f>
        <v>north</v>
      </c>
      <c r="I465" s="1" t="str">
        <f>RIGHT(medical_cost5[[#This Row],[region.1.1.1.1]],4)</f>
        <v>east</v>
      </c>
    </row>
    <row r="466" spans="1:9" x14ac:dyDescent="0.25">
      <c r="A466" s="1">
        <v>19</v>
      </c>
      <c r="B466" s="1" t="s">
        <v>9</v>
      </c>
      <c r="C466" s="1">
        <v>25.175000000000001</v>
      </c>
      <c r="D466" s="1">
        <v>0</v>
      </c>
      <c r="E466" s="1" t="s">
        <v>10</v>
      </c>
      <c r="F466" s="1" t="s">
        <v>12</v>
      </c>
      <c r="G466" s="1">
        <v>1632.0362500000001</v>
      </c>
      <c r="H466" s="1" t="str">
        <f>LEFT(medical_cost5[[#This Row],[region.1.1.1.1]],5)</f>
        <v>north</v>
      </c>
      <c r="I466" s="1" t="str">
        <f>RIGHT(medical_cost5[[#This Row],[region.1.1.1.1]],4)</f>
        <v>west</v>
      </c>
    </row>
    <row r="467" spans="1:9" x14ac:dyDescent="0.25">
      <c r="A467" s="1">
        <v>30</v>
      </c>
      <c r="B467" s="1" t="s">
        <v>6</v>
      </c>
      <c r="C467" s="1">
        <v>28.38</v>
      </c>
      <c r="D467" s="1">
        <v>1</v>
      </c>
      <c r="E467" s="1" t="s">
        <v>7</v>
      </c>
      <c r="F467" s="1" t="s">
        <v>11</v>
      </c>
      <c r="G467" s="1">
        <v>19521.968199999999</v>
      </c>
      <c r="H467" s="1" t="str">
        <f>LEFT(medical_cost5[[#This Row],[region.1.1.1.1]],5)</f>
        <v>south</v>
      </c>
      <c r="I467" s="1" t="str">
        <f>RIGHT(medical_cost5[[#This Row],[region.1.1.1.1]],4)</f>
        <v>east</v>
      </c>
    </row>
    <row r="468" spans="1:9" x14ac:dyDescent="0.25">
      <c r="A468" s="1">
        <v>60</v>
      </c>
      <c r="B468" s="1" t="s">
        <v>6</v>
      </c>
      <c r="C468" s="1">
        <v>28.7</v>
      </c>
      <c r="D468" s="1">
        <v>1</v>
      </c>
      <c r="E468" s="1" t="s">
        <v>10</v>
      </c>
      <c r="F468" s="1" t="s">
        <v>8</v>
      </c>
      <c r="G468" s="1">
        <v>13224.692999999999</v>
      </c>
      <c r="H468" s="1" t="str">
        <f>LEFT(medical_cost5[[#This Row],[region.1.1.1.1]],5)</f>
        <v>south</v>
      </c>
      <c r="I468" s="1" t="str">
        <f>RIGHT(medical_cost5[[#This Row],[region.1.1.1.1]],4)</f>
        <v>west</v>
      </c>
    </row>
    <row r="469" spans="1:9" x14ac:dyDescent="0.25">
      <c r="A469" s="1">
        <v>56</v>
      </c>
      <c r="B469" s="1" t="s">
        <v>6</v>
      </c>
      <c r="C469" s="1">
        <v>33.82</v>
      </c>
      <c r="D469" s="1">
        <v>2</v>
      </c>
      <c r="E469" s="1" t="s">
        <v>10</v>
      </c>
      <c r="F469" s="1" t="s">
        <v>12</v>
      </c>
      <c r="G469" s="1">
        <v>12643.3778</v>
      </c>
      <c r="H469" s="1" t="str">
        <f>LEFT(medical_cost5[[#This Row],[region.1.1.1.1]],5)</f>
        <v>north</v>
      </c>
      <c r="I469" s="1" t="str">
        <f>RIGHT(medical_cost5[[#This Row],[region.1.1.1.1]],4)</f>
        <v>west</v>
      </c>
    </row>
    <row r="470" spans="1:9" x14ac:dyDescent="0.25">
      <c r="A470" s="1">
        <v>28</v>
      </c>
      <c r="B470" s="1" t="s">
        <v>6</v>
      </c>
      <c r="C470" s="1">
        <v>24.32</v>
      </c>
      <c r="D470" s="1">
        <v>1</v>
      </c>
      <c r="E470" s="1" t="s">
        <v>10</v>
      </c>
      <c r="F470" s="1" t="s">
        <v>13</v>
      </c>
      <c r="G470" s="1">
        <v>23288.928400000001</v>
      </c>
      <c r="H470" s="1" t="str">
        <f>LEFT(medical_cost5[[#This Row],[region.1.1.1.1]],5)</f>
        <v>north</v>
      </c>
      <c r="I470" s="1" t="str">
        <f>RIGHT(medical_cost5[[#This Row],[region.1.1.1.1]],4)</f>
        <v>east</v>
      </c>
    </row>
    <row r="471" spans="1:9" x14ac:dyDescent="0.25">
      <c r="A471" s="1">
        <v>18</v>
      </c>
      <c r="B471" s="1" t="s">
        <v>6</v>
      </c>
      <c r="C471" s="1">
        <v>24.09</v>
      </c>
      <c r="D471" s="1">
        <v>1</v>
      </c>
      <c r="E471" s="1" t="s">
        <v>10</v>
      </c>
      <c r="F471" s="1" t="s">
        <v>11</v>
      </c>
      <c r="G471" s="1">
        <v>2201.0971</v>
      </c>
      <c r="H471" s="1" t="str">
        <f>LEFT(medical_cost5[[#This Row],[region.1.1.1.1]],5)</f>
        <v>south</v>
      </c>
      <c r="I471" s="1" t="str">
        <f>RIGHT(medical_cost5[[#This Row],[region.1.1.1.1]],4)</f>
        <v>east</v>
      </c>
    </row>
    <row r="472" spans="1:9" x14ac:dyDescent="0.25">
      <c r="A472" s="1">
        <v>27</v>
      </c>
      <c r="B472" s="1" t="s">
        <v>9</v>
      </c>
      <c r="C472" s="1">
        <v>32.67</v>
      </c>
      <c r="D472" s="1">
        <v>0</v>
      </c>
      <c r="E472" s="1" t="s">
        <v>10</v>
      </c>
      <c r="F472" s="1" t="s">
        <v>11</v>
      </c>
      <c r="G472" s="1">
        <v>2497.0383000000002</v>
      </c>
      <c r="H472" s="1" t="str">
        <f>LEFT(medical_cost5[[#This Row],[region.1.1.1.1]],5)</f>
        <v>south</v>
      </c>
      <c r="I472" s="1" t="str">
        <f>RIGHT(medical_cost5[[#This Row],[region.1.1.1.1]],4)</f>
        <v>east</v>
      </c>
    </row>
    <row r="473" spans="1:9" x14ac:dyDescent="0.25">
      <c r="A473" s="1">
        <v>18</v>
      </c>
      <c r="B473" s="1" t="s">
        <v>6</v>
      </c>
      <c r="C473" s="1">
        <v>30.114999999999998</v>
      </c>
      <c r="D473" s="1">
        <v>0</v>
      </c>
      <c r="E473" s="1" t="s">
        <v>10</v>
      </c>
      <c r="F473" s="1" t="s">
        <v>13</v>
      </c>
      <c r="G473" s="1">
        <v>2203.4718499999999</v>
      </c>
      <c r="H473" s="1" t="str">
        <f>LEFT(medical_cost5[[#This Row],[region.1.1.1.1]],5)</f>
        <v>north</v>
      </c>
      <c r="I473" s="1" t="str">
        <f>RIGHT(medical_cost5[[#This Row],[region.1.1.1.1]],4)</f>
        <v>east</v>
      </c>
    </row>
    <row r="474" spans="1:9" x14ac:dyDescent="0.25">
      <c r="A474" s="1">
        <v>19</v>
      </c>
      <c r="B474" s="1" t="s">
        <v>6</v>
      </c>
      <c r="C474" s="1">
        <v>29.8</v>
      </c>
      <c r="D474" s="1">
        <v>0</v>
      </c>
      <c r="E474" s="1" t="s">
        <v>10</v>
      </c>
      <c r="F474" s="1" t="s">
        <v>8</v>
      </c>
      <c r="G474" s="1">
        <v>1744.4649999999999</v>
      </c>
      <c r="H474" s="1" t="str">
        <f>LEFT(medical_cost5[[#This Row],[region.1.1.1.1]],5)</f>
        <v>south</v>
      </c>
      <c r="I474" s="1" t="str">
        <f>RIGHT(medical_cost5[[#This Row],[region.1.1.1.1]],4)</f>
        <v>west</v>
      </c>
    </row>
    <row r="475" spans="1:9" x14ac:dyDescent="0.25">
      <c r="A475" s="1">
        <v>47</v>
      </c>
      <c r="B475" s="1" t="s">
        <v>6</v>
      </c>
      <c r="C475" s="1">
        <v>33.344999999999999</v>
      </c>
      <c r="D475" s="1">
        <v>0</v>
      </c>
      <c r="E475" s="1" t="s">
        <v>10</v>
      </c>
      <c r="F475" s="1" t="s">
        <v>13</v>
      </c>
      <c r="G475" s="1">
        <v>20878.78443</v>
      </c>
      <c r="H475" s="1" t="str">
        <f>LEFT(medical_cost5[[#This Row],[region.1.1.1.1]],5)</f>
        <v>north</v>
      </c>
      <c r="I475" s="1" t="str">
        <f>RIGHT(medical_cost5[[#This Row],[region.1.1.1.1]],4)</f>
        <v>east</v>
      </c>
    </row>
    <row r="476" spans="1:9" x14ac:dyDescent="0.25">
      <c r="A476" s="1">
        <v>54</v>
      </c>
      <c r="B476" s="1" t="s">
        <v>9</v>
      </c>
      <c r="C476" s="1">
        <v>25.1</v>
      </c>
      <c r="D476" s="1">
        <v>3</v>
      </c>
      <c r="E476" s="1" t="s">
        <v>7</v>
      </c>
      <c r="F476" s="1" t="s">
        <v>8</v>
      </c>
      <c r="G476" s="1">
        <v>25382.296999999999</v>
      </c>
      <c r="H476" s="1" t="str">
        <f>LEFT(medical_cost5[[#This Row],[region.1.1.1.1]],5)</f>
        <v>south</v>
      </c>
      <c r="I476" s="1" t="str">
        <f>RIGHT(medical_cost5[[#This Row],[region.1.1.1.1]],4)</f>
        <v>west</v>
      </c>
    </row>
    <row r="477" spans="1:9" x14ac:dyDescent="0.25">
      <c r="A477" s="1">
        <v>61</v>
      </c>
      <c r="B477" s="1" t="s">
        <v>9</v>
      </c>
      <c r="C477" s="1">
        <v>28.31</v>
      </c>
      <c r="D477" s="1">
        <v>1</v>
      </c>
      <c r="E477" s="1" t="s">
        <v>7</v>
      </c>
      <c r="F477" s="1" t="s">
        <v>12</v>
      </c>
      <c r="G477" s="1">
        <v>28868.6639</v>
      </c>
      <c r="H477" s="1" t="str">
        <f>LEFT(medical_cost5[[#This Row],[region.1.1.1.1]],5)</f>
        <v>north</v>
      </c>
      <c r="I477" s="1" t="str">
        <f>RIGHT(medical_cost5[[#This Row],[region.1.1.1.1]],4)</f>
        <v>west</v>
      </c>
    </row>
    <row r="478" spans="1:9" x14ac:dyDescent="0.25">
      <c r="A478" s="1">
        <v>24</v>
      </c>
      <c r="B478" s="1" t="s">
        <v>9</v>
      </c>
      <c r="C478" s="1">
        <v>28.5</v>
      </c>
      <c r="D478" s="1">
        <v>0</v>
      </c>
      <c r="E478" s="1" t="s">
        <v>7</v>
      </c>
      <c r="F478" s="1" t="s">
        <v>13</v>
      </c>
      <c r="G478" s="1">
        <v>35147.528480000001</v>
      </c>
      <c r="H478" s="1" t="str">
        <f>LEFT(medical_cost5[[#This Row],[region.1.1.1.1]],5)</f>
        <v>north</v>
      </c>
      <c r="I478" s="1" t="str">
        <f>RIGHT(medical_cost5[[#This Row],[region.1.1.1.1]],4)</f>
        <v>east</v>
      </c>
    </row>
    <row r="479" spans="1:9" x14ac:dyDescent="0.25">
      <c r="A479" s="1">
        <v>25</v>
      </c>
      <c r="B479" s="1" t="s">
        <v>9</v>
      </c>
      <c r="C479" s="1">
        <v>35.625</v>
      </c>
      <c r="D479" s="1">
        <v>0</v>
      </c>
      <c r="E479" s="1" t="s">
        <v>10</v>
      </c>
      <c r="F479" s="1" t="s">
        <v>12</v>
      </c>
      <c r="G479" s="1">
        <v>2534.3937500000002</v>
      </c>
      <c r="H479" s="1" t="str">
        <f>LEFT(medical_cost5[[#This Row],[region.1.1.1.1]],5)</f>
        <v>north</v>
      </c>
      <c r="I479" s="1" t="str">
        <f>RIGHT(medical_cost5[[#This Row],[region.1.1.1.1]],4)</f>
        <v>west</v>
      </c>
    </row>
    <row r="480" spans="1:9" x14ac:dyDescent="0.25">
      <c r="A480" s="1">
        <v>21</v>
      </c>
      <c r="B480" s="1" t="s">
        <v>9</v>
      </c>
      <c r="C480" s="1">
        <v>36.85</v>
      </c>
      <c r="D480" s="1">
        <v>0</v>
      </c>
      <c r="E480" s="1" t="s">
        <v>10</v>
      </c>
      <c r="F480" s="1" t="s">
        <v>11</v>
      </c>
      <c r="G480" s="1">
        <v>1534.3045</v>
      </c>
      <c r="H480" s="1" t="str">
        <f>LEFT(medical_cost5[[#This Row],[region.1.1.1.1]],5)</f>
        <v>south</v>
      </c>
      <c r="I480" s="1" t="str">
        <f>RIGHT(medical_cost5[[#This Row],[region.1.1.1.1]],4)</f>
        <v>east</v>
      </c>
    </row>
    <row r="481" spans="1:9" x14ac:dyDescent="0.25">
      <c r="A481" s="1">
        <v>23</v>
      </c>
      <c r="B481" s="1" t="s">
        <v>9</v>
      </c>
      <c r="C481" s="1">
        <v>32.56</v>
      </c>
      <c r="D481" s="1">
        <v>0</v>
      </c>
      <c r="E481" s="1" t="s">
        <v>10</v>
      </c>
      <c r="F481" s="1" t="s">
        <v>11</v>
      </c>
      <c r="G481" s="1">
        <v>1824.2854</v>
      </c>
      <c r="H481" s="1" t="str">
        <f>LEFT(medical_cost5[[#This Row],[region.1.1.1.1]],5)</f>
        <v>south</v>
      </c>
      <c r="I481" s="1" t="str">
        <f>RIGHT(medical_cost5[[#This Row],[region.1.1.1.1]],4)</f>
        <v>east</v>
      </c>
    </row>
    <row r="482" spans="1:9" x14ac:dyDescent="0.25">
      <c r="A482" s="1">
        <v>63</v>
      </c>
      <c r="B482" s="1" t="s">
        <v>9</v>
      </c>
      <c r="C482" s="1">
        <v>41.325000000000003</v>
      </c>
      <c r="D482" s="1">
        <v>3</v>
      </c>
      <c r="E482" s="1" t="s">
        <v>10</v>
      </c>
      <c r="F482" s="1" t="s">
        <v>12</v>
      </c>
      <c r="G482" s="1">
        <v>15555.188749999999</v>
      </c>
      <c r="H482" s="1" t="str">
        <f>LEFT(medical_cost5[[#This Row],[region.1.1.1.1]],5)</f>
        <v>north</v>
      </c>
      <c r="I482" s="1" t="str">
        <f>RIGHT(medical_cost5[[#This Row],[region.1.1.1.1]],4)</f>
        <v>west</v>
      </c>
    </row>
    <row r="483" spans="1:9" x14ac:dyDescent="0.25">
      <c r="A483" s="1">
        <v>49</v>
      </c>
      <c r="B483" s="1" t="s">
        <v>9</v>
      </c>
      <c r="C483" s="1">
        <v>37.51</v>
      </c>
      <c r="D483" s="1">
        <v>2</v>
      </c>
      <c r="E483" s="1" t="s">
        <v>10</v>
      </c>
      <c r="F483" s="1" t="s">
        <v>11</v>
      </c>
      <c r="G483" s="1">
        <v>9304.7019</v>
      </c>
      <c r="H483" s="1" t="str">
        <f>LEFT(medical_cost5[[#This Row],[region.1.1.1.1]],5)</f>
        <v>south</v>
      </c>
      <c r="I483" s="1" t="str">
        <f>RIGHT(medical_cost5[[#This Row],[region.1.1.1.1]],4)</f>
        <v>east</v>
      </c>
    </row>
    <row r="484" spans="1:9" x14ac:dyDescent="0.25">
      <c r="A484" s="1">
        <v>18</v>
      </c>
      <c r="B484" s="1" t="s">
        <v>6</v>
      </c>
      <c r="C484" s="1">
        <v>31.35</v>
      </c>
      <c r="D484" s="1">
        <v>0</v>
      </c>
      <c r="E484" s="1" t="s">
        <v>10</v>
      </c>
      <c r="F484" s="1" t="s">
        <v>11</v>
      </c>
      <c r="G484" s="1">
        <v>1622.1885</v>
      </c>
      <c r="H484" s="1" t="str">
        <f>LEFT(medical_cost5[[#This Row],[region.1.1.1.1]],5)</f>
        <v>south</v>
      </c>
      <c r="I484" s="1" t="str">
        <f>RIGHT(medical_cost5[[#This Row],[region.1.1.1.1]],4)</f>
        <v>east</v>
      </c>
    </row>
    <row r="485" spans="1:9" x14ac:dyDescent="0.25">
      <c r="A485" s="1">
        <v>51</v>
      </c>
      <c r="B485" s="1" t="s">
        <v>6</v>
      </c>
      <c r="C485" s="1">
        <v>39.5</v>
      </c>
      <c r="D485" s="1">
        <v>1</v>
      </c>
      <c r="E485" s="1" t="s">
        <v>10</v>
      </c>
      <c r="F485" s="1" t="s">
        <v>8</v>
      </c>
      <c r="G485" s="1">
        <v>9880.0679999999993</v>
      </c>
      <c r="H485" s="1" t="str">
        <f>LEFT(medical_cost5[[#This Row],[region.1.1.1.1]],5)</f>
        <v>south</v>
      </c>
      <c r="I485" s="1" t="str">
        <f>RIGHT(medical_cost5[[#This Row],[region.1.1.1.1]],4)</f>
        <v>west</v>
      </c>
    </row>
    <row r="486" spans="1:9" x14ac:dyDescent="0.25">
      <c r="A486" s="1">
        <v>48</v>
      </c>
      <c r="B486" s="1" t="s">
        <v>9</v>
      </c>
      <c r="C486" s="1">
        <v>34.299999999999997</v>
      </c>
      <c r="D486" s="1">
        <v>3</v>
      </c>
      <c r="E486" s="1" t="s">
        <v>10</v>
      </c>
      <c r="F486" s="1" t="s">
        <v>8</v>
      </c>
      <c r="G486" s="1">
        <v>9563.0290000000005</v>
      </c>
      <c r="H486" s="1" t="str">
        <f>LEFT(medical_cost5[[#This Row],[region.1.1.1.1]],5)</f>
        <v>south</v>
      </c>
      <c r="I486" s="1" t="str">
        <f>RIGHT(medical_cost5[[#This Row],[region.1.1.1.1]],4)</f>
        <v>west</v>
      </c>
    </row>
    <row r="487" spans="1:9" x14ac:dyDescent="0.25">
      <c r="A487" s="1">
        <v>31</v>
      </c>
      <c r="B487" s="1" t="s">
        <v>6</v>
      </c>
      <c r="C487" s="1">
        <v>31.065000000000001</v>
      </c>
      <c r="D487" s="1">
        <v>0</v>
      </c>
      <c r="E487" s="1" t="s">
        <v>10</v>
      </c>
      <c r="F487" s="1" t="s">
        <v>13</v>
      </c>
      <c r="G487" s="1">
        <v>4347.0233500000004</v>
      </c>
      <c r="H487" s="1" t="str">
        <f>LEFT(medical_cost5[[#This Row],[region.1.1.1.1]],5)</f>
        <v>north</v>
      </c>
      <c r="I487" s="1" t="str">
        <f>RIGHT(medical_cost5[[#This Row],[region.1.1.1.1]],4)</f>
        <v>east</v>
      </c>
    </row>
    <row r="488" spans="1:9" x14ac:dyDescent="0.25">
      <c r="A488" s="1">
        <v>54</v>
      </c>
      <c r="B488" s="1" t="s">
        <v>6</v>
      </c>
      <c r="C488" s="1">
        <v>21.47</v>
      </c>
      <c r="D488" s="1">
        <v>3</v>
      </c>
      <c r="E488" s="1" t="s">
        <v>10</v>
      </c>
      <c r="F488" s="1" t="s">
        <v>12</v>
      </c>
      <c r="G488" s="1">
        <v>12475.3513</v>
      </c>
      <c r="H488" s="1" t="str">
        <f>LEFT(medical_cost5[[#This Row],[region.1.1.1.1]],5)</f>
        <v>north</v>
      </c>
      <c r="I488" s="1" t="str">
        <f>RIGHT(medical_cost5[[#This Row],[region.1.1.1.1]],4)</f>
        <v>west</v>
      </c>
    </row>
    <row r="489" spans="1:9" x14ac:dyDescent="0.25">
      <c r="A489" s="1">
        <v>19</v>
      </c>
      <c r="B489" s="1" t="s">
        <v>9</v>
      </c>
      <c r="C489" s="1">
        <v>28.7</v>
      </c>
      <c r="D489" s="1">
        <v>0</v>
      </c>
      <c r="E489" s="1" t="s">
        <v>10</v>
      </c>
      <c r="F489" s="1" t="s">
        <v>8</v>
      </c>
      <c r="G489" s="1">
        <v>1253.9359999999999</v>
      </c>
      <c r="H489" s="1" t="str">
        <f>LEFT(medical_cost5[[#This Row],[region.1.1.1.1]],5)</f>
        <v>south</v>
      </c>
      <c r="I489" s="1" t="str">
        <f>RIGHT(medical_cost5[[#This Row],[region.1.1.1.1]],4)</f>
        <v>west</v>
      </c>
    </row>
    <row r="490" spans="1:9" x14ac:dyDescent="0.25">
      <c r="A490" s="1">
        <v>44</v>
      </c>
      <c r="B490" s="1" t="s">
        <v>6</v>
      </c>
      <c r="C490" s="1">
        <v>38.06</v>
      </c>
      <c r="D490" s="1">
        <v>0</v>
      </c>
      <c r="E490" s="1" t="s">
        <v>7</v>
      </c>
      <c r="F490" s="1" t="s">
        <v>11</v>
      </c>
      <c r="G490" s="1">
        <v>48885.135609999998</v>
      </c>
      <c r="H490" s="1" t="str">
        <f>LEFT(medical_cost5[[#This Row],[region.1.1.1.1]],5)</f>
        <v>south</v>
      </c>
      <c r="I490" s="1" t="str">
        <f>RIGHT(medical_cost5[[#This Row],[region.1.1.1.1]],4)</f>
        <v>east</v>
      </c>
    </row>
    <row r="491" spans="1:9" x14ac:dyDescent="0.25">
      <c r="A491" s="1">
        <v>53</v>
      </c>
      <c r="B491" s="1" t="s">
        <v>9</v>
      </c>
      <c r="C491" s="1">
        <v>31.16</v>
      </c>
      <c r="D491" s="1">
        <v>1</v>
      </c>
      <c r="E491" s="1" t="s">
        <v>10</v>
      </c>
      <c r="F491" s="1" t="s">
        <v>12</v>
      </c>
      <c r="G491" s="1">
        <v>10461.9794</v>
      </c>
      <c r="H491" s="1" t="str">
        <f>LEFT(medical_cost5[[#This Row],[region.1.1.1.1]],5)</f>
        <v>north</v>
      </c>
      <c r="I491" s="1" t="str">
        <f>RIGHT(medical_cost5[[#This Row],[region.1.1.1.1]],4)</f>
        <v>west</v>
      </c>
    </row>
    <row r="492" spans="1:9" x14ac:dyDescent="0.25">
      <c r="A492" s="1">
        <v>19</v>
      </c>
      <c r="B492" s="1" t="s">
        <v>6</v>
      </c>
      <c r="C492" s="1">
        <v>32.9</v>
      </c>
      <c r="D492" s="1">
        <v>0</v>
      </c>
      <c r="E492" s="1" t="s">
        <v>10</v>
      </c>
      <c r="F492" s="1" t="s">
        <v>8</v>
      </c>
      <c r="G492" s="1">
        <v>1748.7739999999999</v>
      </c>
      <c r="H492" s="1" t="str">
        <f>LEFT(medical_cost5[[#This Row],[region.1.1.1.1]],5)</f>
        <v>south</v>
      </c>
      <c r="I492" s="1" t="str">
        <f>RIGHT(medical_cost5[[#This Row],[region.1.1.1.1]],4)</f>
        <v>west</v>
      </c>
    </row>
    <row r="493" spans="1:9" x14ac:dyDescent="0.25">
      <c r="A493" s="1">
        <v>61</v>
      </c>
      <c r="B493" s="1" t="s">
        <v>6</v>
      </c>
      <c r="C493" s="1">
        <v>25.08</v>
      </c>
      <c r="D493" s="1">
        <v>0</v>
      </c>
      <c r="E493" s="1" t="s">
        <v>10</v>
      </c>
      <c r="F493" s="1" t="s">
        <v>11</v>
      </c>
      <c r="G493" s="1">
        <v>24513.091260000001</v>
      </c>
      <c r="H493" s="1" t="str">
        <f>LEFT(medical_cost5[[#This Row],[region.1.1.1.1]],5)</f>
        <v>south</v>
      </c>
      <c r="I493" s="1" t="str">
        <f>RIGHT(medical_cost5[[#This Row],[region.1.1.1.1]],4)</f>
        <v>east</v>
      </c>
    </row>
    <row r="494" spans="1:9" x14ac:dyDescent="0.25">
      <c r="A494" s="1">
        <v>18</v>
      </c>
      <c r="B494" s="1" t="s">
        <v>6</v>
      </c>
      <c r="C494" s="1">
        <v>25.08</v>
      </c>
      <c r="D494" s="1">
        <v>0</v>
      </c>
      <c r="E494" s="1" t="s">
        <v>10</v>
      </c>
      <c r="F494" s="1" t="s">
        <v>13</v>
      </c>
      <c r="G494" s="1">
        <v>2196.4731999999999</v>
      </c>
      <c r="H494" s="1" t="str">
        <f>LEFT(medical_cost5[[#This Row],[region.1.1.1.1]],5)</f>
        <v>north</v>
      </c>
      <c r="I494" s="1" t="str">
        <f>RIGHT(medical_cost5[[#This Row],[region.1.1.1.1]],4)</f>
        <v>east</v>
      </c>
    </row>
    <row r="495" spans="1:9" x14ac:dyDescent="0.25">
      <c r="A495" s="1">
        <v>61</v>
      </c>
      <c r="B495" s="1" t="s">
        <v>9</v>
      </c>
      <c r="C495" s="1">
        <v>43.4</v>
      </c>
      <c r="D495" s="1">
        <v>0</v>
      </c>
      <c r="E495" s="1" t="s">
        <v>10</v>
      </c>
      <c r="F495" s="1" t="s">
        <v>8</v>
      </c>
      <c r="G495" s="1">
        <v>12574.049000000001</v>
      </c>
      <c r="H495" s="1" t="str">
        <f>LEFT(medical_cost5[[#This Row],[region.1.1.1.1]],5)</f>
        <v>south</v>
      </c>
      <c r="I495" s="1" t="str">
        <f>RIGHT(medical_cost5[[#This Row],[region.1.1.1.1]],4)</f>
        <v>west</v>
      </c>
    </row>
    <row r="496" spans="1:9" x14ac:dyDescent="0.25">
      <c r="A496" s="1">
        <v>21</v>
      </c>
      <c r="B496" s="1" t="s">
        <v>9</v>
      </c>
      <c r="C496" s="1">
        <v>25.7</v>
      </c>
      <c r="D496" s="1">
        <v>4</v>
      </c>
      <c r="E496" s="1" t="s">
        <v>7</v>
      </c>
      <c r="F496" s="1" t="s">
        <v>8</v>
      </c>
      <c r="G496" s="1">
        <v>17942.106</v>
      </c>
      <c r="H496" s="1" t="str">
        <f>LEFT(medical_cost5[[#This Row],[region.1.1.1.1]],5)</f>
        <v>south</v>
      </c>
      <c r="I496" s="1" t="str">
        <f>RIGHT(medical_cost5[[#This Row],[region.1.1.1.1]],4)</f>
        <v>west</v>
      </c>
    </row>
    <row r="497" spans="1:9" x14ac:dyDescent="0.25">
      <c r="A497" s="1">
        <v>20</v>
      </c>
      <c r="B497" s="1" t="s">
        <v>9</v>
      </c>
      <c r="C497" s="1">
        <v>27.93</v>
      </c>
      <c r="D497" s="1">
        <v>0</v>
      </c>
      <c r="E497" s="1" t="s">
        <v>10</v>
      </c>
      <c r="F497" s="1" t="s">
        <v>13</v>
      </c>
      <c r="G497" s="1">
        <v>1967.0227</v>
      </c>
      <c r="H497" s="1" t="str">
        <f>LEFT(medical_cost5[[#This Row],[region.1.1.1.1]],5)</f>
        <v>north</v>
      </c>
      <c r="I497" s="1" t="str">
        <f>RIGHT(medical_cost5[[#This Row],[region.1.1.1.1]],4)</f>
        <v>east</v>
      </c>
    </row>
    <row r="498" spans="1:9" x14ac:dyDescent="0.25">
      <c r="A498" s="1">
        <v>31</v>
      </c>
      <c r="B498" s="1" t="s">
        <v>6</v>
      </c>
      <c r="C498" s="1">
        <v>23.6</v>
      </c>
      <c r="D498" s="1">
        <v>2</v>
      </c>
      <c r="E498" s="1" t="s">
        <v>10</v>
      </c>
      <c r="F498" s="1" t="s">
        <v>8</v>
      </c>
      <c r="G498" s="1">
        <v>4931.6469999999999</v>
      </c>
      <c r="H498" s="1" t="str">
        <f>LEFT(medical_cost5[[#This Row],[region.1.1.1.1]],5)</f>
        <v>south</v>
      </c>
      <c r="I498" s="1" t="str">
        <f>RIGHT(medical_cost5[[#This Row],[region.1.1.1.1]],4)</f>
        <v>west</v>
      </c>
    </row>
    <row r="499" spans="1:9" x14ac:dyDescent="0.25">
      <c r="A499" s="1">
        <v>45</v>
      </c>
      <c r="B499" s="1" t="s">
        <v>9</v>
      </c>
      <c r="C499" s="1">
        <v>28.7</v>
      </c>
      <c r="D499" s="1">
        <v>2</v>
      </c>
      <c r="E499" s="1" t="s">
        <v>10</v>
      </c>
      <c r="F499" s="1" t="s">
        <v>8</v>
      </c>
      <c r="G499" s="1">
        <v>8027.9679999999998</v>
      </c>
      <c r="H499" s="1" t="str">
        <f>LEFT(medical_cost5[[#This Row],[region.1.1.1.1]],5)</f>
        <v>south</v>
      </c>
      <c r="I499" s="1" t="str">
        <f>RIGHT(medical_cost5[[#This Row],[region.1.1.1.1]],4)</f>
        <v>west</v>
      </c>
    </row>
    <row r="500" spans="1:9" x14ac:dyDescent="0.25">
      <c r="A500" s="1">
        <v>44</v>
      </c>
      <c r="B500" s="1" t="s">
        <v>6</v>
      </c>
      <c r="C500" s="1">
        <v>23.98</v>
      </c>
      <c r="D500" s="1">
        <v>2</v>
      </c>
      <c r="E500" s="1" t="s">
        <v>10</v>
      </c>
      <c r="F500" s="1" t="s">
        <v>11</v>
      </c>
      <c r="G500" s="1">
        <v>8211.1002000000008</v>
      </c>
      <c r="H500" s="1" t="str">
        <f>LEFT(medical_cost5[[#This Row],[region.1.1.1.1]],5)</f>
        <v>south</v>
      </c>
      <c r="I500" s="1" t="str">
        <f>RIGHT(medical_cost5[[#This Row],[region.1.1.1.1]],4)</f>
        <v>east</v>
      </c>
    </row>
    <row r="501" spans="1:9" x14ac:dyDescent="0.25">
      <c r="A501" s="1">
        <v>62</v>
      </c>
      <c r="B501" s="1" t="s">
        <v>6</v>
      </c>
      <c r="C501" s="1">
        <v>39.200000000000003</v>
      </c>
      <c r="D501" s="1">
        <v>0</v>
      </c>
      <c r="E501" s="1" t="s">
        <v>10</v>
      </c>
      <c r="F501" s="1" t="s">
        <v>8</v>
      </c>
      <c r="G501" s="1">
        <v>13470.86</v>
      </c>
      <c r="H501" s="1" t="str">
        <f>LEFT(medical_cost5[[#This Row],[region.1.1.1.1]],5)</f>
        <v>south</v>
      </c>
      <c r="I501" s="1" t="str">
        <f>RIGHT(medical_cost5[[#This Row],[region.1.1.1.1]],4)</f>
        <v>west</v>
      </c>
    </row>
    <row r="502" spans="1:9" x14ac:dyDescent="0.25">
      <c r="A502" s="1">
        <v>29</v>
      </c>
      <c r="B502" s="1" t="s">
        <v>9</v>
      </c>
      <c r="C502" s="1">
        <v>34.4</v>
      </c>
      <c r="D502" s="1">
        <v>0</v>
      </c>
      <c r="E502" s="1" t="s">
        <v>7</v>
      </c>
      <c r="F502" s="1" t="s">
        <v>8</v>
      </c>
      <c r="G502" s="1">
        <v>36197.699000000001</v>
      </c>
      <c r="H502" s="1" t="str">
        <f>LEFT(medical_cost5[[#This Row],[region.1.1.1.1]],5)</f>
        <v>south</v>
      </c>
      <c r="I502" s="1" t="str">
        <f>RIGHT(medical_cost5[[#This Row],[region.1.1.1.1]],4)</f>
        <v>west</v>
      </c>
    </row>
    <row r="503" spans="1:9" x14ac:dyDescent="0.25">
      <c r="A503" s="1">
        <v>43</v>
      </c>
      <c r="B503" s="1" t="s">
        <v>9</v>
      </c>
      <c r="C503" s="1">
        <v>26.03</v>
      </c>
      <c r="D503" s="1">
        <v>0</v>
      </c>
      <c r="E503" s="1" t="s">
        <v>10</v>
      </c>
      <c r="F503" s="1" t="s">
        <v>13</v>
      </c>
      <c r="G503" s="1">
        <v>6837.3687</v>
      </c>
      <c r="H503" s="1" t="str">
        <f>LEFT(medical_cost5[[#This Row],[region.1.1.1.1]],5)</f>
        <v>north</v>
      </c>
      <c r="I503" s="1" t="str">
        <f>RIGHT(medical_cost5[[#This Row],[region.1.1.1.1]],4)</f>
        <v>east</v>
      </c>
    </row>
    <row r="504" spans="1:9" x14ac:dyDescent="0.25">
      <c r="A504" s="1">
        <v>51</v>
      </c>
      <c r="B504" s="1" t="s">
        <v>9</v>
      </c>
      <c r="C504" s="1">
        <v>23.21</v>
      </c>
      <c r="D504" s="1">
        <v>1</v>
      </c>
      <c r="E504" s="1" t="s">
        <v>7</v>
      </c>
      <c r="F504" s="1" t="s">
        <v>11</v>
      </c>
      <c r="G504" s="1">
        <v>22218.1149</v>
      </c>
      <c r="H504" s="1" t="str">
        <f>LEFT(medical_cost5[[#This Row],[region.1.1.1.1]],5)</f>
        <v>south</v>
      </c>
      <c r="I504" s="1" t="str">
        <f>RIGHT(medical_cost5[[#This Row],[region.1.1.1.1]],4)</f>
        <v>east</v>
      </c>
    </row>
    <row r="505" spans="1:9" x14ac:dyDescent="0.25">
      <c r="A505" s="1">
        <v>19</v>
      </c>
      <c r="B505" s="1" t="s">
        <v>9</v>
      </c>
      <c r="C505" s="1">
        <v>30.25</v>
      </c>
      <c r="D505" s="1">
        <v>0</v>
      </c>
      <c r="E505" s="1" t="s">
        <v>7</v>
      </c>
      <c r="F505" s="1" t="s">
        <v>11</v>
      </c>
      <c r="G505" s="1">
        <v>32548.340499999998</v>
      </c>
      <c r="H505" s="1" t="str">
        <f>LEFT(medical_cost5[[#This Row],[region.1.1.1.1]],5)</f>
        <v>south</v>
      </c>
      <c r="I505" s="1" t="str">
        <f>RIGHT(medical_cost5[[#This Row],[region.1.1.1.1]],4)</f>
        <v>east</v>
      </c>
    </row>
    <row r="506" spans="1:9" x14ac:dyDescent="0.25">
      <c r="A506" s="1">
        <v>38</v>
      </c>
      <c r="B506" s="1" t="s">
        <v>6</v>
      </c>
      <c r="C506" s="1">
        <v>28.93</v>
      </c>
      <c r="D506" s="1">
        <v>1</v>
      </c>
      <c r="E506" s="1" t="s">
        <v>10</v>
      </c>
      <c r="F506" s="1" t="s">
        <v>11</v>
      </c>
      <c r="G506" s="1">
        <v>5974.3846999999996</v>
      </c>
      <c r="H506" s="1" t="str">
        <f>LEFT(medical_cost5[[#This Row],[region.1.1.1.1]],5)</f>
        <v>south</v>
      </c>
      <c r="I506" s="1" t="str">
        <f>RIGHT(medical_cost5[[#This Row],[region.1.1.1.1]],4)</f>
        <v>east</v>
      </c>
    </row>
    <row r="507" spans="1:9" x14ac:dyDescent="0.25">
      <c r="A507" s="1">
        <v>37</v>
      </c>
      <c r="B507" s="1" t="s">
        <v>9</v>
      </c>
      <c r="C507" s="1">
        <v>30.875</v>
      </c>
      <c r="D507" s="1">
        <v>3</v>
      </c>
      <c r="E507" s="1" t="s">
        <v>10</v>
      </c>
      <c r="F507" s="1" t="s">
        <v>12</v>
      </c>
      <c r="G507" s="1">
        <v>6796.8632500000003</v>
      </c>
      <c r="H507" s="1" t="str">
        <f>LEFT(medical_cost5[[#This Row],[region.1.1.1.1]],5)</f>
        <v>north</v>
      </c>
      <c r="I507" s="1" t="str">
        <f>RIGHT(medical_cost5[[#This Row],[region.1.1.1.1]],4)</f>
        <v>west</v>
      </c>
    </row>
    <row r="508" spans="1:9" x14ac:dyDescent="0.25">
      <c r="A508" s="1">
        <v>22</v>
      </c>
      <c r="B508" s="1" t="s">
        <v>9</v>
      </c>
      <c r="C508" s="1">
        <v>31.35</v>
      </c>
      <c r="D508" s="1">
        <v>1</v>
      </c>
      <c r="E508" s="1" t="s">
        <v>10</v>
      </c>
      <c r="F508" s="1" t="s">
        <v>12</v>
      </c>
      <c r="G508" s="1">
        <v>2643.2685000000001</v>
      </c>
      <c r="H508" s="1" t="str">
        <f>LEFT(medical_cost5[[#This Row],[region.1.1.1.1]],5)</f>
        <v>north</v>
      </c>
      <c r="I508" s="1" t="str">
        <f>RIGHT(medical_cost5[[#This Row],[region.1.1.1.1]],4)</f>
        <v>west</v>
      </c>
    </row>
    <row r="509" spans="1:9" x14ac:dyDescent="0.25">
      <c r="A509" s="1">
        <v>21</v>
      </c>
      <c r="B509" s="1" t="s">
        <v>9</v>
      </c>
      <c r="C509" s="1">
        <v>23.75</v>
      </c>
      <c r="D509" s="1">
        <v>2</v>
      </c>
      <c r="E509" s="1" t="s">
        <v>10</v>
      </c>
      <c r="F509" s="1" t="s">
        <v>12</v>
      </c>
      <c r="G509" s="1">
        <v>3077.0954999999999</v>
      </c>
      <c r="H509" s="1" t="str">
        <f>LEFT(medical_cost5[[#This Row],[region.1.1.1.1]],5)</f>
        <v>north</v>
      </c>
      <c r="I509" s="1" t="str">
        <f>RIGHT(medical_cost5[[#This Row],[region.1.1.1.1]],4)</f>
        <v>west</v>
      </c>
    </row>
    <row r="510" spans="1:9" x14ac:dyDescent="0.25">
      <c r="A510" s="1">
        <v>24</v>
      </c>
      <c r="B510" s="1" t="s">
        <v>6</v>
      </c>
      <c r="C510" s="1">
        <v>25.27</v>
      </c>
      <c r="D510" s="1">
        <v>0</v>
      </c>
      <c r="E510" s="1" t="s">
        <v>10</v>
      </c>
      <c r="F510" s="1" t="s">
        <v>13</v>
      </c>
      <c r="G510" s="1">
        <v>3044.2132999999999</v>
      </c>
      <c r="H510" s="1" t="str">
        <f>LEFT(medical_cost5[[#This Row],[region.1.1.1.1]],5)</f>
        <v>north</v>
      </c>
      <c r="I510" s="1" t="str">
        <f>RIGHT(medical_cost5[[#This Row],[region.1.1.1.1]],4)</f>
        <v>east</v>
      </c>
    </row>
    <row r="511" spans="1:9" x14ac:dyDescent="0.25">
      <c r="A511" s="1">
        <v>57</v>
      </c>
      <c r="B511" s="1" t="s">
        <v>6</v>
      </c>
      <c r="C511" s="1">
        <v>28.7</v>
      </c>
      <c r="D511" s="1">
        <v>0</v>
      </c>
      <c r="E511" s="1" t="s">
        <v>10</v>
      </c>
      <c r="F511" s="1" t="s">
        <v>8</v>
      </c>
      <c r="G511" s="1">
        <v>11455.28</v>
      </c>
      <c r="H511" s="1" t="str">
        <f>LEFT(medical_cost5[[#This Row],[region.1.1.1.1]],5)</f>
        <v>south</v>
      </c>
      <c r="I511" s="1" t="str">
        <f>RIGHT(medical_cost5[[#This Row],[region.1.1.1.1]],4)</f>
        <v>west</v>
      </c>
    </row>
    <row r="512" spans="1:9" x14ac:dyDescent="0.25">
      <c r="A512" s="1">
        <v>56</v>
      </c>
      <c r="B512" s="1" t="s">
        <v>9</v>
      </c>
      <c r="C512" s="1">
        <v>32.11</v>
      </c>
      <c r="D512" s="1">
        <v>1</v>
      </c>
      <c r="E512" s="1" t="s">
        <v>10</v>
      </c>
      <c r="F512" s="1" t="s">
        <v>13</v>
      </c>
      <c r="G512" s="1">
        <v>11763.000899999999</v>
      </c>
      <c r="H512" s="1" t="str">
        <f>LEFT(medical_cost5[[#This Row],[region.1.1.1.1]],5)</f>
        <v>north</v>
      </c>
      <c r="I512" s="1" t="str">
        <f>RIGHT(medical_cost5[[#This Row],[region.1.1.1.1]],4)</f>
        <v>east</v>
      </c>
    </row>
    <row r="513" spans="1:9" x14ac:dyDescent="0.25">
      <c r="A513" s="1">
        <v>27</v>
      </c>
      <c r="B513" s="1" t="s">
        <v>9</v>
      </c>
      <c r="C513" s="1">
        <v>33.659999999999997</v>
      </c>
      <c r="D513" s="1">
        <v>0</v>
      </c>
      <c r="E513" s="1" t="s">
        <v>10</v>
      </c>
      <c r="F513" s="1" t="s">
        <v>11</v>
      </c>
      <c r="G513" s="1">
        <v>2498.4144000000001</v>
      </c>
      <c r="H513" s="1" t="str">
        <f>LEFT(medical_cost5[[#This Row],[region.1.1.1.1]],5)</f>
        <v>south</v>
      </c>
      <c r="I513" s="1" t="str">
        <f>RIGHT(medical_cost5[[#This Row],[region.1.1.1.1]],4)</f>
        <v>east</v>
      </c>
    </row>
    <row r="514" spans="1:9" x14ac:dyDescent="0.25">
      <c r="A514" s="1">
        <v>51</v>
      </c>
      <c r="B514" s="1" t="s">
        <v>9</v>
      </c>
      <c r="C514" s="1">
        <v>22.42</v>
      </c>
      <c r="D514" s="1">
        <v>0</v>
      </c>
      <c r="E514" s="1" t="s">
        <v>10</v>
      </c>
      <c r="F514" s="1" t="s">
        <v>13</v>
      </c>
      <c r="G514" s="1">
        <v>9361.3268000000007</v>
      </c>
      <c r="H514" s="1" t="str">
        <f>LEFT(medical_cost5[[#This Row],[region.1.1.1.1]],5)</f>
        <v>north</v>
      </c>
      <c r="I514" s="1" t="str">
        <f>RIGHT(medical_cost5[[#This Row],[region.1.1.1.1]],4)</f>
        <v>east</v>
      </c>
    </row>
    <row r="515" spans="1:9" x14ac:dyDescent="0.25">
      <c r="A515" s="1">
        <v>19</v>
      </c>
      <c r="B515" s="1" t="s">
        <v>9</v>
      </c>
      <c r="C515" s="1">
        <v>30.4</v>
      </c>
      <c r="D515" s="1">
        <v>0</v>
      </c>
      <c r="E515" s="1" t="s">
        <v>10</v>
      </c>
      <c r="F515" s="1" t="s">
        <v>8</v>
      </c>
      <c r="G515" s="1">
        <v>1256.299</v>
      </c>
      <c r="H515" s="1" t="str">
        <f>LEFT(medical_cost5[[#This Row],[region.1.1.1.1]],5)</f>
        <v>south</v>
      </c>
      <c r="I515" s="1" t="str">
        <f>RIGHT(medical_cost5[[#This Row],[region.1.1.1.1]],4)</f>
        <v>west</v>
      </c>
    </row>
    <row r="516" spans="1:9" x14ac:dyDescent="0.25">
      <c r="A516" s="1">
        <v>39</v>
      </c>
      <c r="B516" s="1" t="s">
        <v>9</v>
      </c>
      <c r="C516" s="1">
        <v>28.3</v>
      </c>
      <c r="D516" s="1">
        <v>1</v>
      </c>
      <c r="E516" s="1" t="s">
        <v>7</v>
      </c>
      <c r="F516" s="1" t="s">
        <v>8</v>
      </c>
      <c r="G516" s="1">
        <v>21082.16</v>
      </c>
      <c r="H516" s="1" t="str">
        <f>LEFT(medical_cost5[[#This Row],[region.1.1.1.1]],5)</f>
        <v>south</v>
      </c>
      <c r="I516" s="1" t="str">
        <f>RIGHT(medical_cost5[[#This Row],[region.1.1.1.1]],4)</f>
        <v>west</v>
      </c>
    </row>
    <row r="517" spans="1:9" x14ac:dyDescent="0.25">
      <c r="A517" s="1">
        <v>58</v>
      </c>
      <c r="B517" s="1" t="s">
        <v>9</v>
      </c>
      <c r="C517" s="1">
        <v>35.700000000000003</v>
      </c>
      <c r="D517" s="1">
        <v>0</v>
      </c>
      <c r="E517" s="1" t="s">
        <v>10</v>
      </c>
      <c r="F517" s="1" t="s">
        <v>8</v>
      </c>
      <c r="G517" s="1">
        <v>11362.754999999999</v>
      </c>
      <c r="H517" s="1" t="str">
        <f>LEFT(medical_cost5[[#This Row],[region.1.1.1.1]],5)</f>
        <v>south</v>
      </c>
      <c r="I517" s="1" t="str">
        <f>RIGHT(medical_cost5[[#This Row],[region.1.1.1.1]],4)</f>
        <v>west</v>
      </c>
    </row>
    <row r="518" spans="1:9" x14ac:dyDescent="0.25">
      <c r="A518" s="1">
        <v>20</v>
      </c>
      <c r="B518" s="1" t="s">
        <v>9</v>
      </c>
      <c r="C518" s="1">
        <v>35.31</v>
      </c>
      <c r="D518" s="1">
        <v>1</v>
      </c>
      <c r="E518" s="1" t="s">
        <v>10</v>
      </c>
      <c r="F518" s="1" t="s">
        <v>11</v>
      </c>
      <c r="G518" s="1">
        <v>27724.28875</v>
      </c>
      <c r="H518" s="1" t="str">
        <f>LEFT(medical_cost5[[#This Row],[region.1.1.1.1]],5)</f>
        <v>south</v>
      </c>
      <c r="I518" s="1" t="str">
        <f>RIGHT(medical_cost5[[#This Row],[region.1.1.1.1]],4)</f>
        <v>east</v>
      </c>
    </row>
    <row r="519" spans="1:9" x14ac:dyDescent="0.25">
      <c r="A519" s="1">
        <v>45</v>
      </c>
      <c r="B519" s="1" t="s">
        <v>9</v>
      </c>
      <c r="C519" s="1">
        <v>30.495000000000001</v>
      </c>
      <c r="D519" s="1">
        <v>2</v>
      </c>
      <c r="E519" s="1" t="s">
        <v>10</v>
      </c>
      <c r="F519" s="1" t="s">
        <v>12</v>
      </c>
      <c r="G519" s="1">
        <v>8413.4630500000003</v>
      </c>
      <c r="H519" s="1" t="str">
        <f>LEFT(medical_cost5[[#This Row],[region.1.1.1.1]],5)</f>
        <v>north</v>
      </c>
      <c r="I519" s="1" t="str">
        <f>RIGHT(medical_cost5[[#This Row],[region.1.1.1.1]],4)</f>
        <v>west</v>
      </c>
    </row>
    <row r="520" spans="1:9" x14ac:dyDescent="0.25">
      <c r="A520" s="1">
        <v>35</v>
      </c>
      <c r="B520" s="1" t="s">
        <v>6</v>
      </c>
      <c r="C520" s="1">
        <v>31</v>
      </c>
      <c r="D520" s="1">
        <v>1</v>
      </c>
      <c r="E520" s="1" t="s">
        <v>10</v>
      </c>
      <c r="F520" s="1" t="s">
        <v>8</v>
      </c>
      <c r="G520" s="1">
        <v>5240.7650000000003</v>
      </c>
      <c r="H520" s="1" t="str">
        <f>LEFT(medical_cost5[[#This Row],[region.1.1.1.1]],5)</f>
        <v>south</v>
      </c>
      <c r="I520" s="1" t="str">
        <f>RIGHT(medical_cost5[[#This Row],[region.1.1.1.1]],4)</f>
        <v>west</v>
      </c>
    </row>
    <row r="521" spans="1:9" x14ac:dyDescent="0.25">
      <c r="A521" s="1">
        <v>31</v>
      </c>
      <c r="B521" s="1" t="s">
        <v>9</v>
      </c>
      <c r="C521" s="1">
        <v>30.875</v>
      </c>
      <c r="D521" s="1">
        <v>0</v>
      </c>
      <c r="E521" s="1" t="s">
        <v>10</v>
      </c>
      <c r="F521" s="1" t="s">
        <v>13</v>
      </c>
      <c r="G521" s="1">
        <v>3857.7592500000001</v>
      </c>
      <c r="H521" s="1" t="str">
        <f>LEFT(medical_cost5[[#This Row],[region.1.1.1.1]],5)</f>
        <v>north</v>
      </c>
      <c r="I521" s="1" t="str">
        <f>RIGHT(medical_cost5[[#This Row],[region.1.1.1.1]],4)</f>
        <v>east</v>
      </c>
    </row>
    <row r="522" spans="1:9" x14ac:dyDescent="0.25">
      <c r="A522" s="1">
        <v>50</v>
      </c>
      <c r="B522" s="1" t="s">
        <v>6</v>
      </c>
      <c r="C522" s="1">
        <v>27.36</v>
      </c>
      <c r="D522" s="1">
        <v>0</v>
      </c>
      <c r="E522" s="1" t="s">
        <v>10</v>
      </c>
      <c r="F522" s="1" t="s">
        <v>13</v>
      </c>
      <c r="G522" s="1">
        <v>25656.575260000001</v>
      </c>
      <c r="H522" s="1" t="str">
        <f>LEFT(medical_cost5[[#This Row],[region.1.1.1.1]],5)</f>
        <v>north</v>
      </c>
      <c r="I522" s="1" t="str">
        <f>RIGHT(medical_cost5[[#This Row],[region.1.1.1.1]],4)</f>
        <v>east</v>
      </c>
    </row>
    <row r="523" spans="1:9" x14ac:dyDescent="0.25">
      <c r="A523" s="1">
        <v>32</v>
      </c>
      <c r="B523" s="1" t="s">
        <v>6</v>
      </c>
      <c r="C523" s="1">
        <v>44.22</v>
      </c>
      <c r="D523" s="1">
        <v>0</v>
      </c>
      <c r="E523" s="1" t="s">
        <v>10</v>
      </c>
      <c r="F523" s="1" t="s">
        <v>11</v>
      </c>
      <c r="G523" s="1">
        <v>3994.1777999999999</v>
      </c>
      <c r="H523" s="1" t="str">
        <f>LEFT(medical_cost5[[#This Row],[region.1.1.1.1]],5)</f>
        <v>south</v>
      </c>
      <c r="I523" s="1" t="str">
        <f>RIGHT(medical_cost5[[#This Row],[region.1.1.1.1]],4)</f>
        <v>east</v>
      </c>
    </row>
    <row r="524" spans="1:9" x14ac:dyDescent="0.25">
      <c r="A524" s="1">
        <v>51</v>
      </c>
      <c r="B524" s="1" t="s">
        <v>6</v>
      </c>
      <c r="C524" s="1">
        <v>33.914999999999999</v>
      </c>
      <c r="D524" s="1">
        <v>0</v>
      </c>
      <c r="E524" s="1" t="s">
        <v>10</v>
      </c>
      <c r="F524" s="1" t="s">
        <v>13</v>
      </c>
      <c r="G524" s="1">
        <v>9866.3048500000004</v>
      </c>
      <c r="H524" s="1" t="str">
        <f>LEFT(medical_cost5[[#This Row],[region.1.1.1.1]],5)</f>
        <v>north</v>
      </c>
      <c r="I524" s="1" t="str">
        <f>RIGHT(medical_cost5[[#This Row],[region.1.1.1.1]],4)</f>
        <v>east</v>
      </c>
    </row>
    <row r="525" spans="1:9" x14ac:dyDescent="0.25">
      <c r="A525" s="1">
        <v>38</v>
      </c>
      <c r="B525" s="1" t="s">
        <v>6</v>
      </c>
      <c r="C525" s="1">
        <v>37.729999999999997</v>
      </c>
      <c r="D525" s="1">
        <v>0</v>
      </c>
      <c r="E525" s="1" t="s">
        <v>10</v>
      </c>
      <c r="F525" s="1" t="s">
        <v>11</v>
      </c>
      <c r="G525" s="1">
        <v>5397.6166999999996</v>
      </c>
      <c r="H525" s="1" t="str">
        <f>LEFT(medical_cost5[[#This Row],[region.1.1.1.1]],5)</f>
        <v>south</v>
      </c>
      <c r="I525" s="1" t="str">
        <f>RIGHT(medical_cost5[[#This Row],[region.1.1.1.1]],4)</f>
        <v>east</v>
      </c>
    </row>
    <row r="526" spans="1:9" x14ac:dyDescent="0.25">
      <c r="A526" s="1">
        <v>42</v>
      </c>
      <c r="B526" s="1" t="s">
        <v>9</v>
      </c>
      <c r="C526" s="1">
        <v>26.07</v>
      </c>
      <c r="D526" s="1">
        <v>1</v>
      </c>
      <c r="E526" s="1" t="s">
        <v>7</v>
      </c>
      <c r="F526" s="1" t="s">
        <v>11</v>
      </c>
      <c r="G526" s="1">
        <v>38245.593269999998</v>
      </c>
      <c r="H526" s="1" t="str">
        <f>LEFT(medical_cost5[[#This Row],[region.1.1.1.1]],5)</f>
        <v>south</v>
      </c>
      <c r="I526" s="1" t="str">
        <f>RIGHT(medical_cost5[[#This Row],[region.1.1.1.1]],4)</f>
        <v>east</v>
      </c>
    </row>
    <row r="527" spans="1:9" x14ac:dyDescent="0.25">
      <c r="A527" s="1">
        <v>18</v>
      </c>
      <c r="B527" s="1" t="s">
        <v>6</v>
      </c>
      <c r="C527" s="1">
        <v>33.880000000000003</v>
      </c>
      <c r="D527" s="1">
        <v>0</v>
      </c>
      <c r="E527" s="1" t="s">
        <v>10</v>
      </c>
      <c r="F527" s="1" t="s">
        <v>11</v>
      </c>
      <c r="G527" s="1">
        <v>11482.63485</v>
      </c>
      <c r="H527" s="1" t="str">
        <f>LEFT(medical_cost5[[#This Row],[region.1.1.1.1]],5)</f>
        <v>south</v>
      </c>
      <c r="I527" s="1" t="str">
        <f>RIGHT(medical_cost5[[#This Row],[region.1.1.1.1]],4)</f>
        <v>east</v>
      </c>
    </row>
    <row r="528" spans="1:9" x14ac:dyDescent="0.25">
      <c r="A528" s="1">
        <v>19</v>
      </c>
      <c r="B528" s="1" t="s">
        <v>6</v>
      </c>
      <c r="C528" s="1">
        <v>30.59</v>
      </c>
      <c r="D528" s="1">
        <v>2</v>
      </c>
      <c r="E528" s="1" t="s">
        <v>10</v>
      </c>
      <c r="F528" s="1" t="s">
        <v>12</v>
      </c>
      <c r="G528" s="1">
        <v>24059.680189999999</v>
      </c>
      <c r="H528" s="1" t="str">
        <f>LEFT(medical_cost5[[#This Row],[region.1.1.1.1]],5)</f>
        <v>north</v>
      </c>
      <c r="I528" s="1" t="str">
        <f>RIGHT(medical_cost5[[#This Row],[region.1.1.1.1]],4)</f>
        <v>west</v>
      </c>
    </row>
    <row r="529" spans="1:9" x14ac:dyDescent="0.25">
      <c r="A529" s="1">
        <v>51</v>
      </c>
      <c r="B529" s="1" t="s">
        <v>6</v>
      </c>
      <c r="C529" s="1">
        <v>25.8</v>
      </c>
      <c r="D529" s="1">
        <v>1</v>
      </c>
      <c r="E529" s="1" t="s">
        <v>10</v>
      </c>
      <c r="F529" s="1" t="s">
        <v>8</v>
      </c>
      <c r="G529" s="1">
        <v>9861.0249999999996</v>
      </c>
      <c r="H529" s="1" t="str">
        <f>LEFT(medical_cost5[[#This Row],[region.1.1.1.1]],5)</f>
        <v>south</v>
      </c>
      <c r="I529" s="1" t="str">
        <f>RIGHT(medical_cost5[[#This Row],[region.1.1.1.1]],4)</f>
        <v>west</v>
      </c>
    </row>
    <row r="530" spans="1:9" x14ac:dyDescent="0.25">
      <c r="A530" s="1">
        <v>46</v>
      </c>
      <c r="B530" s="1" t="s">
        <v>9</v>
      </c>
      <c r="C530" s="1">
        <v>39.424999999999997</v>
      </c>
      <c r="D530" s="1">
        <v>1</v>
      </c>
      <c r="E530" s="1" t="s">
        <v>10</v>
      </c>
      <c r="F530" s="1" t="s">
        <v>13</v>
      </c>
      <c r="G530" s="1">
        <v>8342.9087500000005</v>
      </c>
      <c r="H530" s="1" t="str">
        <f>LEFT(medical_cost5[[#This Row],[region.1.1.1.1]],5)</f>
        <v>north</v>
      </c>
      <c r="I530" s="1" t="str">
        <f>RIGHT(medical_cost5[[#This Row],[region.1.1.1.1]],4)</f>
        <v>east</v>
      </c>
    </row>
    <row r="531" spans="1:9" x14ac:dyDescent="0.25">
      <c r="A531" s="1">
        <v>18</v>
      </c>
      <c r="B531" s="1" t="s">
        <v>9</v>
      </c>
      <c r="C531" s="1">
        <v>25.46</v>
      </c>
      <c r="D531" s="1">
        <v>0</v>
      </c>
      <c r="E531" s="1" t="s">
        <v>10</v>
      </c>
      <c r="F531" s="1" t="s">
        <v>13</v>
      </c>
      <c r="G531" s="1">
        <v>1708.0014000000001</v>
      </c>
      <c r="H531" s="1" t="str">
        <f>LEFT(medical_cost5[[#This Row],[region.1.1.1.1]],5)</f>
        <v>north</v>
      </c>
      <c r="I531" s="1" t="str">
        <f>RIGHT(medical_cost5[[#This Row],[region.1.1.1.1]],4)</f>
        <v>east</v>
      </c>
    </row>
    <row r="532" spans="1:9" x14ac:dyDescent="0.25">
      <c r="A532" s="1">
        <v>57</v>
      </c>
      <c r="B532" s="1" t="s">
        <v>9</v>
      </c>
      <c r="C532" s="1">
        <v>42.13</v>
      </c>
      <c r="D532" s="1">
        <v>1</v>
      </c>
      <c r="E532" s="1" t="s">
        <v>7</v>
      </c>
      <c r="F532" s="1" t="s">
        <v>11</v>
      </c>
      <c r="G532" s="1">
        <v>48675.517699999997</v>
      </c>
      <c r="H532" s="1" t="str">
        <f>LEFT(medical_cost5[[#This Row],[region.1.1.1.1]],5)</f>
        <v>south</v>
      </c>
      <c r="I532" s="1" t="str">
        <f>RIGHT(medical_cost5[[#This Row],[region.1.1.1.1]],4)</f>
        <v>east</v>
      </c>
    </row>
    <row r="533" spans="1:9" x14ac:dyDescent="0.25">
      <c r="A533" s="1">
        <v>62</v>
      </c>
      <c r="B533" s="1" t="s">
        <v>6</v>
      </c>
      <c r="C533" s="1">
        <v>31.73</v>
      </c>
      <c r="D533" s="1">
        <v>0</v>
      </c>
      <c r="E533" s="1" t="s">
        <v>10</v>
      </c>
      <c r="F533" s="1" t="s">
        <v>13</v>
      </c>
      <c r="G533" s="1">
        <v>14043.476699999999</v>
      </c>
      <c r="H533" s="1" t="str">
        <f>LEFT(medical_cost5[[#This Row],[region.1.1.1.1]],5)</f>
        <v>north</v>
      </c>
      <c r="I533" s="1" t="str">
        <f>RIGHT(medical_cost5[[#This Row],[region.1.1.1.1]],4)</f>
        <v>east</v>
      </c>
    </row>
    <row r="534" spans="1:9" x14ac:dyDescent="0.25">
      <c r="A534" s="1">
        <v>59</v>
      </c>
      <c r="B534" s="1" t="s">
        <v>9</v>
      </c>
      <c r="C534" s="1">
        <v>29.7</v>
      </c>
      <c r="D534" s="1">
        <v>2</v>
      </c>
      <c r="E534" s="1" t="s">
        <v>10</v>
      </c>
      <c r="F534" s="1" t="s">
        <v>11</v>
      </c>
      <c r="G534" s="1">
        <v>12925.886</v>
      </c>
      <c r="H534" s="1" t="str">
        <f>LEFT(medical_cost5[[#This Row],[region.1.1.1.1]],5)</f>
        <v>south</v>
      </c>
      <c r="I534" s="1" t="str">
        <f>RIGHT(medical_cost5[[#This Row],[region.1.1.1.1]],4)</f>
        <v>east</v>
      </c>
    </row>
    <row r="535" spans="1:9" x14ac:dyDescent="0.25">
      <c r="A535" s="1">
        <v>37</v>
      </c>
      <c r="B535" s="1" t="s">
        <v>9</v>
      </c>
      <c r="C535" s="1">
        <v>36.19</v>
      </c>
      <c r="D535" s="1">
        <v>0</v>
      </c>
      <c r="E535" s="1" t="s">
        <v>10</v>
      </c>
      <c r="F535" s="1" t="s">
        <v>11</v>
      </c>
      <c r="G535" s="1">
        <v>19214.705529999999</v>
      </c>
      <c r="H535" s="1" t="str">
        <f>LEFT(medical_cost5[[#This Row],[region.1.1.1.1]],5)</f>
        <v>south</v>
      </c>
      <c r="I535" s="1" t="str">
        <f>RIGHT(medical_cost5[[#This Row],[region.1.1.1.1]],4)</f>
        <v>east</v>
      </c>
    </row>
    <row r="536" spans="1:9" x14ac:dyDescent="0.25">
      <c r="A536" s="1">
        <v>64</v>
      </c>
      <c r="B536" s="1" t="s">
        <v>9</v>
      </c>
      <c r="C536" s="1">
        <v>40.479999999999997</v>
      </c>
      <c r="D536" s="1">
        <v>0</v>
      </c>
      <c r="E536" s="1" t="s">
        <v>10</v>
      </c>
      <c r="F536" s="1" t="s">
        <v>11</v>
      </c>
      <c r="G536" s="1">
        <v>13831.1152</v>
      </c>
      <c r="H536" s="1" t="str">
        <f>LEFT(medical_cost5[[#This Row],[region.1.1.1.1]],5)</f>
        <v>south</v>
      </c>
      <c r="I536" s="1" t="str">
        <f>RIGHT(medical_cost5[[#This Row],[region.1.1.1.1]],4)</f>
        <v>east</v>
      </c>
    </row>
    <row r="537" spans="1:9" x14ac:dyDescent="0.25">
      <c r="A537" s="1">
        <v>38</v>
      </c>
      <c r="B537" s="1" t="s">
        <v>9</v>
      </c>
      <c r="C537" s="1">
        <v>28.024999999999999</v>
      </c>
      <c r="D537" s="1">
        <v>1</v>
      </c>
      <c r="E537" s="1" t="s">
        <v>10</v>
      </c>
      <c r="F537" s="1" t="s">
        <v>13</v>
      </c>
      <c r="G537" s="1">
        <v>6067.1267500000004</v>
      </c>
      <c r="H537" s="1" t="str">
        <f>LEFT(medical_cost5[[#This Row],[region.1.1.1.1]],5)</f>
        <v>north</v>
      </c>
      <c r="I537" s="1" t="str">
        <f>RIGHT(medical_cost5[[#This Row],[region.1.1.1.1]],4)</f>
        <v>east</v>
      </c>
    </row>
    <row r="538" spans="1:9" x14ac:dyDescent="0.25">
      <c r="A538" s="1">
        <v>33</v>
      </c>
      <c r="B538" s="1" t="s">
        <v>6</v>
      </c>
      <c r="C538" s="1">
        <v>38.9</v>
      </c>
      <c r="D538" s="1">
        <v>3</v>
      </c>
      <c r="E538" s="1" t="s">
        <v>10</v>
      </c>
      <c r="F538" s="1" t="s">
        <v>8</v>
      </c>
      <c r="G538" s="1">
        <v>5972.3779999999997</v>
      </c>
      <c r="H538" s="1" t="str">
        <f>LEFT(medical_cost5[[#This Row],[region.1.1.1.1]],5)</f>
        <v>south</v>
      </c>
      <c r="I538" s="1" t="str">
        <f>RIGHT(medical_cost5[[#This Row],[region.1.1.1.1]],4)</f>
        <v>west</v>
      </c>
    </row>
    <row r="539" spans="1:9" x14ac:dyDescent="0.25">
      <c r="A539" s="1">
        <v>46</v>
      </c>
      <c r="B539" s="1" t="s">
        <v>6</v>
      </c>
      <c r="C539" s="1">
        <v>30.2</v>
      </c>
      <c r="D539" s="1">
        <v>2</v>
      </c>
      <c r="E539" s="1" t="s">
        <v>10</v>
      </c>
      <c r="F539" s="1" t="s">
        <v>8</v>
      </c>
      <c r="G539" s="1">
        <v>8825.0859999999993</v>
      </c>
      <c r="H539" s="1" t="str">
        <f>LEFT(medical_cost5[[#This Row],[region.1.1.1.1]],5)</f>
        <v>south</v>
      </c>
      <c r="I539" s="1" t="str">
        <f>RIGHT(medical_cost5[[#This Row],[region.1.1.1.1]],4)</f>
        <v>west</v>
      </c>
    </row>
    <row r="540" spans="1:9" x14ac:dyDescent="0.25">
      <c r="A540" s="1">
        <v>46</v>
      </c>
      <c r="B540" s="1" t="s">
        <v>6</v>
      </c>
      <c r="C540" s="1">
        <v>28.05</v>
      </c>
      <c r="D540" s="1">
        <v>1</v>
      </c>
      <c r="E540" s="1" t="s">
        <v>10</v>
      </c>
      <c r="F540" s="1" t="s">
        <v>11</v>
      </c>
      <c r="G540" s="1">
        <v>8233.0974999999999</v>
      </c>
      <c r="H540" s="1" t="str">
        <f>LEFT(medical_cost5[[#This Row],[region.1.1.1.1]],5)</f>
        <v>south</v>
      </c>
      <c r="I540" s="1" t="str">
        <f>RIGHT(medical_cost5[[#This Row],[region.1.1.1.1]],4)</f>
        <v>east</v>
      </c>
    </row>
    <row r="541" spans="1:9" x14ac:dyDescent="0.25">
      <c r="A541" s="1">
        <v>53</v>
      </c>
      <c r="B541" s="1" t="s">
        <v>9</v>
      </c>
      <c r="C541" s="1">
        <v>31.35</v>
      </c>
      <c r="D541" s="1">
        <v>0</v>
      </c>
      <c r="E541" s="1" t="s">
        <v>10</v>
      </c>
      <c r="F541" s="1" t="s">
        <v>11</v>
      </c>
      <c r="G541" s="1">
        <v>27346.04207</v>
      </c>
      <c r="H541" s="1" t="str">
        <f>LEFT(medical_cost5[[#This Row],[region.1.1.1.1]],5)</f>
        <v>south</v>
      </c>
      <c r="I541" s="1" t="str">
        <f>RIGHT(medical_cost5[[#This Row],[region.1.1.1.1]],4)</f>
        <v>east</v>
      </c>
    </row>
    <row r="542" spans="1:9" x14ac:dyDescent="0.25">
      <c r="A542" s="1">
        <v>34</v>
      </c>
      <c r="B542" s="1" t="s">
        <v>6</v>
      </c>
      <c r="C542" s="1">
        <v>38</v>
      </c>
      <c r="D542" s="1">
        <v>3</v>
      </c>
      <c r="E542" s="1" t="s">
        <v>10</v>
      </c>
      <c r="F542" s="1" t="s">
        <v>8</v>
      </c>
      <c r="G542" s="1">
        <v>6196.4480000000003</v>
      </c>
      <c r="H542" s="1" t="str">
        <f>LEFT(medical_cost5[[#This Row],[region.1.1.1.1]],5)</f>
        <v>south</v>
      </c>
      <c r="I542" s="1" t="str">
        <f>RIGHT(medical_cost5[[#This Row],[region.1.1.1.1]],4)</f>
        <v>west</v>
      </c>
    </row>
    <row r="543" spans="1:9" x14ac:dyDescent="0.25">
      <c r="A543" s="1">
        <v>20</v>
      </c>
      <c r="B543" s="1" t="s">
        <v>6</v>
      </c>
      <c r="C543" s="1">
        <v>31.79</v>
      </c>
      <c r="D543" s="1">
        <v>2</v>
      </c>
      <c r="E543" s="1" t="s">
        <v>10</v>
      </c>
      <c r="F543" s="1" t="s">
        <v>11</v>
      </c>
      <c r="G543" s="1">
        <v>3056.3881000000001</v>
      </c>
      <c r="H543" s="1" t="str">
        <f>LEFT(medical_cost5[[#This Row],[region.1.1.1.1]],5)</f>
        <v>south</v>
      </c>
      <c r="I543" s="1" t="str">
        <f>RIGHT(medical_cost5[[#This Row],[region.1.1.1.1]],4)</f>
        <v>east</v>
      </c>
    </row>
    <row r="544" spans="1:9" x14ac:dyDescent="0.25">
      <c r="A544" s="1">
        <v>63</v>
      </c>
      <c r="B544" s="1" t="s">
        <v>6</v>
      </c>
      <c r="C544" s="1">
        <v>36.299999999999997</v>
      </c>
      <c r="D544" s="1">
        <v>0</v>
      </c>
      <c r="E544" s="1" t="s">
        <v>10</v>
      </c>
      <c r="F544" s="1" t="s">
        <v>11</v>
      </c>
      <c r="G544" s="1">
        <v>13887.204</v>
      </c>
      <c r="H544" s="1" t="str">
        <f>LEFT(medical_cost5[[#This Row],[region.1.1.1.1]],5)</f>
        <v>south</v>
      </c>
      <c r="I544" s="1" t="str">
        <f>RIGHT(medical_cost5[[#This Row],[region.1.1.1.1]],4)</f>
        <v>east</v>
      </c>
    </row>
    <row r="545" spans="1:9" x14ac:dyDescent="0.25">
      <c r="A545" s="1">
        <v>54</v>
      </c>
      <c r="B545" s="1" t="s">
        <v>6</v>
      </c>
      <c r="C545" s="1">
        <v>47.41</v>
      </c>
      <c r="D545" s="1">
        <v>0</v>
      </c>
      <c r="E545" s="1" t="s">
        <v>7</v>
      </c>
      <c r="F545" s="1" t="s">
        <v>11</v>
      </c>
      <c r="G545" s="1">
        <v>63770.428010000003</v>
      </c>
      <c r="H545" s="1" t="str">
        <f>LEFT(medical_cost5[[#This Row],[region.1.1.1.1]],5)</f>
        <v>south</v>
      </c>
      <c r="I545" s="1" t="str">
        <f>RIGHT(medical_cost5[[#This Row],[region.1.1.1.1]],4)</f>
        <v>east</v>
      </c>
    </row>
    <row r="546" spans="1:9" x14ac:dyDescent="0.25">
      <c r="A546" s="1">
        <v>54</v>
      </c>
      <c r="B546" s="1" t="s">
        <v>9</v>
      </c>
      <c r="C546" s="1">
        <v>30.21</v>
      </c>
      <c r="D546" s="1">
        <v>0</v>
      </c>
      <c r="E546" s="1" t="s">
        <v>10</v>
      </c>
      <c r="F546" s="1" t="s">
        <v>12</v>
      </c>
      <c r="G546" s="1">
        <v>10231.499900000001</v>
      </c>
      <c r="H546" s="1" t="str">
        <f>LEFT(medical_cost5[[#This Row],[region.1.1.1.1]],5)</f>
        <v>north</v>
      </c>
      <c r="I546" s="1" t="str">
        <f>RIGHT(medical_cost5[[#This Row],[region.1.1.1.1]],4)</f>
        <v>west</v>
      </c>
    </row>
    <row r="547" spans="1:9" x14ac:dyDescent="0.25">
      <c r="A547" s="1">
        <v>49</v>
      </c>
      <c r="B547" s="1" t="s">
        <v>9</v>
      </c>
      <c r="C547" s="1">
        <v>25.84</v>
      </c>
      <c r="D547" s="1">
        <v>2</v>
      </c>
      <c r="E547" s="1" t="s">
        <v>7</v>
      </c>
      <c r="F547" s="1" t="s">
        <v>12</v>
      </c>
      <c r="G547" s="1">
        <v>23807.240600000001</v>
      </c>
      <c r="H547" s="1" t="str">
        <f>LEFT(medical_cost5[[#This Row],[region.1.1.1.1]],5)</f>
        <v>north</v>
      </c>
      <c r="I547" s="1" t="str">
        <f>RIGHT(medical_cost5[[#This Row],[region.1.1.1.1]],4)</f>
        <v>west</v>
      </c>
    </row>
    <row r="548" spans="1:9" x14ac:dyDescent="0.25">
      <c r="A548" s="1">
        <v>28</v>
      </c>
      <c r="B548" s="1" t="s">
        <v>9</v>
      </c>
      <c r="C548" s="1">
        <v>35.435000000000002</v>
      </c>
      <c r="D548" s="1">
        <v>0</v>
      </c>
      <c r="E548" s="1" t="s">
        <v>10</v>
      </c>
      <c r="F548" s="1" t="s">
        <v>13</v>
      </c>
      <c r="G548" s="1">
        <v>3268.84665</v>
      </c>
      <c r="H548" s="1" t="str">
        <f>LEFT(medical_cost5[[#This Row],[region.1.1.1.1]],5)</f>
        <v>north</v>
      </c>
      <c r="I548" s="1" t="str">
        <f>RIGHT(medical_cost5[[#This Row],[region.1.1.1.1]],4)</f>
        <v>east</v>
      </c>
    </row>
    <row r="549" spans="1:9" x14ac:dyDescent="0.25">
      <c r="A549" s="1">
        <v>54</v>
      </c>
      <c r="B549" s="1" t="s">
        <v>6</v>
      </c>
      <c r="C549" s="1">
        <v>46.7</v>
      </c>
      <c r="D549" s="1">
        <v>2</v>
      </c>
      <c r="E549" s="1" t="s">
        <v>10</v>
      </c>
      <c r="F549" s="1" t="s">
        <v>8</v>
      </c>
      <c r="G549" s="1">
        <v>11538.421</v>
      </c>
      <c r="H549" s="1" t="str">
        <f>LEFT(medical_cost5[[#This Row],[region.1.1.1.1]],5)</f>
        <v>south</v>
      </c>
      <c r="I549" s="1" t="str">
        <f>RIGHT(medical_cost5[[#This Row],[region.1.1.1.1]],4)</f>
        <v>west</v>
      </c>
    </row>
    <row r="550" spans="1:9" x14ac:dyDescent="0.25">
      <c r="A550" s="1">
        <v>25</v>
      </c>
      <c r="B550" s="1" t="s">
        <v>6</v>
      </c>
      <c r="C550" s="1">
        <v>28.594999999999999</v>
      </c>
      <c r="D550" s="1">
        <v>0</v>
      </c>
      <c r="E550" s="1" t="s">
        <v>10</v>
      </c>
      <c r="F550" s="1" t="s">
        <v>13</v>
      </c>
      <c r="G550" s="1">
        <v>3213.6220499999999</v>
      </c>
      <c r="H550" s="1" t="str">
        <f>LEFT(medical_cost5[[#This Row],[region.1.1.1.1]],5)</f>
        <v>north</v>
      </c>
      <c r="I550" s="1" t="str">
        <f>RIGHT(medical_cost5[[#This Row],[region.1.1.1.1]],4)</f>
        <v>east</v>
      </c>
    </row>
    <row r="551" spans="1:9" x14ac:dyDescent="0.25">
      <c r="A551" s="1">
        <v>43</v>
      </c>
      <c r="B551" s="1" t="s">
        <v>6</v>
      </c>
      <c r="C551" s="1">
        <v>46.2</v>
      </c>
      <c r="D551" s="1">
        <v>0</v>
      </c>
      <c r="E551" s="1" t="s">
        <v>7</v>
      </c>
      <c r="F551" s="1" t="s">
        <v>11</v>
      </c>
      <c r="G551" s="1">
        <v>45863.205000000002</v>
      </c>
      <c r="H551" s="1" t="str">
        <f>LEFT(medical_cost5[[#This Row],[region.1.1.1.1]],5)</f>
        <v>south</v>
      </c>
      <c r="I551" s="1" t="str">
        <f>RIGHT(medical_cost5[[#This Row],[region.1.1.1.1]],4)</f>
        <v>east</v>
      </c>
    </row>
    <row r="552" spans="1:9" x14ac:dyDescent="0.25">
      <c r="A552" s="1">
        <v>63</v>
      </c>
      <c r="B552" s="1" t="s">
        <v>9</v>
      </c>
      <c r="C552" s="1">
        <v>30.8</v>
      </c>
      <c r="D552" s="1">
        <v>0</v>
      </c>
      <c r="E552" s="1" t="s">
        <v>10</v>
      </c>
      <c r="F552" s="1" t="s">
        <v>8</v>
      </c>
      <c r="G552" s="1">
        <v>13390.558999999999</v>
      </c>
      <c r="H552" s="1" t="str">
        <f>LEFT(medical_cost5[[#This Row],[region.1.1.1.1]],5)</f>
        <v>south</v>
      </c>
      <c r="I552" s="1" t="str">
        <f>RIGHT(medical_cost5[[#This Row],[region.1.1.1.1]],4)</f>
        <v>west</v>
      </c>
    </row>
    <row r="553" spans="1:9" x14ac:dyDescent="0.25">
      <c r="A553" s="1">
        <v>32</v>
      </c>
      <c r="B553" s="1" t="s">
        <v>6</v>
      </c>
      <c r="C553" s="1">
        <v>28.93</v>
      </c>
      <c r="D553" s="1">
        <v>0</v>
      </c>
      <c r="E553" s="1" t="s">
        <v>10</v>
      </c>
      <c r="F553" s="1" t="s">
        <v>11</v>
      </c>
      <c r="G553" s="1">
        <v>3972.9247</v>
      </c>
      <c r="H553" s="1" t="str">
        <f>LEFT(medical_cost5[[#This Row],[region.1.1.1.1]],5)</f>
        <v>south</v>
      </c>
      <c r="I553" s="1" t="str">
        <f>RIGHT(medical_cost5[[#This Row],[region.1.1.1.1]],4)</f>
        <v>east</v>
      </c>
    </row>
    <row r="554" spans="1:9" x14ac:dyDescent="0.25">
      <c r="A554" s="1">
        <v>62</v>
      </c>
      <c r="B554" s="1" t="s">
        <v>9</v>
      </c>
      <c r="C554" s="1">
        <v>21.4</v>
      </c>
      <c r="D554" s="1">
        <v>0</v>
      </c>
      <c r="E554" s="1" t="s">
        <v>10</v>
      </c>
      <c r="F554" s="1" t="s">
        <v>8</v>
      </c>
      <c r="G554" s="1">
        <v>12957.118</v>
      </c>
      <c r="H554" s="1" t="str">
        <f>LEFT(medical_cost5[[#This Row],[region.1.1.1.1]],5)</f>
        <v>south</v>
      </c>
      <c r="I554" s="1" t="str">
        <f>RIGHT(medical_cost5[[#This Row],[region.1.1.1.1]],4)</f>
        <v>west</v>
      </c>
    </row>
    <row r="555" spans="1:9" x14ac:dyDescent="0.25">
      <c r="A555" s="1">
        <v>52</v>
      </c>
      <c r="B555" s="1" t="s">
        <v>6</v>
      </c>
      <c r="C555" s="1">
        <v>31.73</v>
      </c>
      <c r="D555" s="1">
        <v>2</v>
      </c>
      <c r="E555" s="1" t="s">
        <v>10</v>
      </c>
      <c r="F555" s="1" t="s">
        <v>12</v>
      </c>
      <c r="G555" s="1">
        <v>11187.6567</v>
      </c>
      <c r="H555" s="1" t="str">
        <f>LEFT(medical_cost5[[#This Row],[region.1.1.1.1]],5)</f>
        <v>north</v>
      </c>
      <c r="I555" s="1" t="str">
        <f>RIGHT(medical_cost5[[#This Row],[region.1.1.1.1]],4)</f>
        <v>west</v>
      </c>
    </row>
    <row r="556" spans="1:9" x14ac:dyDescent="0.25">
      <c r="A556" s="1">
        <v>25</v>
      </c>
      <c r="B556" s="1" t="s">
        <v>6</v>
      </c>
      <c r="C556" s="1">
        <v>41.325000000000003</v>
      </c>
      <c r="D556" s="1">
        <v>0</v>
      </c>
      <c r="E556" s="1" t="s">
        <v>10</v>
      </c>
      <c r="F556" s="1" t="s">
        <v>13</v>
      </c>
      <c r="G556" s="1">
        <v>17878.900679999999</v>
      </c>
      <c r="H556" s="1" t="str">
        <f>LEFT(medical_cost5[[#This Row],[region.1.1.1.1]],5)</f>
        <v>north</v>
      </c>
      <c r="I556" s="1" t="str">
        <f>RIGHT(medical_cost5[[#This Row],[region.1.1.1.1]],4)</f>
        <v>east</v>
      </c>
    </row>
    <row r="557" spans="1:9" x14ac:dyDescent="0.25">
      <c r="A557" s="1">
        <v>28</v>
      </c>
      <c r="B557" s="1" t="s">
        <v>9</v>
      </c>
      <c r="C557" s="1">
        <v>23.8</v>
      </c>
      <c r="D557" s="1">
        <v>2</v>
      </c>
      <c r="E557" s="1" t="s">
        <v>10</v>
      </c>
      <c r="F557" s="1" t="s">
        <v>8</v>
      </c>
      <c r="G557" s="1">
        <v>3847.674</v>
      </c>
      <c r="H557" s="1" t="str">
        <f>LEFT(medical_cost5[[#This Row],[region.1.1.1.1]],5)</f>
        <v>south</v>
      </c>
      <c r="I557" s="1" t="str">
        <f>RIGHT(medical_cost5[[#This Row],[region.1.1.1.1]],4)</f>
        <v>west</v>
      </c>
    </row>
    <row r="558" spans="1:9" x14ac:dyDescent="0.25">
      <c r="A558" s="1">
        <v>46</v>
      </c>
      <c r="B558" s="1" t="s">
        <v>9</v>
      </c>
      <c r="C558" s="1">
        <v>33.44</v>
      </c>
      <c r="D558" s="1">
        <v>1</v>
      </c>
      <c r="E558" s="1" t="s">
        <v>10</v>
      </c>
      <c r="F558" s="1" t="s">
        <v>13</v>
      </c>
      <c r="G558" s="1">
        <v>8334.5895999999993</v>
      </c>
      <c r="H558" s="1" t="str">
        <f>LEFT(medical_cost5[[#This Row],[region.1.1.1.1]],5)</f>
        <v>north</v>
      </c>
      <c r="I558" s="1" t="str">
        <f>RIGHT(medical_cost5[[#This Row],[region.1.1.1.1]],4)</f>
        <v>east</v>
      </c>
    </row>
    <row r="559" spans="1:9" x14ac:dyDescent="0.25">
      <c r="A559" s="1">
        <v>34</v>
      </c>
      <c r="B559" s="1" t="s">
        <v>9</v>
      </c>
      <c r="C559" s="1">
        <v>34.21</v>
      </c>
      <c r="D559" s="1">
        <v>0</v>
      </c>
      <c r="E559" s="1" t="s">
        <v>10</v>
      </c>
      <c r="F559" s="1" t="s">
        <v>11</v>
      </c>
      <c r="G559" s="1">
        <v>3935.1799000000001</v>
      </c>
      <c r="H559" s="1" t="str">
        <f>LEFT(medical_cost5[[#This Row],[region.1.1.1.1]],5)</f>
        <v>south</v>
      </c>
      <c r="I559" s="1" t="str">
        <f>RIGHT(medical_cost5[[#This Row],[region.1.1.1.1]],4)</f>
        <v>east</v>
      </c>
    </row>
    <row r="560" spans="1:9" x14ac:dyDescent="0.25">
      <c r="A560" s="1">
        <v>35</v>
      </c>
      <c r="B560" s="1" t="s">
        <v>6</v>
      </c>
      <c r="C560" s="1">
        <v>34.104999999999997</v>
      </c>
      <c r="D560" s="1">
        <v>3</v>
      </c>
      <c r="E560" s="1" t="s">
        <v>7</v>
      </c>
      <c r="F560" s="1" t="s">
        <v>12</v>
      </c>
      <c r="G560" s="1">
        <v>39983.425949999997</v>
      </c>
      <c r="H560" s="1" t="str">
        <f>LEFT(medical_cost5[[#This Row],[region.1.1.1.1]],5)</f>
        <v>north</v>
      </c>
      <c r="I560" s="1" t="str">
        <f>RIGHT(medical_cost5[[#This Row],[region.1.1.1.1]],4)</f>
        <v>west</v>
      </c>
    </row>
    <row r="561" spans="1:9" x14ac:dyDescent="0.25">
      <c r="A561" s="1">
        <v>19</v>
      </c>
      <c r="B561" s="1" t="s">
        <v>9</v>
      </c>
      <c r="C561" s="1">
        <v>35.53</v>
      </c>
      <c r="D561" s="1">
        <v>0</v>
      </c>
      <c r="E561" s="1" t="s">
        <v>10</v>
      </c>
      <c r="F561" s="1" t="s">
        <v>12</v>
      </c>
      <c r="G561" s="1">
        <v>1646.4296999999999</v>
      </c>
      <c r="H561" s="1" t="str">
        <f>LEFT(medical_cost5[[#This Row],[region.1.1.1.1]],5)</f>
        <v>north</v>
      </c>
      <c r="I561" s="1" t="str">
        <f>RIGHT(medical_cost5[[#This Row],[region.1.1.1.1]],4)</f>
        <v>west</v>
      </c>
    </row>
    <row r="562" spans="1:9" x14ac:dyDescent="0.25">
      <c r="A562" s="1">
        <v>46</v>
      </c>
      <c r="B562" s="1" t="s">
        <v>6</v>
      </c>
      <c r="C562" s="1">
        <v>19.95</v>
      </c>
      <c r="D562" s="1">
        <v>2</v>
      </c>
      <c r="E562" s="1" t="s">
        <v>10</v>
      </c>
      <c r="F562" s="1" t="s">
        <v>12</v>
      </c>
      <c r="G562" s="1">
        <v>9193.8384999999998</v>
      </c>
      <c r="H562" s="1" t="str">
        <f>LEFT(medical_cost5[[#This Row],[region.1.1.1.1]],5)</f>
        <v>north</v>
      </c>
      <c r="I562" s="1" t="str">
        <f>RIGHT(medical_cost5[[#This Row],[region.1.1.1.1]],4)</f>
        <v>west</v>
      </c>
    </row>
    <row r="563" spans="1:9" x14ac:dyDescent="0.25">
      <c r="A563" s="1">
        <v>54</v>
      </c>
      <c r="B563" s="1" t="s">
        <v>6</v>
      </c>
      <c r="C563" s="1">
        <v>32.68</v>
      </c>
      <c r="D563" s="1">
        <v>0</v>
      </c>
      <c r="E563" s="1" t="s">
        <v>10</v>
      </c>
      <c r="F563" s="1" t="s">
        <v>13</v>
      </c>
      <c r="G563" s="1">
        <v>10923.933199999999</v>
      </c>
      <c r="H563" s="1" t="str">
        <f>LEFT(medical_cost5[[#This Row],[region.1.1.1.1]],5)</f>
        <v>north</v>
      </c>
      <c r="I563" s="1" t="str">
        <f>RIGHT(medical_cost5[[#This Row],[region.1.1.1.1]],4)</f>
        <v>east</v>
      </c>
    </row>
    <row r="564" spans="1:9" x14ac:dyDescent="0.25">
      <c r="A564" s="1">
        <v>27</v>
      </c>
      <c r="B564" s="1" t="s">
        <v>9</v>
      </c>
      <c r="C564" s="1">
        <v>30.5</v>
      </c>
      <c r="D564" s="1">
        <v>0</v>
      </c>
      <c r="E564" s="1" t="s">
        <v>10</v>
      </c>
      <c r="F564" s="1" t="s">
        <v>8</v>
      </c>
      <c r="G564" s="1">
        <v>2494.0219999999999</v>
      </c>
      <c r="H564" s="1" t="str">
        <f>LEFT(medical_cost5[[#This Row],[region.1.1.1.1]],5)</f>
        <v>south</v>
      </c>
      <c r="I564" s="1" t="str">
        <f>RIGHT(medical_cost5[[#This Row],[region.1.1.1.1]],4)</f>
        <v>west</v>
      </c>
    </row>
    <row r="565" spans="1:9" x14ac:dyDescent="0.25">
      <c r="A565" s="1">
        <v>50</v>
      </c>
      <c r="B565" s="1" t="s">
        <v>9</v>
      </c>
      <c r="C565" s="1">
        <v>44.77</v>
      </c>
      <c r="D565" s="1">
        <v>1</v>
      </c>
      <c r="E565" s="1" t="s">
        <v>10</v>
      </c>
      <c r="F565" s="1" t="s">
        <v>11</v>
      </c>
      <c r="G565" s="1">
        <v>9058.7302999999993</v>
      </c>
      <c r="H565" s="1" t="str">
        <f>LEFT(medical_cost5[[#This Row],[region.1.1.1.1]],5)</f>
        <v>south</v>
      </c>
      <c r="I565" s="1" t="str">
        <f>RIGHT(medical_cost5[[#This Row],[region.1.1.1.1]],4)</f>
        <v>east</v>
      </c>
    </row>
    <row r="566" spans="1:9" x14ac:dyDescent="0.25">
      <c r="A566" s="1">
        <v>18</v>
      </c>
      <c r="B566" s="1" t="s">
        <v>6</v>
      </c>
      <c r="C566" s="1">
        <v>32.119999999999997</v>
      </c>
      <c r="D566" s="1">
        <v>2</v>
      </c>
      <c r="E566" s="1" t="s">
        <v>10</v>
      </c>
      <c r="F566" s="1" t="s">
        <v>11</v>
      </c>
      <c r="G566" s="1">
        <v>2801.2588000000001</v>
      </c>
      <c r="H566" s="1" t="str">
        <f>LEFT(medical_cost5[[#This Row],[region.1.1.1.1]],5)</f>
        <v>south</v>
      </c>
      <c r="I566" s="1" t="str">
        <f>RIGHT(medical_cost5[[#This Row],[region.1.1.1.1]],4)</f>
        <v>east</v>
      </c>
    </row>
    <row r="567" spans="1:9" x14ac:dyDescent="0.25">
      <c r="A567" s="1">
        <v>19</v>
      </c>
      <c r="B567" s="1" t="s">
        <v>6</v>
      </c>
      <c r="C567" s="1">
        <v>30.495000000000001</v>
      </c>
      <c r="D567" s="1">
        <v>0</v>
      </c>
      <c r="E567" s="1" t="s">
        <v>10</v>
      </c>
      <c r="F567" s="1" t="s">
        <v>12</v>
      </c>
      <c r="G567" s="1">
        <v>2128.4310500000001</v>
      </c>
      <c r="H567" s="1" t="str">
        <f>LEFT(medical_cost5[[#This Row],[region.1.1.1.1]],5)</f>
        <v>north</v>
      </c>
      <c r="I567" s="1" t="str">
        <f>RIGHT(medical_cost5[[#This Row],[region.1.1.1.1]],4)</f>
        <v>west</v>
      </c>
    </row>
    <row r="568" spans="1:9" x14ac:dyDescent="0.25">
      <c r="A568" s="1">
        <v>38</v>
      </c>
      <c r="B568" s="1" t="s">
        <v>6</v>
      </c>
      <c r="C568" s="1">
        <v>40.564999999999998</v>
      </c>
      <c r="D568" s="1">
        <v>1</v>
      </c>
      <c r="E568" s="1" t="s">
        <v>10</v>
      </c>
      <c r="F568" s="1" t="s">
        <v>12</v>
      </c>
      <c r="G568" s="1">
        <v>6373.55735</v>
      </c>
      <c r="H568" s="1" t="str">
        <f>LEFT(medical_cost5[[#This Row],[region.1.1.1.1]],5)</f>
        <v>north</v>
      </c>
      <c r="I568" s="1" t="str">
        <f>RIGHT(medical_cost5[[#This Row],[region.1.1.1.1]],4)</f>
        <v>west</v>
      </c>
    </row>
    <row r="569" spans="1:9" x14ac:dyDescent="0.25">
      <c r="A569" s="1">
        <v>41</v>
      </c>
      <c r="B569" s="1" t="s">
        <v>9</v>
      </c>
      <c r="C569" s="1">
        <v>30.59</v>
      </c>
      <c r="D569" s="1">
        <v>2</v>
      </c>
      <c r="E569" s="1" t="s">
        <v>10</v>
      </c>
      <c r="F569" s="1" t="s">
        <v>12</v>
      </c>
      <c r="G569" s="1">
        <v>7256.7231000000002</v>
      </c>
      <c r="H569" s="1" t="str">
        <f>LEFT(medical_cost5[[#This Row],[region.1.1.1.1]],5)</f>
        <v>north</v>
      </c>
      <c r="I569" s="1" t="str">
        <f>RIGHT(medical_cost5[[#This Row],[region.1.1.1.1]],4)</f>
        <v>west</v>
      </c>
    </row>
    <row r="570" spans="1:9" x14ac:dyDescent="0.25">
      <c r="A570" s="1">
        <v>49</v>
      </c>
      <c r="B570" s="1" t="s">
        <v>6</v>
      </c>
      <c r="C570" s="1">
        <v>31.9</v>
      </c>
      <c r="D570" s="1">
        <v>5</v>
      </c>
      <c r="E570" s="1" t="s">
        <v>10</v>
      </c>
      <c r="F570" s="1" t="s">
        <v>8</v>
      </c>
      <c r="G570" s="1">
        <v>11552.904</v>
      </c>
      <c r="H570" s="1" t="str">
        <f>LEFT(medical_cost5[[#This Row],[region.1.1.1.1]],5)</f>
        <v>south</v>
      </c>
      <c r="I570" s="1" t="str">
        <f>RIGHT(medical_cost5[[#This Row],[region.1.1.1.1]],4)</f>
        <v>west</v>
      </c>
    </row>
    <row r="571" spans="1:9" x14ac:dyDescent="0.25">
      <c r="A571" s="1">
        <v>48</v>
      </c>
      <c r="B571" s="1" t="s">
        <v>9</v>
      </c>
      <c r="C571" s="1">
        <v>40.564999999999998</v>
      </c>
      <c r="D571" s="1">
        <v>2</v>
      </c>
      <c r="E571" s="1" t="s">
        <v>7</v>
      </c>
      <c r="F571" s="1" t="s">
        <v>12</v>
      </c>
      <c r="G571" s="1">
        <v>45702.022349999999</v>
      </c>
      <c r="H571" s="1" t="str">
        <f>LEFT(medical_cost5[[#This Row],[region.1.1.1.1]],5)</f>
        <v>north</v>
      </c>
      <c r="I571" s="1" t="str">
        <f>RIGHT(medical_cost5[[#This Row],[region.1.1.1.1]],4)</f>
        <v>west</v>
      </c>
    </row>
    <row r="572" spans="1:9" x14ac:dyDescent="0.25">
      <c r="A572" s="1">
        <v>31</v>
      </c>
      <c r="B572" s="1" t="s">
        <v>6</v>
      </c>
      <c r="C572" s="1">
        <v>29.1</v>
      </c>
      <c r="D572" s="1">
        <v>0</v>
      </c>
      <c r="E572" s="1" t="s">
        <v>10</v>
      </c>
      <c r="F572" s="1" t="s">
        <v>8</v>
      </c>
      <c r="G572" s="1">
        <v>3761.2919999999999</v>
      </c>
      <c r="H572" s="1" t="str">
        <f>LEFT(medical_cost5[[#This Row],[region.1.1.1.1]],5)</f>
        <v>south</v>
      </c>
      <c r="I572" s="1" t="str">
        <f>RIGHT(medical_cost5[[#This Row],[region.1.1.1.1]],4)</f>
        <v>west</v>
      </c>
    </row>
    <row r="573" spans="1:9" x14ac:dyDescent="0.25">
      <c r="A573" s="1">
        <v>18</v>
      </c>
      <c r="B573" s="1" t="s">
        <v>6</v>
      </c>
      <c r="C573" s="1">
        <v>37.29</v>
      </c>
      <c r="D573" s="1">
        <v>1</v>
      </c>
      <c r="E573" s="1" t="s">
        <v>10</v>
      </c>
      <c r="F573" s="1" t="s">
        <v>11</v>
      </c>
      <c r="G573" s="1">
        <v>2219.4450999999999</v>
      </c>
      <c r="H573" s="1" t="str">
        <f>LEFT(medical_cost5[[#This Row],[region.1.1.1.1]],5)</f>
        <v>south</v>
      </c>
      <c r="I573" s="1" t="str">
        <f>RIGHT(medical_cost5[[#This Row],[region.1.1.1.1]],4)</f>
        <v>east</v>
      </c>
    </row>
    <row r="574" spans="1:9" x14ac:dyDescent="0.25">
      <c r="A574" s="1">
        <v>30</v>
      </c>
      <c r="B574" s="1" t="s">
        <v>6</v>
      </c>
      <c r="C574" s="1">
        <v>43.12</v>
      </c>
      <c r="D574" s="1">
        <v>2</v>
      </c>
      <c r="E574" s="1" t="s">
        <v>10</v>
      </c>
      <c r="F574" s="1" t="s">
        <v>11</v>
      </c>
      <c r="G574" s="1">
        <v>4753.6368000000002</v>
      </c>
      <c r="H574" s="1" t="str">
        <f>LEFT(medical_cost5[[#This Row],[region.1.1.1.1]],5)</f>
        <v>south</v>
      </c>
      <c r="I574" s="1" t="str">
        <f>RIGHT(medical_cost5[[#This Row],[region.1.1.1.1]],4)</f>
        <v>east</v>
      </c>
    </row>
    <row r="575" spans="1:9" x14ac:dyDescent="0.25">
      <c r="A575" s="1">
        <v>62</v>
      </c>
      <c r="B575" s="1" t="s">
        <v>6</v>
      </c>
      <c r="C575" s="1">
        <v>36.86</v>
      </c>
      <c r="D575" s="1">
        <v>1</v>
      </c>
      <c r="E575" s="1" t="s">
        <v>10</v>
      </c>
      <c r="F575" s="1" t="s">
        <v>13</v>
      </c>
      <c r="G575" s="1">
        <v>31620.001059999999</v>
      </c>
      <c r="H575" s="1" t="str">
        <f>LEFT(medical_cost5[[#This Row],[region.1.1.1.1]],5)</f>
        <v>north</v>
      </c>
      <c r="I575" s="1" t="str">
        <f>RIGHT(medical_cost5[[#This Row],[region.1.1.1.1]],4)</f>
        <v>east</v>
      </c>
    </row>
    <row r="576" spans="1:9" x14ac:dyDescent="0.25">
      <c r="A576" s="1">
        <v>57</v>
      </c>
      <c r="B576" s="1" t="s">
        <v>6</v>
      </c>
      <c r="C576" s="1">
        <v>34.295000000000002</v>
      </c>
      <c r="D576" s="1">
        <v>2</v>
      </c>
      <c r="E576" s="1" t="s">
        <v>10</v>
      </c>
      <c r="F576" s="1" t="s">
        <v>13</v>
      </c>
      <c r="G576" s="1">
        <v>13224.057049999999</v>
      </c>
      <c r="H576" s="1" t="str">
        <f>LEFT(medical_cost5[[#This Row],[region.1.1.1.1]],5)</f>
        <v>north</v>
      </c>
      <c r="I576" s="1" t="str">
        <f>RIGHT(medical_cost5[[#This Row],[region.1.1.1.1]],4)</f>
        <v>east</v>
      </c>
    </row>
    <row r="577" spans="1:9" x14ac:dyDescent="0.25">
      <c r="A577" s="1">
        <v>58</v>
      </c>
      <c r="B577" s="1" t="s">
        <v>6</v>
      </c>
      <c r="C577" s="1">
        <v>27.17</v>
      </c>
      <c r="D577" s="1">
        <v>0</v>
      </c>
      <c r="E577" s="1" t="s">
        <v>10</v>
      </c>
      <c r="F577" s="1" t="s">
        <v>12</v>
      </c>
      <c r="G577" s="1">
        <v>12222.898300000001</v>
      </c>
      <c r="H577" s="1" t="str">
        <f>LEFT(medical_cost5[[#This Row],[region.1.1.1.1]],5)</f>
        <v>north</v>
      </c>
      <c r="I577" s="1" t="str">
        <f>RIGHT(medical_cost5[[#This Row],[region.1.1.1.1]],4)</f>
        <v>west</v>
      </c>
    </row>
    <row r="578" spans="1:9" x14ac:dyDescent="0.25">
      <c r="A578" s="1">
        <v>22</v>
      </c>
      <c r="B578" s="1" t="s">
        <v>9</v>
      </c>
      <c r="C578" s="1">
        <v>26.84</v>
      </c>
      <c r="D578" s="1">
        <v>0</v>
      </c>
      <c r="E578" s="1" t="s">
        <v>10</v>
      </c>
      <c r="F578" s="1" t="s">
        <v>11</v>
      </c>
      <c r="G578" s="1">
        <v>1664.9996000000001</v>
      </c>
      <c r="H578" s="1" t="str">
        <f>LEFT(medical_cost5[[#This Row],[region.1.1.1.1]],5)</f>
        <v>south</v>
      </c>
      <c r="I578" s="1" t="str">
        <f>RIGHT(medical_cost5[[#This Row],[region.1.1.1.1]],4)</f>
        <v>east</v>
      </c>
    </row>
    <row r="579" spans="1:9" x14ac:dyDescent="0.25">
      <c r="A579" s="1">
        <v>31</v>
      </c>
      <c r="B579" s="1" t="s">
        <v>6</v>
      </c>
      <c r="C579" s="1">
        <v>38.094999999999999</v>
      </c>
      <c r="D579" s="1">
        <v>1</v>
      </c>
      <c r="E579" s="1" t="s">
        <v>7</v>
      </c>
      <c r="F579" s="1" t="s">
        <v>13</v>
      </c>
      <c r="G579" s="1">
        <v>58571.074480000003</v>
      </c>
      <c r="H579" s="1" t="str">
        <f>LEFT(medical_cost5[[#This Row],[region.1.1.1.1]],5)</f>
        <v>north</v>
      </c>
      <c r="I579" s="1" t="str">
        <f>RIGHT(medical_cost5[[#This Row],[region.1.1.1.1]],4)</f>
        <v>east</v>
      </c>
    </row>
    <row r="580" spans="1:9" x14ac:dyDescent="0.25">
      <c r="A580" s="1">
        <v>52</v>
      </c>
      <c r="B580" s="1" t="s">
        <v>9</v>
      </c>
      <c r="C580" s="1">
        <v>30.2</v>
      </c>
      <c r="D580" s="1">
        <v>1</v>
      </c>
      <c r="E580" s="1" t="s">
        <v>10</v>
      </c>
      <c r="F580" s="1" t="s">
        <v>8</v>
      </c>
      <c r="G580" s="1">
        <v>9724.5300000000007</v>
      </c>
      <c r="H580" s="1" t="str">
        <f>LEFT(medical_cost5[[#This Row],[region.1.1.1.1]],5)</f>
        <v>south</v>
      </c>
      <c r="I580" s="1" t="str">
        <f>RIGHT(medical_cost5[[#This Row],[region.1.1.1.1]],4)</f>
        <v>west</v>
      </c>
    </row>
    <row r="581" spans="1:9" x14ac:dyDescent="0.25">
      <c r="A581" s="1">
        <v>25</v>
      </c>
      <c r="B581" s="1" t="s">
        <v>6</v>
      </c>
      <c r="C581" s="1">
        <v>23.465</v>
      </c>
      <c r="D581" s="1">
        <v>0</v>
      </c>
      <c r="E581" s="1" t="s">
        <v>10</v>
      </c>
      <c r="F581" s="1" t="s">
        <v>13</v>
      </c>
      <c r="G581" s="1">
        <v>3206.4913499999998</v>
      </c>
      <c r="H581" s="1" t="str">
        <f>LEFT(medical_cost5[[#This Row],[region.1.1.1.1]],5)</f>
        <v>north</v>
      </c>
      <c r="I581" s="1" t="str">
        <f>RIGHT(medical_cost5[[#This Row],[region.1.1.1.1]],4)</f>
        <v>east</v>
      </c>
    </row>
    <row r="582" spans="1:9" x14ac:dyDescent="0.25">
      <c r="A582" s="1">
        <v>59</v>
      </c>
      <c r="B582" s="1" t="s">
        <v>9</v>
      </c>
      <c r="C582" s="1">
        <v>25.46</v>
      </c>
      <c r="D582" s="1">
        <v>1</v>
      </c>
      <c r="E582" s="1" t="s">
        <v>10</v>
      </c>
      <c r="F582" s="1" t="s">
        <v>13</v>
      </c>
      <c r="G582" s="1">
        <v>12913.992399999999</v>
      </c>
      <c r="H582" s="1" t="str">
        <f>LEFT(medical_cost5[[#This Row],[region.1.1.1.1]],5)</f>
        <v>north</v>
      </c>
      <c r="I582" s="1" t="str">
        <f>RIGHT(medical_cost5[[#This Row],[region.1.1.1.1]],4)</f>
        <v>east</v>
      </c>
    </row>
    <row r="583" spans="1:9" x14ac:dyDescent="0.25">
      <c r="A583" s="1">
        <v>19</v>
      </c>
      <c r="B583" s="1" t="s">
        <v>9</v>
      </c>
      <c r="C583" s="1">
        <v>30.59</v>
      </c>
      <c r="D583" s="1">
        <v>0</v>
      </c>
      <c r="E583" s="1" t="s">
        <v>10</v>
      </c>
      <c r="F583" s="1" t="s">
        <v>12</v>
      </c>
      <c r="G583" s="1">
        <v>1639.5631000000001</v>
      </c>
      <c r="H583" s="1" t="str">
        <f>LEFT(medical_cost5[[#This Row],[region.1.1.1.1]],5)</f>
        <v>north</v>
      </c>
      <c r="I583" s="1" t="str">
        <f>RIGHT(medical_cost5[[#This Row],[region.1.1.1.1]],4)</f>
        <v>west</v>
      </c>
    </row>
    <row r="584" spans="1:9" x14ac:dyDescent="0.25">
      <c r="A584" s="1">
        <v>39</v>
      </c>
      <c r="B584" s="1" t="s">
        <v>9</v>
      </c>
      <c r="C584" s="1">
        <v>45.43</v>
      </c>
      <c r="D584" s="1">
        <v>2</v>
      </c>
      <c r="E584" s="1" t="s">
        <v>10</v>
      </c>
      <c r="F584" s="1" t="s">
        <v>11</v>
      </c>
      <c r="G584" s="1">
        <v>6356.2707</v>
      </c>
      <c r="H584" s="1" t="str">
        <f>LEFT(medical_cost5[[#This Row],[region.1.1.1.1]],5)</f>
        <v>south</v>
      </c>
      <c r="I584" s="1" t="str">
        <f>RIGHT(medical_cost5[[#This Row],[region.1.1.1.1]],4)</f>
        <v>east</v>
      </c>
    </row>
    <row r="585" spans="1:9" x14ac:dyDescent="0.25">
      <c r="A585" s="1">
        <v>32</v>
      </c>
      <c r="B585" s="1" t="s">
        <v>6</v>
      </c>
      <c r="C585" s="1">
        <v>23.65</v>
      </c>
      <c r="D585" s="1">
        <v>1</v>
      </c>
      <c r="E585" s="1" t="s">
        <v>10</v>
      </c>
      <c r="F585" s="1" t="s">
        <v>11</v>
      </c>
      <c r="G585" s="1">
        <v>17626.239509999999</v>
      </c>
      <c r="H585" s="1" t="str">
        <f>LEFT(medical_cost5[[#This Row],[region.1.1.1.1]],5)</f>
        <v>south</v>
      </c>
      <c r="I585" s="1" t="str">
        <f>RIGHT(medical_cost5[[#This Row],[region.1.1.1.1]],4)</f>
        <v>east</v>
      </c>
    </row>
    <row r="586" spans="1:9" x14ac:dyDescent="0.25">
      <c r="A586" s="1">
        <v>19</v>
      </c>
      <c r="B586" s="1" t="s">
        <v>9</v>
      </c>
      <c r="C586" s="1">
        <v>20.7</v>
      </c>
      <c r="D586" s="1">
        <v>0</v>
      </c>
      <c r="E586" s="1" t="s">
        <v>10</v>
      </c>
      <c r="F586" s="1" t="s">
        <v>8</v>
      </c>
      <c r="G586" s="1">
        <v>1242.816</v>
      </c>
      <c r="H586" s="1" t="str">
        <f>LEFT(medical_cost5[[#This Row],[region.1.1.1.1]],5)</f>
        <v>south</v>
      </c>
      <c r="I586" s="1" t="str">
        <f>RIGHT(medical_cost5[[#This Row],[region.1.1.1.1]],4)</f>
        <v>west</v>
      </c>
    </row>
    <row r="587" spans="1:9" x14ac:dyDescent="0.25">
      <c r="A587" s="1">
        <v>33</v>
      </c>
      <c r="B587" s="1" t="s">
        <v>6</v>
      </c>
      <c r="C587" s="1">
        <v>28.27</v>
      </c>
      <c r="D587" s="1">
        <v>1</v>
      </c>
      <c r="E587" s="1" t="s">
        <v>10</v>
      </c>
      <c r="F587" s="1" t="s">
        <v>11</v>
      </c>
      <c r="G587" s="1">
        <v>4779.6022999999996</v>
      </c>
      <c r="H587" s="1" t="str">
        <f>LEFT(medical_cost5[[#This Row],[region.1.1.1.1]],5)</f>
        <v>south</v>
      </c>
      <c r="I587" s="1" t="str">
        <f>RIGHT(medical_cost5[[#This Row],[region.1.1.1.1]],4)</f>
        <v>east</v>
      </c>
    </row>
    <row r="588" spans="1:9" x14ac:dyDescent="0.25">
      <c r="A588" s="1">
        <v>21</v>
      </c>
      <c r="B588" s="1" t="s">
        <v>9</v>
      </c>
      <c r="C588" s="1">
        <v>20.234999999999999</v>
      </c>
      <c r="D588" s="1">
        <v>3</v>
      </c>
      <c r="E588" s="1" t="s">
        <v>10</v>
      </c>
      <c r="F588" s="1" t="s">
        <v>13</v>
      </c>
      <c r="G588" s="1">
        <v>3861.2096499999998</v>
      </c>
      <c r="H588" s="1" t="str">
        <f>LEFT(medical_cost5[[#This Row],[region.1.1.1.1]],5)</f>
        <v>north</v>
      </c>
      <c r="I588" s="1" t="str">
        <f>RIGHT(medical_cost5[[#This Row],[region.1.1.1.1]],4)</f>
        <v>east</v>
      </c>
    </row>
    <row r="589" spans="1:9" x14ac:dyDescent="0.25">
      <c r="A589" s="1">
        <v>34</v>
      </c>
      <c r="B589" s="1" t="s">
        <v>6</v>
      </c>
      <c r="C589" s="1">
        <v>30.21</v>
      </c>
      <c r="D589" s="1">
        <v>1</v>
      </c>
      <c r="E589" s="1" t="s">
        <v>7</v>
      </c>
      <c r="F589" s="1" t="s">
        <v>12</v>
      </c>
      <c r="G589" s="1">
        <v>43943.876100000001</v>
      </c>
      <c r="H589" s="1" t="str">
        <f>LEFT(medical_cost5[[#This Row],[region.1.1.1.1]],5)</f>
        <v>north</v>
      </c>
      <c r="I589" s="1" t="str">
        <f>RIGHT(medical_cost5[[#This Row],[region.1.1.1.1]],4)</f>
        <v>west</v>
      </c>
    </row>
    <row r="590" spans="1:9" x14ac:dyDescent="0.25">
      <c r="A590" s="1">
        <v>61</v>
      </c>
      <c r="B590" s="1" t="s">
        <v>6</v>
      </c>
      <c r="C590" s="1">
        <v>35.909999999999997</v>
      </c>
      <c r="D590" s="1">
        <v>0</v>
      </c>
      <c r="E590" s="1" t="s">
        <v>10</v>
      </c>
      <c r="F590" s="1" t="s">
        <v>13</v>
      </c>
      <c r="G590" s="1">
        <v>13635.6379</v>
      </c>
      <c r="H590" s="1" t="str">
        <f>LEFT(medical_cost5[[#This Row],[region.1.1.1.1]],5)</f>
        <v>north</v>
      </c>
      <c r="I590" s="1" t="str">
        <f>RIGHT(medical_cost5[[#This Row],[region.1.1.1.1]],4)</f>
        <v>east</v>
      </c>
    </row>
    <row r="591" spans="1:9" x14ac:dyDescent="0.25">
      <c r="A591" s="1">
        <v>38</v>
      </c>
      <c r="B591" s="1" t="s">
        <v>6</v>
      </c>
      <c r="C591" s="1">
        <v>30.69</v>
      </c>
      <c r="D591" s="1">
        <v>1</v>
      </c>
      <c r="E591" s="1" t="s">
        <v>10</v>
      </c>
      <c r="F591" s="1" t="s">
        <v>11</v>
      </c>
      <c r="G591" s="1">
        <v>5976.8311000000003</v>
      </c>
      <c r="H591" s="1" t="str">
        <f>LEFT(medical_cost5[[#This Row],[region.1.1.1.1]],5)</f>
        <v>south</v>
      </c>
      <c r="I591" s="1" t="str">
        <f>RIGHT(medical_cost5[[#This Row],[region.1.1.1.1]],4)</f>
        <v>east</v>
      </c>
    </row>
    <row r="592" spans="1:9" x14ac:dyDescent="0.25">
      <c r="A592" s="1">
        <v>58</v>
      </c>
      <c r="B592" s="1" t="s">
        <v>6</v>
      </c>
      <c r="C592" s="1">
        <v>29</v>
      </c>
      <c r="D592" s="1">
        <v>0</v>
      </c>
      <c r="E592" s="1" t="s">
        <v>10</v>
      </c>
      <c r="F592" s="1" t="s">
        <v>8</v>
      </c>
      <c r="G592" s="1">
        <v>11842.441999999999</v>
      </c>
      <c r="H592" s="1" t="str">
        <f>LEFT(medical_cost5[[#This Row],[region.1.1.1.1]],5)</f>
        <v>south</v>
      </c>
      <c r="I592" s="1" t="str">
        <f>RIGHT(medical_cost5[[#This Row],[region.1.1.1.1]],4)</f>
        <v>west</v>
      </c>
    </row>
    <row r="593" spans="1:9" x14ac:dyDescent="0.25">
      <c r="A593" s="1">
        <v>47</v>
      </c>
      <c r="B593" s="1" t="s">
        <v>9</v>
      </c>
      <c r="C593" s="1">
        <v>19.57</v>
      </c>
      <c r="D593" s="1">
        <v>1</v>
      </c>
      <c r="E593" s="1" t="s">
        <v>10</v>
      </c>
      <c r="F593" s="1" t="s">
        <v>12</v>
      </c>
      <c r="G593" s="1">
        <v>8428.0692999999992</v>
      </c>
      <c r="H593" s="1" t="str">
        <f>LEFT(medical_cost5[[#This Row],[region.1.1.1.1]],5)</f>
        <v>north</v>
      </c>
      <c r="I593" s="1" t="str">
        <f>RIGHT(medical_cost5[[#This Row],[region.1.1.1.1]],4)</f>
        <v>west</v>
      </c>
    </row>
    <row r="594" spans="1:9" x14ac:dyDescent="0.25">
      <c r="A594" s="1">
        <v>20</v>
      </c>
      <c r="B594" s="1" t="s">
        <v>9</v>
      </c>
      <c r="C594" s="1">
        <v>31.13</v>
      </c>
      <c r="D594" s="1">
        <v>2</v>
      </c>
      <c r="E594" s="1" t="s">
        <v>10</v>
      </c>
      <c r="F594" s="1" t="s">
        <v>11</v>
      </c>
      <c r="G594" s="1">
        <v>2566.4706999999999</v>
      </c>
      <c r="H594" s="1" t="str">
        <f>LEFT(medical_cost5[[#This Row],[region.1.1.1.1]],5)</f>
        <v>south</v>
      </c>
      <c r="I594" s="1" t="str">
        <f>RIGHT(medical_cost5[[#This Row],[region.1.1.1.1]],4)</f>
        <v>east</v>
      </c>
    </row>
    <row r="595" spans="1:9" x14ac:dyDescent="0.25">
      <c r="A595" s="1">
        <v>21</v>
      </c>
      <c r="B595" s="1" t="s">
        <v>6</v>
      </c>
      <c r="C595" s="1">
        <v>21.85</v>
      </c>
      <c r="D595" s="1">
        <v>1</v>
      </c>
      <c r="E595" s="1" t="s">
        <v>7</v>
      </c>
      <c r="F595" s="1" t="s">
        <v>13</v>
      </c>
      <c r="G595" s="1">
        <v>15359.104499999999</v>
      </c>
      <c r="H595" s="1" t="str">
        <f>LEFT(medical_cost5[[#This Row],[region.1.1.1.1]],5)</f>
        <v>north</v>
      </c>
      <c r="I595" s="1" t="str">
        <f>RIGHT(medical_cost5[[#This Row],[region.1.1.1.1]],4)</f>
        <v>east</v>
      </c>
    </row>
    <row r="596" spans="1:9" x14ac:dyDescent="0.25">
      <c r="A596" s="1">
        <v>41</v>
      </c>
      <c r="B596" s="1" t="s">
        <v>9</v>
      </c>
      <c r="C596" s="1">
        <v>40.26</v>
      </c>
      <c r="D596" s="1">
        <v>0</v>
      </c>
      <c r="E596" s="1" t="s">
        <v>10</v>
      </c>
      <c r="F596" s="1" t="s">
        <v>11</v>
      </c>
      <c r="G596" s="1">
        <v>5709.1643999999997</v>
      </c>
      <c r="H596" s="1" t="str">
        <f>LEFT(medical_cost5[[#This Row],[region.1.1.1.1]],5)</f>
        <v>south</v>
      </c>
      <c r="I596" s="1" t="str">
        <f>RIGHT(medical_cost5[[#This Row],[region.1.1.1.1]],4)</f>
        <v>east</v>
      </c>
    </row>
    <row r="597" spans="1:9" x14ac:dyDescent="0.25">
      <c r="A597" s="1">
        <v>46</v>
      </c>
      <c r="B597" s="1" t="s">
        <v>6</v>
      </c>
      <c r="C597" s="1">
        <v>33.725000000000001</v>
      </c>
      <c r="D597" s="1">
        <v>1</v>
      </c>
      <c r="E597" s="1" t="s">
        <v>10</v>
      </c>
      <c r="F597" s="1" t="s">
        <v>13</v>
      </c>
      <c r="G597" s="1">
        <v>8823.9857499999998</v>
      </c>
      <c r="H597" s="1" t="str">
        <f>LEFT(medical_cost5[[#This Row],[region.1.1.1.1]],5)</f>
        <v>north</v>
      </c>
      <c r="I597" s="1" t="str">
        <f>RIGHT(medical_cost5[[#This Row],[region.1.1.1.1]],4)</f>
        <v>east</v>
      </c>
    </row>
    <row r="598" spans="1:9" x14ac:dyDescent="0.25">
      <c r="A598" s="1">
        <v>42</v>
      </c>
      <c r="B598" s="1" t="s">
        <v>6</v>
      </c>
      <c r="C598" s="1">
        <v>29.48</v>
      </c>
      <c r="D598" s="1">
        <v>2</v>
      </c>
      <c r="E598" s="1" t="s">
        <v>10</v>
      </c>
      <c r="F598" s="1" t="s">
        <v>11</v>
      </c>
      <c r="G598" s="1">
        <v>7640.3091999999997</v>
      </c>
      <c r="H598" s="1" t="str">
        <f>LEFT(medical_cost5[[#This Row],[region.1.1.1.1]],5)</f>
        <v>south</v>
      </c>
      <c r="I598" s="1" t="str">
        <f>RIGHT(medical_cost5[[#This Row],[region.1.1.1.1]],4)</f>
        <v>east</v>
      </c>
    </row>
    <row r="599" spans="1:9" x14ac:dyDescent="0.25">
      <c r="A599" s="1">
        <v>34</v>
      </c>
      <c r="B599" s="1" t="s">
        <v>6</v>
      </c>
      <c r="C599" s="1">
        <v>33.25</v>
      </c>
      <c r="D599" s="1">
        <v>1</v>
      </c>
      <c r="E599" s="1" t="s">
        <v>10</v>
      </c>
      <c r="F599" s="1" t="s">
        <v>13</v>
      </c>
      <c r="G599" s="1">
        <v>5594.8455000000004</v>
      </c>
      <c r="H599" s="1" t="str">
        <f>LEFT(medical_cost5[[#This Row],[region.1.1.1.1]],5)</f>
        <v>north</v>
      </c>
      <c r="I599" s="1" t="str">
        <f>RIGHT(medical_cost5[[#This Row],[region.1.1.1.1]],4)</f>
        <v>east</v>
      </c>
    </row>
    <row r="600" spans="1:9" x14ac:dyDescent="0.25">
      <c r="A600" s="1">
        <v>43</v>
      </c>
      <c r="B600" s="1" t="s">
        <v>9</v>
      </c>
      <c r="C600" s="1">
        <v>32.6</v>
      </c>
      <c r="D600" s="1">
        <v>2</v>
      </c>
      <c r="E600" s="1" t="s">
        <v>10</v>
      </c>
      <c r="F600" s="1" t="s">
        <v>8</v>
      </c>
      <c r="G600" s="1">
        <v>7441.5010000000002</v>
      </c>
      <c r="H600" s="1" t="str">
        <f>LEFT(medical_cost5[[#This Row],[region.1.1.1.1]],5)</f>
        <v>south</v>
      </c>
      <c r="I600" s="1" t="str">
        <f>RIGHT(medical_cost5[[#This Row],[region.1.1.1.1]],4)</f>
        <v>west</v>
      </c>
    </row>
    <row r="601" spans="1:9" x14ac:dyDescent="0.25">
      <c r="A601" s="1">
        <v>52</v>
      </c>
      <c r="B601" s="1" t="s">
        <v>6</v>
      </c>
      <c r="C601" s="1">
        <v>37.524999999999999</v>
      </c>
      <c r="D601" s="1">
        <v>2</v>
      </c>
      <c r="E601" s="1" t="s">
        <v>10</v>
      </c>
      <c r="F601" s="1" t="s">
        <v>12</v>
      </c>
      <c r="G601" s="1">
        <v>33471.971890000001</v>
      </c>
      <c r="H601" s="1" t="str">
        <f>LEFT(medical_cost5[[#This Row],[region.1.1.1.1]],5)</f>
        <v>north</v>
      </c>
      <c r="I601" s="1" t="str">
        <f>RIGHT(medical_cost5[[#This Row],[region.1.1.1.1]],4)</f>
        <v>west</v>
      </c>
    </row>
    <row r="602" spans="1:9" x14ac:dyDescent="0.25">
      <c r="A602" s="1">
        <v>18</v>
      </c>
      <c r="B602" s="1" t="s">
        <v>6</v>
      </c>
      <c r="C602" s="1">
        <v>39.159999999999997</v>
      </c>
      <c r="D602" s="1">
        <v>0</v>
      </c>
      <c r="E602" s="1" t="s">
        <v>10</v>
      </c>
      <c r="F602" s="1" t="s">
        <v>11</v>
      </c>
      <c r="G602" s="1">
        <v>1633.0444</v>
      </c>
      <c r="H602" s="1" t="str">
        <f>LEFT(medical_cost5[[#This Row],[region.1.1.1.1]],5)</f>
        <v>south</v>
      </c>
      <c r="I602" s="1" t="str">
        <f>RIGHT(medical_cost5[[#This Row],[region.1.1.1.1]],4)</f>
        <v>east</v>
      </c>
    </row>
    <row r="603" spans="1:9" x14ac:dyDescent="0.25">
      <c r="A603" s="1">
        <v>51</v>
      </c>
      <c r="B603" s="1" t="s">
        <v>9</v>
      </c>
      <c r="C603" s="1">
        <v>31.635000000000002</v>
      </c>
      <c r="D603" s="1">
        <v>0</v>
      </c>
      <c r="E603" s="1" t="s">
        <v>10</v>
      </c>
      <c r="F603" s="1" t="s">
        <v>12</v>
      </c>
      <c r="G603" s="1">
        <v>9174.1356500000002</v>
      </c>
      <c r="H603" s="1" t="str">
        <f>LEFT(medical_cost5[[#This Row],[region.1.1.1.1]],5)</f>
        <v>north</v>
      </c>
      <c r="I603" s="1" t="str">
        <f>RIGHT(medical_cost5[[#This Row],[region.1.1.1.1]],4)</f>
        <v>west</v>
      </c>
    </row>
    <row r="604" spans="1:9" x14ac:dyDescent="0.25">
      <c r="A604" s="1">
        <v>56</v>
      </c>
      <c r="B604" s="1" t="s">
        <v>6</v>
      </c>
      <c r="C604" s="1">
        <v>25.3</v>
      </c>
      <c r="D604" s="1">
        <v>0</v>
      </c>
      <c r="E604" s="1" t="s">
        <v>10</v>
      </c>
      <c r="F604" s="1" t="s">
        <v>8</v>
      </c>
      <c r="G604" s="1">
        <v>11070.535</v>
      </c>
      <c r="H604" s="1" t="str">
        <f>LEFT(medical_cost5[[#This Row],[region.1.1.1.1]],5)</f>
        <v>south</v>
      </c>
      <c r="I604" s="1" t="str">
        <f>RIGHT(medical_cost5[[#This Row],[region.1.1.1.1]],4)</f>
        <v>west</v>
      </c>
    </row>
    <row r="605" spans="1:9" x14ac:dyDescent="0.25">
      <c r="A605" s="1">
        <v>64</v>
      </c>
      <c r="B605" s="1" t="s">
        <v>6</v>
      </c>
      <c r="C605" s="1">
        <v>39.049999999999997</v>
      </c>
      <c r="D605" s="1">
        <v>3</v>
      </c>
      <c r="E605" s="1" t="s">
        <v>10</v>
      </c>
      <c r="F605" s="1" t="s">
        <v>11</v>
      </c>
      <c r="G605" s="1">
        <v>16085.127500000001</v>
      </c>
      <c r="H605" s="1" t="str">
        <f>LEFT(medical_cost5[[#This Row],[region.1.1.1.1]],5)</f>
        <v>south</v>
      </c>
      <c r="I605" s="1" t="str">
        <f>RIGHT(medical_cost5[[#This Row],[region.1.1.1.1]],4)</f>
        <v>east</v>
      </c>
    </row>
    <row r="606" spans="1:9" x14ac:dyDescent="0.25">
      <c r="A606" s="1">
        <v>19</v>
      </c>
      <c r="B606" s="1" t="s">
        <v>6</v>
      </c>
      <c r="C606" s="1">
        <v>28.31</v>
      </c>
      <c r="D606" s="1">
        <v>0</v>
      </c>
      <c r="E606" s="1" t="s">
        <v>7</v>
      </c>
      <c r="F606" s="1" t="s">
        <v>12</v>
      </c>
      <c r="G606" s="1">
        <v>17468.983899999999</v>
      </c>
      <c r="H606" s="1" t="str">
        <f>LEFT(medical_cost5[[#This Row],[region.1.1.1.1]],5)</f>
        <v>north</v>
      </c>
      <c r="I606" s="1" t="str">
        <f>RIGHT(medical_cost5[[#This Row],[region.1.1.1.1]],4)</f>
        <v>west</v>
      </c>
    </row>
    <row r="607" spans="1:9" x14ac:dyDescent="0.25">
      <c r="A607" s="1">
        <v>51</v>
      </c>
      <c r="B607" s="1" t="s">
        <v>6</v>
      </c>
      <c r="C607" s="1">
        <v>34.1</v>
      </c>
      <c r="D607" s="1">
        <v>0</v>
      </c>
      <c r="E607" s="1" t="s">
        <v>10</v>
      </c>
      <c r="F607" s="1" t="s">
        <v>11</v>
      </c>
      <c r="G607" s="1">
        <v>9283.5619999999999</v>
      </c>
      <c r="H607" s="1" t="str">
        <f>LEFT(medical_cost5[[#This Row],[region.1.1.1.1]],5)</f>
        <v>south</v>
      </c>
      <c r="I607" s="1" t="str">
        <f>RIGHT(medical_cost5[[#This Row],[region.1.1.1.1]],4)</f>
        <v>east</v>
      </c>
    </row>
    <row r="608" spans="1:9" x14ac:dyDescent="0.25">
      <c r="A608" s="1">
        <v>27</v>
      </c>
      <c r="B608" s="1" t="s">
        <v>6</v>
      </c>
      <c r="C608" s="1">
        <v>25.175000000000001</v>
      </c>
      <c r="D608" s="1">
        <v>0</v>
      </c>
      <c r="E608" s="1" t="s">
        <v>10</v>
      </c>
      <c r="F608" s="1" t="s">
        <v>13</v>
      </c>
      <c r="G608" s="1">
        <v>3558.6202499999999</v>
      </c>
      <c r="H608" s="1" t="str">
        <f>LEFT(medical_cost5[[#This Row],[region.1.1.1.1]],5)</f>
        <v>north</v>
      </c>
      <c r="I608" s="1" t="str">
        <f>RIGHT(medical_cost5[[#This Row],[region.1.1.1.1]],4)</f>
        <v>east</v>
      </c>
    </row>
    <row r="609" spans="1:9" x14ac:dyDescent="0.25">
      <c r="A609" s="1">
        <v>59</v>
      </c>
      <c r="B609" s="1" t="s">
        <v>6</v>
      </c>
      <c r="C609" s="1">
        <v>23.655000000000001</v>
      </c>
      <c r="D609" s="1">
        <v>0</v>
      </c>
      <c r="E609" s="1" t="s">
        <v>7</v>
      </c>
      <c r="F609" s="1" t="s">
        <v>12</v>
      </c>
      <c r="G609" s="1">
        <v>25678.778450000002</v>
      </c>
      <c r="H609" s="1" t="str">
        <f>LEFT(medical_cost5[[#This Row],[region.1.1.1.1]],5)</f>
        <v>north</v>
      </c>
      <c r="I609" s="1" t="str">
        <f>RIGHT(medical_cost5[[#This Row],[region.1.1.1.1]],4)</f>
        <v>west</v>
      </c>
    </row>
    <row r="610" spans="1:9" x14ac:dyDescent="0.25">
      <c r="A610" s="1">
        <v>28</v>
      </c>
      <c r="B610" s="1" t="s">
        <v>9</v>
      </c>
      <c r="C610" s="1">
        <v>26.98</v>
      </c>
      <c r="D610" s="1">
        <v>2</v>
      </c>
      <c r="E610" s="1" t="s">
        <v>10</v>
      </c>
      <c r="F610" s="1" t="s">
        <v>13</v>
      </c>
      <c r="G610" s="1">
        <v>4435.0941999999995</v>
      </c>
      <c r="H610" s="1" t="str">
        <f>LEFT(medical_cost5[[#This Row],[region.1.1.1.1]],5)</f>
        <v>north</v>
      </c>
      <c r="I610" s="1" t="str">
        <f>RIGHT(medical_cost5[[#This Row],[region.1.1.1.1]],4)</f>
        <v>east</v>
      </c>
    </row>
    <row r="611" spans="1:9" x14ac:dyDescent="0.25">
      <c r="A611" s="1">
        <v>30</v>
      </c>
      <c r="B611" s="1" t="s">
        <v>9</v>
      </c>
      <c r="C611" s="1">
        <v>37.799999999999997</v>
      </c>
      <c r="D611" s="1">
        <v>2</v>
      </c>
      <c r="E611" s="1" t="s">
        <v>7</v>
      </c>
      <c r="F611" s="1" t="s">
        <v>8</v>
      </c>
      <c r="G611" s="1">
        <v>39241.442000000003</v>
      </c>
      <c r="H611" s="1" t="str">
        <f>LEFT(medical_cost5[[#This Row],[region.1.1.1.1]],5)</f>
        <v>south</v>
      </c>
      <c r="I611" s="1" t="str">
        <f>RIGHT(medical_cost5[[#This Row],[region.1.1.1.1]],4)</f>
        <v>west</v>
      </c>
    </row>
    <row r="612" spans="1:9" x14ac:dyDescent="0.25">
      <c r="A612" s="1">
        <v>47</v>
      </c>
      <c r="B612" s="1" t="s">
        <v>6</v>
      </c>
      <c r="C612" s="1">
        <v>29.37</v>
      </c>
      <c r="D612" s="1">
        <v>1</v>
      </c>
      <c r="E612" s="1" t="s">
        <v>10</v>
      </c>
      <c r="F612" s="1" t="s">
        <v>11</v>
      </c>
      <c r="G612" s="1">
        <v>8547.6913000000004</v>
      </c>
      <c r="H612" s="1" t="str">
        <f>LEFT(medical_cost5[[#This Row],[region.1.1.1.1]],5)</f>
        <v>south</v>
      </c>
      <c r="I612" s="1" t="str">
        <f>RIGHT(medical_cost5[[#This Row],[region.1.1.1.1]],4)</f>
        <v>east</v>
      </c>
    </row>
    <row r="613" spans="1:9" x14ac:dyDescent="0.25">
      <c r="A613" s="1">
        <v>38</v>
      </c>
      <c r="B613" s="1" t="s">
        <v>6</v>
      </c>
      <c r="C613" s="1">
        <v>34.799999999999997</v>
      </c>
      <c r="D613" s="1">
        <v>2</v>
      </c>
      <c r="E613" s="1" t="s">
        <v>10</v>
      </c>
      <c r="F613" s="1" t="s">
        <v>8</v>
      </c>
      <c r="G613" s="1">
        <v>6571.5439999999999</v>
      </c>
      <c r="H613" s="1" t="str">
        <f>LEFT(medical_cost5[[#This Row],[region.1.1.1.1]],5)</f>
        <v>south</v>
      </c>
      <c r="I613" s="1" t="str">
        <f>RIGHT(medical_cost5[[#This Row],[region.1.1.1.1]],4)</f>
        <v>west</v>
      </c>
    </row>
    <row r="614" spans="1:9" x14ac:dyDescent="0.25">
      <c r="A614" s="1">
        <v>18</v>
      </c>
      <c r="B614" s="1" t="s">
        <v>6</v>
      </c>
      <c r="C614" s="1">
        <v>33.155000000000001</v>
      </c>
      <c r="D614" s="1">
        <v>0</v>
      </c>
      <c r="E614" s="1" t="s">
        <v>10</v>
      </c>
      <c r="F614" s="1" t="s">
        <v>13</v>
      </c>
      <c r="G614" s="1">
        <v>2207.6974500000001</v>
      </c>
      <c r="H614" s="1" t="str">
        <f>LEFT(medical_cost5[[#This Row],[region.1.1.1.1]],5)</f>
        <v>north</v>
      </c>
      <c r="I614" s="1" t="str">
        <f>RIGHT(medical_cost5[[#This Row],[region.1.1.1.1]],4)</f>
        <v>east</v>
      </c>
    </row>
    <row r="615" spans="1:9" x14ac:dyDescent="0.25">
      <c r="A615" s="1">
        <v>34</v>
      </c>
      <c r="B615" s="1" t="s">
        <v>6</v>
      </c>
      <c r="C615" s="1">
        <v>19</v>
      </c>
      <c r="D615" s="1">
        <v>3</v>
      </c>
      <c r="E615" s="1" t="s">
        <v>10</v>
      </c>
      <c r="F615" s="1" t="s">
        <v>13</v>
      </c>
      <c r="G615" s="1">
        <v>6753.0379999999996</v>
      </c>
      <c r="H615" s="1" t="str">
        <f>LEFT(medical_cost5[[#This Row],[region.1.1.1.1]],5)</f>
        <v>north</v>
      </c>
      <c r="I615" s="1" t="str">
        <f>RIGHT(medical_cost5[[#This Row],[region.1.1.1.1]],4)</f>
        <v>east</v>
      </c>
    </row>
    <row r="616" spans="1:9" x14ac:dyDescent="0.25">
      <c r="A616" s="1">
        <v>20</v>
      </c>
      <c r="B616" s="1" t="s">
        <v>6</v>
      </c>
      <c r="C616" s="1">
        <v>33</v>
      </c>
      <c r="D616" s="1">
        <v>0</v>
      </c>
      <c r="E616" s="1" t="s">
        <v>10</v>
      </c>
      <c r="F616" s="1" t="s">
        <v>11</v>
      </c>
      <c r="G616" s="1">
        <v>1880.07</v>
      </c>
      <c r="H616" s="1" t="str">
        <f>LEFT(medical_cost5[[#This Row],[region.1.1.1.1]],5)</f>
        <v>south</v>
      </c>
      <c r="I616" s="1" t="str">
        <f>RIGHT(medical_cost5[[#This Row],[region.1.1.1.1]],4)</f>
        <v>east</v>
      </c>
    </row>
    <row r="617" spans="1:9" x14ac:dyDescent="0.25">
      <c r="A617" s="1">
        <v>47</v>
      </c>
      <c r="B617" s="1" t="s">
        <v>6</v>
      </c>
      <c r="C617" s="1">
        <v>36.630000000000003</v>
      </c>
      <c r="D617" s="1">
        <v>1</v>
      </c>
      <c r="E617" s="1" t="s">
        <v>7</v>
      </c>
      <c r="F617" s="1" t="s">
        <v>11</v>
      </c>
      <c r="G617" s="1">
        <v>42969.852700000003</v>
      </c>
      <c r="H617" s="1" t="str">
        <f>LEFT(medical_cost5[[#This Row],[region.1.1.1.1]],5)</f>
        <v>south</v>
      </c>
      <c r="I617" s="1" t="str">
        <f>RIGHT(medical_cost5[[#This Row],[region.1.1.1.1]],4)</f>
        <v>east</v>
      </c>
    </row>
    <row r="618" spans="1:9" x14ac:dyDescent="0.25">
      <c r="A618" s="1">
        <v>56</v>
      </c>
      <c r="B618" s="1" t="s">
        <v>6</v>
      </c>
      <c r="C618" s="1">
        <v>28.594999999999999</v>
      </c>
      <c r="D618" s="1">
        <v>0</v>
      </c>
      <c r="E618" s="1" t="s">
        <v>10</v>
      </c>
      <c r="F618" s="1" t="s">
        <v>13</v>
      </c>
      <c r="G618" s="1">
        <v>11658.11505</v>
      </c>
      <c r="H618" s="1" t="str">
        <f>LEFT(medical_cost5[[#This Row],[region.1.1.1.1]],5)</f>
        <v>north</v>
      </c>
      <c r="I618" s="1" t="str">
        <f>RIGHT(medical_cost5[[#This Row],[region.1.1.1.1]],4)</f>
        <v>east</v>
      </c>
    </row>
    <row r="619" spans="1:9" x14ac:dyDescent="0.25">
      <c r="A619" s="1">
        <v>49</v>
      </c>
      <c r="B619" s="1" t="s">
        <v>9</v>
      </c>
      <c r="C619" s="1">
        <v>25.6</v>
      </c>
      <c r="D619" s="1">
        <v>2</v>
      </c>
      <c r="E619" s="1" t="s">
        <v>7</v>
      </c>
      <c r="F619" s="1" t="s">
        <v>8</v>
      </c>
      <c r="G619" s="1">
        <v>23306.546999999999</v>
      </c>
      <c r="H619" s="1" t="str">
        <f>LEFT(medical_cost5[[#This Row],[region.1.1.1.1]],5)</f>
        <v>south</v>
      </c>
      <c r="I619" s="1" t="str">
        <f>RIGHT(medical_cost5[[#This Row],[region.1.1.1.1]],4)</f>
        <v>west</v>
      </c>
    </row>
    <row r="620" spans="1:9" x14ac:dyDescent="0.25">
      <c r="A620" s="1">
        <v>19</v>
      </c>
      <c r="B620" s="1" t="s">
        <v>6</v>
      </c>
      <c r="C620" s="1">
        <v>33.11</v>
      </c>
      <c r="D620" s="1">
        <v>0</v>
      </c>
      <c r="E620" s="1" t="s">
        <v>7</v>
      </c>
      <c r="F620" s="1" t="s">
        <v>11</v>
      </c>
      <c r="G620" s="1">
        <v>34439.855900000002</v>
      </c>
      <c r="H620" s="1" t="str">
        <f>LEFT(medical_cost5[[#This Row],[region.1.1.1.1]],5)</f>
        <v>south</v>
      </c>
      <c r="I620" s="1" t="str">
        <f>RIGHT(medical_cost5[[#This Row],[region.1.1.1.1]],4)</f>
        <v>east</v>
      </c>
    </row>
    <row r="621" spans="1:9" x14ac:dyDescent="0.25">
      <c r="A621" s="1">
        <v>55</v>
      </c>
      <c r="B621" s="1" t="s">
        <v>6</v>
      </c>
      <c r="C621" s="1">
        <v>37.1</v>
      </c>
      <c r="D621" s="1">
        <v>0</v>
      </c>
      <c r="E621" s="1" t="s">
        <v>10</v>
      </c>
      <c r="F621" s="1" t="s">
        <v>8</v>
      </c>
      <c r="G621" s="1">
        <v>10713.644</v>
      </c>
      <c r="H621" s="1" t="str">
        <f>LEFT(medical_cost5[[#This Row],[region.1.1.1.1]],5)</f>
        <v>south</v>
      </c>
      <c r="I621" s="1" t="str">
        <f>RIGHT(medical_cost5[[#This Row],[region.1.1.1.1]],4)</f>
        <v>west</v>
      </c>
    </row>
    <row r="622" spans="1:9" x14ac:dyDescent="0.25">
      <c r="A622" s="1">
        <v>30</v>
      </c>
      <c r="B622" s="1" t="s">
        <v>9</v>
      </c>
      <c r="C622" s="1">
        <v>31.4</v>
      </c>
      <c r="D622" s="1">
        <v>1</v>
      </c>
      <c r="E622" s="1" t="s">
        <v>10</v>
      </c>
      <c r="F622" s="1" t="s">
        <v>8</v>
      </c>
      <c r="G622" s="1">
        <v>3659.346</v>
      </c>
      <c r="H622" s="1" t="str">
        <f>LEFT(medical_cost5[[#This Row],[region.1.1.1.1]],5)</f>
        <v>south</v>
      </c>
      <c r="I622" s="1" t="str">
        <f>RIGHT(medical_cost5[[#This Row],[region.1.1.1.1]],4)</f>
        <v>west</v>
      </c>
    </row>
    <row r="623" spans="1:9" x14ac:dyDescent="0.25">
      <c r="A623" s="1">
        <v>37</v>
      </c>
      <c r="B623" s="1" t="s">
        <v>9</v>
      </c>
      <c r="C623" s="1">
        <v>34.1</v>
      </c>
      <c r="D623" s="1">
        <v>4</v>
      </c>
      <c r="E623" s="1" t="s">
        <v>7</v>
      </c>
      <c r="F623" s="1" t="s">
        <v>8</v>
      </c>
      <c r="G623" s="1">
        <v>40182.245999999999</v>
      </c>
      <c r="H623" s="1" t="str">
        <f>LEFT(medical_cost5[[#This Row],[region.1.1.1.1]],5)</f>
        <v>south</v>
      </c>
      <c r="I623" s="1" t="str">
        <f>RIGHT(medical_cost5[[#This Row],[region.1.1.1.1]],4)</f>
        <v>west</v>
      </c>
    </row>
    <row r="624" spans="1:9" x14ac:dyDescent="0.25">
      <c r="A624" s="1">
        <v>49</v>
      </c>
      <c r="B624" s="1" t="s">
        <v>6</v>
      </c>
      <c r="C624" s="1">
        <v>21.3</v>
      </c>
      <c r="D624" s="1">
        <v>1</v>
      </c>
      <c r="E624" s="1" t="s">
        <v>10</v>
      </c>
      <c r="F624" s="1" t="s">
        <v>8</v>
      </c>
      <c r="G624" s="1">
        <v>9182.17</v>
      </c>
      <c r="H624" s="1" t="str">
        <f>LEFT(medical_cost5[[#This Row],[region.1.1.1.1]],5)</f>
        <v>south</v>
      </c>
      <c r="I624" s="1" t="str">
        <f>RIGHT(medical_cost5[[#This Row],[region.1.1.1.1]],4)</f>
        <v>west</v>
      </c>
    </row>
    <row r="625" spans="1:9" x14ac:dyDescent="0.25">
      <c r="A625" s="1">
        <v>18</v>
      </c>
      <c r="B625" s="1" t="s">
        <v>9</v>
      </c>
      <c r="C625" s="1">
        <v>33.534999999999997</v>
      </c>
      <c r="D625" s="1">
        <v>0</v>
      </c>
      <c r="E625" s="1" t="s">
        <v>7</v>
      </c>
      <c r="F625" s="1" t="s">
        <v>13</v>
      </c>
      <c r="G625" s="1">
        <v>34617.840649999998</v>
      </c>
      <c r="H625" s="1" t="str">
        <f>LEFT(medical_cost5[[#This Row],[region.1.1.1.1]],5)</f>
        <v>north</v>
      </c>
      <c r="I625" s="1" t="str">
        <f>RIGHT(medical_cost5[[#This Row],[region.1.1.1.1]],4)</f>
        <v>east</v>
      </c>
    </row>
    <row r="626" spans="1:9" x14ac:dyDescent="0.25">
      <c r="A626" s="1">
        <v>59</v>
      </c>
      <c r="B626" s="1" t="s">
        <v>9</v>
      </c>
      <c r="C626" s="1">
        <v>28.785</v>
      </c>
      <c r="D626" s="1">
        <v>0</v>
      </c>
      <c r="E626" s="1" t="s">
        <v>10</v>
      </c>
      <c r="F626" s="1" t="s">
        <v>12</v>
      </c>
      <c r="G626" s="1">
        <v>12129.614149999999</v>
      </c>
      <c r="H626" s="1" t="str">
        <f>LEFT(medical_cost5[[#This Row],[region.1.1.1.1]],5)</f>
        <v>north</v>
      </c>
      <c r="I626" s="1" t="str">
        <f>RIGHT(medical_cost5[[#This Row],[region.1.1.1.1]],4)</f>
        <v>west</v>
      </c>
    </row>
    <row r="627" spans="1:9" x14ac:dyDescent="0.25">
      <c r="A627" s="1">
        <v>29</v>
      </c>
      <c r="B627" s="1" t="s">
        <v>6</v>
      </c>
      <c r="C627" s="1">
        <v>26.03</v>
      </c>
      <c r="D627" s="1">
        <v>0</v>
      </c>
      <c r="E627" s="1" t="s">
        <v>10</v>
      </c>
      <c r="F627" s="1" t="s">
        <v>12</v>
      </c>
      <c r="G627" s="1">
        <v>3736.4647</v>
      </c>
      <c r="H627" s="1" t="str">
        <f>LEFT(medical_cost5[[#This Row],[region.1.1.1.1]],5)</f>
        <v>north</v>
      </c>
      <c r="I627" s="1" t="str">
        <f>RIGHT(medical_cost5[[#This Row],[region.1.1.1.1]],4)</f>
        <v>west</v>
      </c>
    </row>
    <row r="628" spans="1:9" x14ac:dyDescent="0.25">
      <c r="A628" s="1">
        <v>36</v>
      </c>
      <c r="B628" s="1" t="s">
        <v>9</v>
      </c>
      <c r="C628" s="1">
        <v>28.88</v>
      </c>
      <c r="D628" s="1">
        <v>3</v>
      </c>
      <c r="E628" s="1" t="s">
        <v>10</v>
      </c>
      <c r="F628" s="1" t="s">
        <v>13</v>
      </c>
      <c r="G628" s="1">
        <v>6748.5911999999998</v>
      </c>
      <c r="H628" s="1" t="str">
        <f>LEFT(medical_cost5[[#This Row],[region.1.1.1.1]],5)</f>
        <v>north</v>
      </c>
      <c r="I628" s="1" t="str">
        <f>RIGHT(medical_cost5[[#This Row],[region.1.1.1.1]],4)</f>
        <v>east</v>
      </c>
    </row>
    <row r="629" spans="1:9" x14ac:dyDescent="0.25">
      <c r="A629" s="1">
        <v>33</v>
      </c>
      <c r="B629" s="1" t="s">
        <v>9</v>
      </c>
      <c r="C629" s="1">
        <v>42.46</v>
      </c>
      <c r="D629" s="1">
        <v>1</v>
      </c>
      <c r="E629" s="1" t="s">
        <v>10</v>
      </c>
      <c r="F629" s="1" t="s">
        <v>11</v>
      </c>
      <c r="G629" s="1">
        <v>11326.71487</v>
      </c>
      <c r="H629" s="1" t="str">
        <f>LEFT(medical_cost5[[#This Row],[region.1.1.1.1]],5)</f>
        <v>south</v>
      </c>
      <c r="I629" s="1" t="str">
        <f>RIGHT(medical_cost5[[#This Row],[region.1.1.1.1]],4)</f>
        <v>east</v>
      </c>
    </row>
    <row r="630" spans="1:9" x14ac:dyDescent="0.25">
      <c r="A630" s="1">
        <v>58</v>
      </c>
      <c r="B630" s="1" t="s">
        <v>9</v>
      </c>
      <c r="C630" s="1">
        <v>38</v>
      </c>
      <c r="D630" s="1">
        <v>0</v>
      </c>
      <c r="E630" s="1" t="s">
        <v>10</v>
      </c>
      <c r="F630" s="1" t="s">
        <v>8</v>
      </c>
      <c r="G630" s="1">
        <v>11365.951999999999</v>
      </c>
      <c r="H630" s="1" t="str">
        <f>LEFT(medical_cost5[[#This Row],[region.1.1.1.1]],5)</f>
        <v>south</v>
      </c>
      <c r="I630" s="1" t="str">
        <f>RIGHT(medical_cost5[[#This Row],[region.1.1.1.1]],4)</f>
        <v>west</v>
      </c>
    </row>
    <row r="631" spans="1:9" x14ac:dyDescent="0.25">
      <c r="A631" s="1">
        <v>44</v>
      </c>
      <c r="B631" s="1" t="s">
        <v>6</v>
      </c>
      <c r="C631" s="1">
        <v>38.950000000000003</v>
      </c>
      <c r="D631" s="1">
        <v>0</v>
      </c>
      <c r="E631" s="1" t="s">
        <v>7</v>
      </c>
      <c r="F631" s="1" t="s">
        <v>12</v>
      </c>
      <c r="G631" s="1">
        <v>42983.458500000001</v>
      </c>
      <c r="H631" s="1" t="str">
        <f>LEFT(medical_cost5[[#This Row],[region.1.1.1.1]],5)</f>
        <v>north</v>
      </c>
      <c r="I631" s="1" t="str">
        <f>RIGHT(medical_cost5[[#This Row],[region.1.1.1.1]],4)</f>
        <v>west</v>
      </c>
    </row>
    <row r="632" spans="1:9" x14ac:dyDescent="0.25">
      <c r="A632" s="1">
        <v>53</v>
      </c>
      <c r="B632" s="1" t="s">
        <v>9</v>
      </c>
      <c r="C632" s="1">
        <v>36.1</v>
      </c>
      <c r="D632" s="1">
        <v>1</v>
      </c>
      <c r="E632" s="1" t="s">
        <v>10</v>
      </c>
      <c r="F632" s="1" t="s">
        <v>8</v>
      </c>
      <c r="G632" s="1">
        <v>10085.846</v>
      </c>
      <c r="H632" s="1" t="str">
        <f>LEFT(medical_cost5[[#This Row],[region.1.1.1.1]],5)</f>
        <v>south</v>
      </c>
      <c r="I632" s="1" t="str">
        <f>RIGHT(medical_cost5[[#This Row],[region.1.1.1.1]],4)</f>
        <v>west</v>
      </c>
    </row>
    <row r="633" spans="1:9" x14ac:dyDescent="0.25">
      <c r="A633" s="1">
        <v>24</v>
      </c>
      <c r="B633" s="1" t="s">
        <v>9</v>
      </c>
      <c r="C633" s="1">
        <v>29.3</v>
      </c>
      <c r="D633" s="1">
        <v>0</v>
      </c>
      <c r="E633" s="1" t="s">
        <v>10</v>
      </c>
      <c r="F633" s="1" t="s">
        <v>8</v>
      </c>
      <c r="G633" s="1">
        <v>1977.8150000000001</v>
      </c>
      <c r="H633" s="1" t="str">
        <f>LEFT(medical_cost5[[#This Row],[region.1.1.1.1]],5)</f>
        <v>south</v>
      </c>
      <c r="I633" s="1" t="str">
        <f>RIGHT(medical_cost5[[#This Row],[region.1.1.1.1]],4)</f>
        <v>west</v>
      </c>
    </row>
    <row r="634" spans="1:9" x14ac:dyDescent="0.25">
      <c r="A634" s="1">
        <v>29</v>
      </c>
      <c r="B634" s="1" t="s">
        <v>6</v>
      </c>
      <c r="C634" s="1">
        <v>35.53</v>
      </c>
      <c r="D634" s="1">
        <v>0</v>
      </c>
      <c r="E634" s="1" t="s">
        <v>10</v>
      </c>
      <c r="F634" s="1" t="s">
        <v>11</v>
      </c>
      <c r="G634" s="1">
        <v>3366.6696999999999</v>
      </c>
      <c r="H634" s="1" t="str">
        <f>LEFT(medical_cost5[[#This Row],[region.1.1.1.1]],5)</f>
        <v>south</v>
      </c>
      <c r="I634" s="1" t="str">
        <f>RIGHT(medical_cost5[[#This Row],[region.1.1.1.1]],4)</f>
        <v>east</v>
      </c>
    </row>
    <row r="635" spans="1:9" x14ac:dyDescent="0.25">
      <c r="A635" s="1">
        <v>40</v>
      </c>
      <c r="B635" s="1" t="s">
        <v>9</v>
      </c>
      <c r="C635" s="1">
        <v>22.704999999999998</v>
      </c>
      <c r="D635" s="1">
        <v>2</v>
      </c>
      <c r="E635" s="1" t="s">
        <v>10</v>
      </c>
      <c r="F635" s="1" t="s">
        <v>13</v>
      </c>
      <c r="G635" s="1">
        <v>7173.35995</v>
      </c>
      <c r="H635" s="1" t="str">
        <f>LEFT(medical_cost5[[#This Row],[region.1.1.1.1]],5)</f>
        <v>north</v>
      </c>
      <c r="I635" s="1" t="str">
        <f>RIGHT(medical_cost5[[#This Row],[region.1.1.1.1]],4)</f>
        <v>east</v>
      </c>
    </row>
    <row r="636" spans="1:9" x14ac:dyDescent="0.25">
      <c r="A636" s="1">
        <v>51</v>
      </c>
      <c r="B636" s="1" t="s">
        <v>9</v>
      </c>
      <c r="C636" s="1">
        <v>39.700000000000003</v>
      </c>
      <c r="D636" s="1">
        <v>1</v>
      </c>
      <c r="E636" s="1" t="s">
        <v>10</v>
      </c>
      <c r="F636" s="1" t="s">
        <v>8</v>
      </c>
      <c r="G636" s="1">
        <v>9391.3459999999995</v>
      </c>
      <c r="H636" s="1" t="str">
        <f>LEFT(medical_cost5[[#This Row],[region.1.1.1.1]],5)</f>
        <v>south</v>
      </c>
      <c r="I636" s="1" t="str">
        <f>RIGHT(medical_cost5[[#This Row],[region.1.1.1.1]],4)</f>
        <v>west</v>
      </c>
    </row>
    <row r="637" spans="1:9" x14ac:dyDescent="0.25">
      <c r="A637" s="1">
        <v>64</v>
      </c>
      <c r="B637" s="1" t="s">
        <v>9</v>
      </c>
      <c r="C637" s="1">
        <v>38.19</v>
      </c>
      <c r="D637" s="1">
        <v>0</v>
      </c>
      <c r="E637" s="1" t="s">
        <v>10</v>
      </c>
      <c r="F637" s="1" t="s">
        <v>13</v>
      </c>
      <c r="G637" s="1">
        <v>14410.9321</v>
      </c>
      <c r="H637" s="1" t="str">
        <f>LEFT(medical_cost5[[#This Row],[region.1.1.1.1]],5)</f>
        <v>north</v>
      </c>
      <c r="I637" s="1" t="str">
        <f>RIGHT(medical_cost5[[#This Row],[region.1.1.1.1]],4)</f>
        <v>east</v>
      </c>
    </row>
    <row r="638" spans="1:9" x14ac:dyDescent="0.25">
      <c r="A638" s="1">
        <v>19</v>
      </c>
      <c r="B638" s="1" t="s">
        <v>6</v>
      </c>
      <c r="C638" s="1">
        <v>24.51</v>
      </c>
      <c r="D638" s="1">
        <v>1</v>
      </c>
      <c r="E638" s="1" t="s">
        <v>10</v>
      </c>
      <c r="F638" s="1" t="s">
        <v>12</v>
      </c>
      <c r="G638" s="1">
        <v>2709.1118999999999</v>
      </c>
      <c r="H638" s="1" t="str">
        <f>LEFT(medical_cost5[[#This Row],[region.1.1.1.1]],5)</f>
        <v>north</v>
      </c>
      <c r="I638" s="1" t="str">
        <f>RIGHT(medical_cost5[[#This Row],[region.1.1.1.1]],4)</f>
        <v>west</v>
      </c>
    </row>
    <row r="639" spans="1:9" x14ac:dyDescent="0.25">
      <c r="A639" s="1">
        <v>35</v>
      </c>
      <c r="B639" s="1" t="s">
        <v>6</v>
      </c>
      <c r="C639" s="1">
        <v>38.094999999999999</v>
      </c>
      <c r="D639" s="1">
        <v>2</v>
      </c>
      <c r="E639" s="1" t="s">
        <v>10</v>
      </c>
      <c r="F639" s="1" t="s">
        <v>13</v>
      </c>
      <c r="G639" s="1">
        <v>24915.046259999999</v>
      </c>
      <c r="H639" s="1" t="str">
        <f>LEFT(medical_cost5[[#This Row],[region.1.1.1.1]],5)</f>
        <v>north</v>
      </c>
      <c r="I639" s="1" t="str">
        <f>RIGHT(medical_cost5[[#This Row],[region.1.1.1.1]],4)</f>
        <v>east</v>
      </c>
    </row>
    <row r="640" spans="1:9" x14ac:dyDescent="0.25">
      <c r="A640" s="1">
        <v>39</v>
      </c>
      <c r="B640" s="1" t="s">
        <v>9</v>
      </c>
      <c r="C640" s="1">
        <v>26.41</v>
      </c>
      <c r="D640" s="1">
        <v>0</v>
      </c>
      <c r="E640" s="1" t="s">
        <v>7</v>
      </c>
      <c r="F640" s="1" t="s">
        <v>13</v>
      </c>
      <c r="G640" s="1">
        <v>20149.322899999999</v>
      </c>
      <c r="H640" s="1" t="str">
        <f>LEFT(medical_cost5[[#This Row],[region.1.1.1.1]],5)</f>
        <v>north</v>
      </c>
      <c r="I640" s="1" t="str">
        <f>RIGHT(medical_cost5[[#This Row],[region.1.1.1.1]],4)</f>
        <v>east</v>
      </c>
    </row>
    <row r="641" spans="1:9" x14ac:dyDescent="0.25">
      <c r="A641" s="1">
        <v>56</v>
      </c>
      <c r="B641" s="1" t="s">
        <v>9</v>
      </c>
      <c r="C641" s="1">
        <v>33.659999999999997</v>
      </c>
      <c r="D641" s="1">
        <v>4</v>
      </c>
      <c r="E641" s="1" t="s">
        <v>10</v>
      </c>
      <c r="F641" s="1" t="s">
        <v>11</v>
      </c>
      <c r="G641" s="1">
        <v>12949.1554</v>
      </c>
      <c r="H641" s="1" t="str">
        <f>LEFT(medical_cost5[[#This Row],[region.1.1.1.1]],5)</f>
        <v>south</v>
      </c>
      <c r="I641" s="1" t="str">
        <f>RIGHT(medical_cost5[[#This Row],[region.1.1.1.1]],4)</f>
        <v>east</v>
      </c>
    </row>
    <row r="642" spans="1:9" x14ac:dyDescent="0.25">
      <c r="A642" s="1">
        <v>33</v>
      </c>
      <c r="B642" s="1" t="s">
        <v>9</v>
      </c>
      <c r="C642" s="1">
        <v>42.4</v>
      </c>
      <c r="D642" s="1">
        <v>5</v>
      </c>
      <c r="E642" s="1" t="s">
        <v>10</v>
      </c>
      <c r="F642" s="1" t="s">
        <v>8</v>
      </c>
      <c r="G642" s="1">
        <v>6666.2430000000004</v>
      </c>
      <c r="H642" s="1" t="str">
        <f>LEFT(medical_cost5[[#This Row],[region.1.1.1.1]],5)</f>
        <v>south</v>
      </c>
      <c r="I642" s="1" t="str">
        <f>RIGHT(medical_cost5[[#This Row],[region.1.1.1.1]],4)</f>
        <v>west</v>
      </c>
    </row>
    <row r="643" spans="1:9" x14ac:dyDescent="0.25">
      <c r="A643" s="1">
        <v>42</v>
      </c>
      <c r="B643" s="1" t="s">
        <v>9</v>
      </c>
      <c r="C643" s="1">
        <v>28.31</v>
      </c>
      <c r="D643" s="1">
        <v>3</v>
      </c>
      <c r="E643" s="1" t="s">
        <v>7</v>
      </c>
      <c r="F643" s="1" t="s">
        <v>12</v>
      </c>
      <c r="G643" s="1">
        <v>32787.458590000002</v>
      </c>
      <c r="H643" s="1" t="str">
        <f>LEFT(medical_cost5[[#This Row],[region.1.1.1.1]],5)</f>
        <v>north</v>
      </c>
      <c r="I643" s="1" t="str">
        <f>RIGHT(medical_cost5[[#This Row],[region.1.1.1.1]],4)</f>
        <v>west</v>
      </c>
    </row>
    <row r="644" spans="1:9" x14ac:dyDescent="0.25">
      <c r="A644" s="1">
        <v>61</v>
      </c>
      <c r="B644" s="1" t="s">
        <v>9</v>
      </c>
      <c r="C644" s="1">
        <v>33.914999999999999</v>
      </c>
      <c r="D644" s="1">
        <v>0</v>
      </c>
      <c r="E644" s="1" t="s">
        <v>10</v>
      </c>
      <c r="F644" s="1" t="s">
        <v>13</v>
      </c>
      <c r="G644" s="1">
        <v>13143.86485</v>
      </c>
      <c r="H644" s="1" t="str">
        <f>LEFT(medical_cost5[[#This Row],[region.1.1.1.1]],5)</f>
        <v>north</v>
      </c>
      <c r="I644" s="1" t="str">
        <f>RIGHT(medical_cost5[[#This Row],[region.1.1.1.1]],4)</f>
        <v>east</v>
      </c>
    </row>
    <row r="645" spans="1:9" x14ac:dyDescent="0.25">
      <c r="A645" s="1">
        <v>23</v>
      </c>
      <c r="B645" s="1" t="s">
        <v>6</v>
      </c>
      <c r="C645" s="1">
        <v>34.96</v>
      </c>
      <c r="D645" s="1">
        <v>3</v>
      </c>
      <c r="E645" s="1" t="s">
        <v>10</v>
      </c>
      <c r="F645" s="1" t="s">
        <v>12</v>
      </c>
      <c r="G645" s="1">
        <v>4466.6214</v>
      </c>
      <c r="H645" s="1" t="str">
        <f>LEFT(medical_cost5[[#This Row],[region.1.1.1.1]],5)</f>
        <v>north</v>
      </c>
      <c r="I645" s="1" t="str">
        <f>RIGHT(medical_cost5[[#This Row],[region.1.1.1.1]],4)</f>
        <v>west</v>
      </c>
    </row>
    <row r="646" spans="1:9" x14ac:dyDescent="0.25">
      <c r="A646" s="1">
        <v>43</v>
      </c>
      <c r="B646" s="1" t="s">
        <v>9</v>
      </c>
      <c r="C646" s="1">
        <v>35.31</v>
      </c>
      <c r="D646" s="1">
        <v>2</v>
      </c>
      <c r="E646" s="1" t="s">
        <v>10</v>
      </c>
      <c r="F646" s="1" t="s">
        <v>11</v>
      </c>
      <c r="G646" s="1">
        <v>18806.145469999999</v>
      </c>
      <c r="H646" s="1" t="str">
        <f>LEFT(medical_cost5[[#This Row],[region.1.1.1.1]],5)</f>
        <v>south</v>
      </c>
      <c r="I646" s="1" t="str">
        <f>RIGHT(medical_cost5[[#This Row],[region.1.1.1.1]],4)</f>
        <v>east</v>
      </c>
    </row>
    <row r="647" spans="1:9" x14ac:dyDescent="0.25">
      <c r="A647" s="1">
        <v>48</v>
      </c>
      <c r="B647" s="1" t="s">
        <v>9</v>
      </c>
      <c r="C647" s="1">
        <v>30.78</v>
      </c>
      <c r="D647" s="1">
        <v>3</v>
      </c>
      <c r="E647" s="1" t="s">
        <v>10</v>
      </c>
      <c r="F647" s="1" t="s">
        <v>13</v>
      </c>
      <c r="G647" s="1">
        <v>10141.136200000001</v>
      </c>
      <c r="H647" s="1" t="str">
        <f>LEFT(medical_cost5[[#This Row],[region.1.1.1.1]],5)</f>
        <v>north</v>
      </c>
      <c r="I647" s="1" t="str">
        <f>RIGHT(medical_cost5[[#This Row],[region.1.1.1.1]],4)</f>
        <v>east</v>
      </c>
    </row>
    <row r="648" spans="1:9" x14ac:dyDescent="0.25">
      <c r="A648" s="1">
        <v>39</v>
      </c>
      <c r="B648" s="1" t="s">
        <v>9</v>
      </c>
      <c r="C648" s="1">
        <v>26.22</v>
      </c>
      <c r="D648" s="1">
        <v>1</v>
      </c>
      <c r="E648" s="1" t="s">
        <v>10</v>
      </c>
      <c r="F648" s="1" t="s">
        <v>12</v>
      </c>
      <c r="G648" s="1">
        <v>6123.5688</v>
      </c>
      <c r="H648" s="1" t="str">
        <f>LEFT(medical_cost5[[#This Row],[region.1.1.1.1]],5)</f>
        <v>north</v>
      </c>
      <c r="I648" s="1" t="str">
        <f>RIGHT(medical_cost5[[#This Row],[region.1.1.1.1]],4)</f>
        <v>west</v>
      </c>
    </row>
    <row r="649" spans="1:9" x14ac:dyDescent="0.25">
      <c r="A649" s="1">
        <v>40</v>
      </c>
      <c r="B649" s="1" t="s">
        <v>6</v>
      </c>
      <c r="C649" s="1">
        <v>23.37</v>
      </c>
      <c r="D649" s="1">
        <v>3</v>
      </c>
      <c r="E649" s="1" t="s">
        <v>10</v>
      </c>
      <c r="F649" s="1" t="s">
        <v>13</v>
      </c>
      <c r="G649" s="1">
        <v>8252.2842999999993</v>
      </c>
      <c r="H649" s="1" t="str">
        <f>LEFT(medical_cost5[[#This Row],[region.1.1.1.1]],5)</f>
        <v>north</v>
      </c>
      <c r="I649" s="1" t="str">
        <f>RIGHT(medical_cost5[[#This Row],[region.1.1.1.1]],4)</f>
        <v>east</v>
      </c>
    </row>
    <row r="650" spans="1:9" x14ac:dyDescent="0.25">
      <c r="A650" s="1">
        <v>18</v>
      </c>
      <c r="B650" s="1" t="s">
        <v>9</v>
      </c>
      <c r="C650" s="1">
        <v>28.5</v>
      </c>
      <c r="D650" s="1">
        <v>0</v>
      </c>
      <c r="E650" s="1" t="s">
        <v>10</v>
      </c>
      <c r="F650" s="1" t="s">
        <v>13</v>
      </c>
      <c r="G650" s="1">
        <v>1712.2270000000001</v>
      </c>
      <c r="H650" s="1" t="str">
        <f>LEFT(medical_cost5[[#This Row],[region.1.1.1.1]],5)</f>
        <v>north</v>
      </c>
      <c r="I650" s="1" t="str">
        <f>RIGHT(medical_cost5[[#This Row],[region.1.1.1.1]],4)</f>
        <v>east</v>
      </c>
    </row>
    <row r="651" spans="1:9" x14ac:dyDescent="0.25">
      <c r="A651" s="1">
        <v>58</v>
      </c>
      <c r="B651" s="1" t="s">
        <v>6</v>
      </c>
      <c r="C651" s="1">
        <v>32.965000000000003</v>
      </c>
      <c r="D651" s="1">
        <v>0</v>
      </c>
      <c r="E651" s="1" t="s">
        <v>10</v>
      </c>
      <c r="F651" s="1" t="s">
        <v>13</v>
      </c>
      <c r="G651" s="1">
        <v>12430.95335</v>
      </c>
      <c r="H651" s="1" t="str">
        <f>LEFT(medical_cost5[[#This Row],[region.1.1.1.1]],5)</f>
        <v>north</v>
      </c>
      <c r="I651" s="1" t="str">
        <f>RIGHT(medical_cost5[[#This Row],[region.1.1.1.1]],4)</f>
        <v>east</v>
      </c>
    </row>
    <row r="652" spans="1:9" x14ac:dyDescent="0.25">
      <c r="A652" s="1">
        <v>49</v>
      </c>
      <c r="B652" s="1" t="s">
        <v>6</v>
      </c>
      <c r="C652" s="1">
        <v>42.68</v>
      </c>
      <c r="D652" s="1">
        <v>2</v>
      </c>
      <c r="E652" s="1" t="s">
        <v>10</v>
      </c>
      <c r="F652" s="1" t="s">
        <v>11</v>
      </c>
      <c r="G652" s="1">
        <v>9800.8881999999994</v>
      </c>
      <c r="H652" s="1" t="str">
        <f>LEFT(medical_cost5[[#This Row],[region.1.1.1.1]],5)</f>
        <v>south</v>
      </c>
      <c r="I652" s="1" t="str">
        <f>RIGHT(medical_cost5[[#This Row],[region.1.1.1.1]],4)</f>
        <v>east</v>
      </c>
    </row>
    <row r="653" spans="1:9" x14ac:dyDescent="0.25">
      <c r="A653" s="1">
        <v>53</v>
      </c>
      <c r="B653" s="1" t="s">
        <v>6</v>
      </c>
      <c r="C653" s="1">
        <v>39.6</v>
      </c>
      <c r="D653" s="1">
        <v>1</v>
      </c>
      <c r="E653" s="1" t="s">
        <v>10</v>
      </c>
      <c r="F653" s="1" t="s">
        <v>11</v>
      </c>
      <c r="G653" s="1">
        <v>10579.710999999999</v>
      </c>
      <c r="H653" s="1" t="str">
        <f>LEFT(medical_cost5[[#This Row],[region.1.1.1.1]],5)</f>
        <v>south</v>
      </c>
      <c r="I653" s="1" t="str">
        <f>RIGHT(medical_cost5[[#This Row],[region.1.1.1.1]],4)</f>
        <v>east</v>
      </c>
    </row>
    <row r="654" spans="1:9" x14ac:dyDescent="0.25">
      <c r="A654" s="1">
        <v>48</v>
      </c>
      <c r="B654" s="1" t="s">
        <v>6</v>
      </c>
      <c r="C654" s="1">
        <v>31.13</v>
      </c>
      <c r="D654" s="1">
        <v>0</v>
      </c>
      <c r="E654" s="1" t="s">
        <v>10</v>
      </c>
      <c r="F654" s="1" t="s">
        <v>11</v>
      </c>
      <c r="G654" s="1">
        <v>8280.6226999999999</v>
      </c>
      <c r="H654" s="1" t="str">
        <f>LEFT(medical_cost5[[#This Row],[region.1.1.1.1]],5)</f>
        <v>south</v>
      </c>
      <c r="I654" s="1" t="str">
        <f>RIGHT(medical_cost5[[#This Row],[region.1.1.1.1]],4)</f>
        <v>east</v>
      </c>
    </row>
    <row r="655" spans="1:9" x14ac:dyDescent="0.25">
      <c r="A655" s="1">
        <v>45</v>
      </c>
      <c r="B655" s="1" t="s">
        <v>6</v>
      </c>
      <c r="C655" s="1">
        <v>36.299999999999997</v>
      </c>
      <c r="D655" s="1">
        <v>2</v>
      </c>
      <c r="E655" s="1" t="s">
        <v>10</v>
      </c>
      <c r="F655" s="1" t="s">
        <v>11</v>
      </c>
      <c r="G655" s="1">
        <v>8527.5319999999992</v>
      </c>
      <c r="H655" s="1" t="str">
        <f>LEFT(medical_cost5[[#This Row],[region.1.1.1.1]],5)</f>
        <v>south</v>
      </c>
      <c r="I655" s="1" t="str">
        <f>RIGHT(medical_cost5[[#This Row],[region.1.1.1.1]],4)</f>
        <v>east</v>
      </c>
    </row>
    <row r="656" spans="1:9" x14ac:dyDescent="0.25">
      <c r="A656" s="1">
        <v>59</v>
      </c>
      <c r="B656" s="1" t="s">
        <v>6</v>
      </c>
      <c r="C656" s="1">
        <v>35.200000000000003</v>
      </c>
      <c r="D656" s="1">
        <v>0</v>
      </c>
      <c r="E656" s="1" t="s">
        <v>10</v>
      </c>
      <c r="F656" s="1" t="s">
        <v>11</v>
      </c>
      <c r="G656" s="1">
        <v>12244.531000000001</v>
      </c>
      <c r="H656" s="1" t="str">
        <f>LEFT(medical_cost5[[#This Row],[region.1.1.1.1]],5)</f>
        <v>south</v>
      </c>
      <c r="I656" s="1" t="str">
        <f>RIGHT(medical_cost5[[#This Row],[region.1.1.1.1]],4)</f>
        <v>east</v>
      </c>
    </row>
    <row r="657" spans="1:9" x14ac:dyDescent="0.25">
      <c r="A657" s="1">
        <v>52</v>
      </c>
      <c r="B657" s="1" t="s">
        <v>6</v>
      </c>
      <c r="C657" s="1">
        <v>25.3</v>
      </c>
      <c r="D657" s="1">
        <v>2</v>
      </c>
      <c r="E657" s="1" t="s">
        <v>7</v>
      </c>
      <c r="F657" s="1" t="s">
        <v>11</v>
      </c>
      <c r="G657" s="1">
        <v>24667.419000000002</v>
      </c>
      <c r="H657" s="1" t="str">
        <f>LEFT(medical_cost5[[#This Row],[region.1.1.1.1]],5)</f>
        <v>south</v>
      </c>
      <c r="I657" s="1" t="str">
        <f>RIGHT(medical_cost5[[#This Row],[region.1.1.1.1]],4)</f>
        <v>east</v>
      </c>
    </row>
    <row r="658" spans="1:9" x14ac:dyDescent="0.25">
      <c r="A658" s="1">
        <v>26</v>
      </c>
      <c r="B658" s="1" t="s">
        <v>6</v>
      </c>
      <c r="C658" s="1">
        <v>42.4</v>
      </c>
      <c r="D658" s="1">
        <v>1</v>
      </c>
      <c r="E658" s="1" t="s">
        <v>10</v>
      </c>
      <c r="F658" s="1" t="s">
        <v>8</v>
      </c>
      <c r="G658" s="1">
        <v>3410.3240000000001</v>
      </c>
      <c r="H658" s="1" t="str">
        <f>LEFT(medical_cost5[[#This Row],[region.1.1.1.1]],5)</f>
        <v>south</v>
      </c>
      <c r="I658" s="1" t="str">
        <f>RIGHT(medical_cost5[[#This Row],[region.1.1.1.1]],4)</f>
        <v>west</v>
      </c>
    </row>
    <row r="659" spans="1:9" x14ac:dyDescent="0.25">
      <c r="A659" s="1">
        <v>27</v>
      </c>
      <c r="B659" s="1" t="s">
        <v>9</v>
      </c>
      <c r="C659" s="1">
        <v>33.155000000000001</v>
      </c>
      <c r="D659" s="1">
        <v>2</v>
      </c>
      <c r="E659" s="1" t="s">
        <v>10</v>
      </c>
      <c r="F659" s="1" t="s">
        <v>12</v>
      </c>
      <c r="G659" s="1">
        <v>4058.71245</v>
      </c>
      <c r="H659" s="1" t="str">
        <f>LEFT(medical_cost5[[#This Row],[region.1.1.1.1]],5)</f>
        <v>north</v>
      </c>
      <c r="I659" s="1" t="str">
        <f>RIGHT(medical_cost5[[#This Row],[region.1.1.1.1]],4)</f>
        <v>west</v>
      </c>
    </row>
    <row r="660" spans="1:9" x14ac:dyDescent="0.25">
      <c r="A660" s="1">
        <v>48</v>
      </c>
      <c r="B660" s="1" t="s">
        <v>6</v>
      </c>
      <c r="C660" s="1">
        <v>35.909999999999997</v>
      </c>
      <c r="D660" s="1">
        <v>1</v>
      </c>
      <c r="E660" s="1" t="s">
        <v>10</v>
      </c>
      <c r="F660" s="1" t="s">
        <v>13</v>
      </c>
      <c r="G660" s="1">
        <v>26392.260289999998</v>
      </c>
      <c r="H660" s="1" t="str">
        <f>LEFT(medical_cost5[[#This Row],[region.1.1.1.1]],5)</f>
        <v>north</v>
      </c>
      <c r="I660" s="1" t="str">
        <f>RIGHT(medical_cost5[[#This Row],[region.1.1.1.1]],4)</f>
        <v>east</v>
      </c>
    </row>
    <row r="661" spans="1:9" x14ac:dyDescent="0.25">
      <c r="A661" s="1">
        <v>57</v>
      </c>
      <c r="B661" s="1" t="s">
        <v>6</v>
      </c>
      <c r="C661" s="1">
        <v>28.785</v>
      </c>
      <c r="D661" s="1">
        <v>4</v>
      </c>
      <c r="E661" s="1" t="s">
        <v>10</v>
      </c>
      <c r="F661" s="1" t="s">
        <v>13</v>
      </c>
      <c r="G661" s="1">
        <v>14394.398150000001</v>
      </c>
      <c r="H661" s="1" t="str">
        <f>LEFT(medical_cost5[[#This Row],[region.1.1.1.1]],5)</f>
        <v>north</v>
      </c>
      <c r="I661" s="1" t="str">
        <f>RIGHT(medical_cost5[[#This Row],[region.1.1.1.1]],4)</f>
        <v>east</v>
      </c>
    </row>
    <row r="662" spans="1:9" x14ac:dyDescent="0.25">
      <c r="A662" s="1">
        <v>37</v>
      </c>
      <c r="B662" s="1" t="s">
        <v>9</v>
      </c>
      <c r="C662" s="1">
        <v>46.53</v>
      </c>
      <c r="D662" s="1">
        <v>3</v>
      </c>
      <c r="E662" s="1" t="s">
        <v>10</v>
      </c>
      <c r="F662" s="1" t="s">
        <v>11</v>
      </c>
      <c r="G662" s="1">
        <v>6435.6237000000001</v>
      </c>
      <c r="H662" s="1" t="str">
        <f>LEFT(medical_cost5[[#This Row],[region.1.1.1.1]],5)</f>
        <v>south</v>
      </c>
      <c r="I662" s="1" t="str">
        <f>RIGHT(medical_cost5[[#This Row],[region.1.1.1.1]],4)</f>
        <v>east</v>
      </c>
    </row>
    <row r="663" spans="1:9" x14ac:dyDescent="0.25">
      <c r="A663" s="1">
        <v>57</v>
      </c>
      <c r="B663" s="1" t="s">
        <v>6</v>
      </c>
      <c r="C663" s="1">
        <v>23.98</v>
      </c>
      <c r="D663" s="1">
        <v>1</v>
      </c>
      <c r="E663" s="1" t="s">
        <v>10</v>
      </c>
      <c r="F663" s="1" t="s">
        <v>11</v>
      </c>
      <c r="G663" s="1">
        <v>22192.437109999999</v>
      </c>
      <c r="H663" s="1" t="str">
        <f>LEFT(medical_cost5[[#This Row],[region.1.1.1.1]],5)</f>
        <v>south</v>
      </c>
      <c r="I663" s="1" t="str">
        <f>RIGHT(medical_cost5[[#This Row],[region.1.1.1.1]],4)</f>
        <v>east</v>
      </c>
    </row>
    <row r="664" spans="1:9" x14ac:dyDescent="0.25">
      <c r="A664" s="1">
        <v>32</v>
      </c>
      <c r="B664" s="1" t="s">
        <v>6</v>
      </c>
      <c r="C664" s="1">
        <v>31.54</v>
      </c>
      <c r="D664" s="1">
        <v>1</v>
      </c>
      <c r="E664" s="1" t="s">
        <v>10</v>
      </c>
      <c r="F664" s="1" t="s">
        <v>13</v>
      </c>
      <c r="G664" s="1">
        <v>5148.5526</v>
      </c>
      <c r="H664" s="1" t="str">
        <f>LEFT(medical_cost5[[#This Row],[region.1.1.1.1]],5)</f>
        <v>north</v>
      </c>
      <c r="I664" s="1" t="str">
        <f>RIGHT(medical_cost5[[#This Row],[region.1.1.1.1]],4)</f>
        <v>east</v>
      </c>
    </row>
    <row r="665" spans="1:9" x14ac:dyDescent="0.25">
      <c r="A665" s="1">
        <v>18</v>
      </c>
      <c r="B665" s="1" t="s">
        <v>9</v>
      </c>
      <c r="C665" s="1">
        <v>33.659999999999997</v>
      </c>
      <c r="D665" s="1">
        <v>0</v>
      </c>
      <c r="E665" s="1" t="s">
        <v>10</v>
      </c>
      <c r="F665" s="1" t="s">
        <v>11</v>
      </c>
      <c r="G665" s="1">
        <v>1136.3994</v>
      </c>
      <c r="H665" s="1" t="str">
        <f>LEFT(medical_cost5[[#This Row],[region.1.1.1.1]],5)</f>
        <v>south</v>
      </c>
      <c r="I665" s="1" t="str">
        <f>RIGHT(medical_cost5[[#This Row],[region.1.1.1.1]],4)</f>
        <v>east</v>
      </c>
    </row>
    <row r="666" spans="1:9" x14ac:dyDescent="0.25">
      <c r="A666" s="1">
        <v>64</v>
      </c>
      <c r="B666" s="1" t="s">
        <v>6</v>
      </c>
      <c r="C666" s="1">
        <v>22.99</v>
      </c>
      <c r="D666" s="1">
        <v>0</v>
      </c>
      <c r="E666" s="1" t="s">
        <v>7</v>
      </c>
      <c r="F666" s="1" t="s">
        <v>11</v>
      </c>
      <c r="G666" s="1">
        <v>27037.914100000002</v>
      </c>
      <c r="H666" s="1" t="str">
        <f>LEFT(medical_cost5[[#This Row],[region.1.1.1.1]],5)</f>
        <v>south</v>
      </c>
      <c r="I666" s="1" t="str">
        <f>RIGHT(medical_cost5[[#This Row],[region.1.1.1.1]],4)</f>
        <v>east</v>
      </c>
    </row>
    <row r="667" spans="1:9" x14ac:dyDescent="0.25">
      <c r="A667" s="1">
        <v>43</v>
      </c>
      <c r="B667" s="1" t="s">
        <v>9</v>
      </c>
      <c r="C667" s="1">
        <v>38.06</v>
      </c>
      <c r="D667" s="1">
        <v>2</v>
      </c>
      <c r="E667" s="1" t="s">
        <v>7</v>
      </c>
      <c r="F667" s="1" t="s">
        <v>11</v>
      </c>
      <c r="G667" s="1">
        <v>42560.430399999997</v>
      </c>
      <c r="H667" s="1" t="str">
        <f>LEFT(medical_cost5[[#This Row],[region.1.1.1.1]],5)</f>
        <v>south</v>
      </c>
      <c r="I667" s="1" t="str">
        <f>RIGHT(medical_cost5[[#This Row],[region.1.1.1.1]],4)</f>
        <v>east</v>
      </c>
    </row>
    <row r="668" spans="1:9" x14ac:dyDescent="0.25">
      <c r="A668" s="1">
        <v>49</v>
      </c>
      <c r="B668" s="1" t="s">
        <v>9</v>
      </c>
      <c r="C668" s="1">
        <v>28.7</v>
      </c>
      <c r="D668" s="1">
        <v>1</v>
      </c>
      <c r="E668" s="1" t="s">
        <v>10</v>
      </c>
      <c r="F668" s="1" t="s">
        <v>8</v>
      </c>
      <c r="G668" s="1">
        <v>8703.4560000000001</v>
      </c>
      <c r="H668" s="1" t="str">
        <f>LEFT(medical_cost5[[#This Row],[region.1.1.1.1]],5)</f>
        <v>south</v>
      </c>
      <c r="I668" s="1" t="str">
        <f>RIGHT(medical_cost5[[#This Row],[region.1.1.1.1]],4)</f>
        <v>west</v>
      </c>
    </row>
    <row r="669" spans="1:9" x14ac:dyDescent="0.25">
      <c r="A669" s="1">
        <v>40</v>
      </c>
      <c r="B669" s="1" t="s">
        <v>6</v>
      </c>
      <c r="C669" s="1">
        <v>32.774999999999999</v>
      </c>
      <c r="D669" s="1">
        <v>2</v>
      </c>
      <c r="E669" s="1" t="s">
        <v>7</v>
      </c>
      <c r="F669" s="1" t="s">
        <v>12</v>
      </c>
      <c r="G669" s="1">
        <v>40003.332249999999</v>
      </c>
      <c r="H669" s="1" t="str">
        <f>LEFT(medical_cost5[[#This Row],[region.1.1.1.1]],5)</f>
        <v>north</v>
      </c>
      <c r="I669" s="1" t="str">
        <f>RIGHT(medical_cost5[[#This Row],[region.1.1.1.1]],4)</f>
        <v>west</v>
      </c>
    </row>
    <row r="670" spans="1:9" x14ac:dyDescent="0.25">
      <c r="A670" s="1">
        <v>62</v>
      </c>
      <c r="B670" s="1" t="s">
        <v>9</v>
      </c>
      <c r="C670" s="1">
        <v>32.015000000000001</v>
      </c>
      <c r="D670" s="1">
        <v>0</v>
      </c>
      <c r="E670" s="1" t="s">
        <v>7</v>
      </c>
      <c r="F670" s="1" t="s">
        <v>13</v>
      </c>
      <c r="G670" s="1">
        <v>45710.207849999999</v>
      </c>
      <c r="H670" s="1" t="str">
        <f>LEFT(medical_cost5[[#This Row],[region.1.1.1.1]],5)</f>
        <v>north</v>
      </c>
      <c r="I670" s="1" t="str">
        <f>RIGHT(medical_cost5[[#This Row],[region.1.1.1.1]],4)</f>
        <v>east</v>
      </c>
    </row>
    <row r="671" spans="1:9" x14ac:dyDescent="0.25">
      <c r="A671" s="1">
        <v>40</v>
      </c>
      <c r="B671" s="1" t="s">
        <v>6</v>
      </c>
      <c r="C671" s="1">
        <v>29.81</v>
      </c>
      <c r="D671" s="1">
        <v>1</v>
      </c>
      <c r="E671" s="1" t="s">
        <v>10</v>
      </c>
      <c r="F671" s="1" t="s">
        <v>11</v>
      </c>
      <c r="G671" s="1">
        <v>6500.2358999999997</v>
      </c>
      <c r="H671" s="1" t="str">
        <f>LEFT(medical_cost5[[#This Row],[region.1.1.1.1]],5)</f>
        <v>south</v>
      </c>
      <c r="I671" s="1" t="str">
        <f>RIGHT(medical_cost5[[#This Row],[region.1.1.1.1]],4)</f>
        <v>east</v>
      </c>
    </row>
    <row r="672" spans="1:9" x14ac:dyDescent="0.25">
      <c r="A672" s="1">
        <v>30</v>
      </c>
      <c r="B672" s="1" t="s">
        <v>9</v>
      </c>
      <c r="C672" s="1">
        <v>31.57</v>
      </c>
      <c r="D672" s="1">
        <v>3</v>
      </c>
      <c r="E672" s="1" t="s">
        <v>10</v>
      </c>
      <c r="F672" s="1" t="s">
        <v>11</v>
      </c>
      <c r="G672" s="1">
        <v>4837.5823</v>
      </c>
      <c r="H672" s="1" t="str">
        <f>LEFT(medical_cost5[[#This Row],[region.1.1.1.1]],5)</f>
        <v>south</v>
      </c>
      <c r="I672" s="1" t="str">
        <f>RIGHT(medical_cost5[[#This Row],[region.1.1.1.1]],4)</f>
        <v>east</v>
      </c>
    </row>
    <row r="673" spans="1:9" x14ac:dyDescent="0.25">
      <c r="A673" s="1">
        <v>29</v>
      </c>
      <c r="B673" s="1" t="s">
        <v>6</v>
      </c>
      <c r="C673" s="1">
        <v>31.16</v>
      </c>
      <c r="D673" s="1">
        <v>0</v>
      </c>
      <c r="E673" s="1" t="s">
        <v>10</v>
      </c>
      <c r="F673" s="1" t="s">
        <v>13</v>
      </c>
      <c r="G673" s="1">
        <v>3943.5954000000002</v>
      </c>
      <c r="H673" s="1" t="str">
        <f>LEFT(medical_cost5[[#This Row],[region.1.1.1.1]],5)</f>
        <v>north</v>
      </c>
      <c r="I673" s="1" t="str">
        <f>RIGHT(medical_cost5[[#This Row],[region.1.1.1.1]],4)</f>
        <v>east</v>
      </c>
    </row>
    <row r="674" spans="1:9" x14ac:dyDescent="0.25">
      <c r="A674" s="1">
        <v>36</v>
      </c>
      <c r="B674" s="1" t="s">
        <v>9</v>
      </c>
      <c r="C674" s="1">
        <v>29.7</v>
      </c>
      <c r="D674" s="1">
        <v>0</v>
      </c>
      <c r="E674" s="1" t="s">
        <v>10</v>
      </c>
      <c r="F674" s="1" t="s">
        <v>11</v>
      </c>
      <c r="G674" s="1">
        <v>4399.7309999999998</v>
      </c>
      <c r="H674" s="1" t="str">
        <f>LEFT(medical_cost5[[#This Row],[region.1.1.1.1]],5)</f>
        <v>south</v>
      </c>
      <c r="I674" s="1" t="str">
        <f>RIGHT(medical_cost5[[#This Row],[region.1.1.1.1]],4)</f>
        <v>east</v>
      </c>
    </row>
    <row r="675" spans="1:9" x14ac:dyDescent="0.25">
      <c r="A675" s="1">
        <v>41</v>
      </c>
      <c r="B675" s="1" t="s">
        <v>6</v>
      </c>
      <c r="C675" s="1">
        <v>31.02</v>
      </c>
      <c r="D675" s="1">
        <v>0</v>
      </c>
      <c r="E675" s="1" t="s">
        <v>10</v>
      </c>
      <c r="F675" s="1" t="s">
        <v>11</v>
      </c>
      <c r="G675" s="1">
        <v>6185.3208000000004</v>
      </c>
      <c r="H675" s="1" t="str">
        <f>LEFT(medical_cost5[[#This Row],[region.1.1.1.1]],5)</f>
        <v>south</v>
      </c>
      <c r="I675" s="1" t="str">
        <f>RIGHT(medical_cost5[[#This Row],[region.1.1.1.1]],4)</f>
        <v>east</v>
      </c>
    </row>
    <row r="676" spans="1:9" x14ac:dyDescent="0.25">
      <c r="A676" s="1">
        <v>44</v>
      </c>
      <c r="B676" s="1" t="s">
        <v>6</v>
      </c>
      <c r="C676" s="1">
        <v>43.89</v>
      </c>
      <c r="D676" s="1">
        <v>2</v>
      </c>
      <c r="E676" s="1" t="s">
        <v>7</v>
      </c>
      <c r="F676" s="1" t="s">
        <v>11</v>
      </c>
      <c r="G676" s="1">
        <v>46200.985099999998</v>
      </c>
      <c r="H676" s="1" t="str">
        <f>LEFT(medical_cost5[[#This Row],[region.1.1.1.1]],5)</f>
        <v>south</v>
      </c>
      <c r="I676" s="1" t="str">
        <f>RIGHT(medical_cost5[[#This Row],[region.1.1.1.1]],4)</f>
        <v>east</v>
      </c>
    </row>
    <row r="677" spans="1:9" x14ac:dyDescent="0.25">
      <c r="A677" s="1">
        <v>45</v>
      </c>
      <c r="B677" s="1" t="s">
        <v>9</v>
      </c>
      <c r="C677" s="1">
        <v>21.375</v>
      </c>
      <c r="D677" s="1">
        <v>0</v>
      </c>
      <c r="E677" s="1" t="s">
        <v>10</v>
      </c>
      <c r="F677" s="1" t="s">
        <v>12</v>
      </c>
      <c r="G677" s="1">
        <v>7222.7862500000001</v>
      </c>
      <c r="H677" s="1" t="str">
        <f>LEFT(medical_cost5[[#This Row],[region.1.1.1.1]],5)</f>
        <v>north</v>
      </c>
      <c r="I677" s="1" t="str">
        <f>RIGHT(medical_cost5[[#This Row],[region.1.1.1.1]],4)</f>
        <v>west</v>
      </c>
    </row>
    <row r="678" spans="1:9" x14ac:dyDescent="0.25">
      <c r="A678" s="1">
        <v>55</v>
      </c>
      <c r="B678" s="1" t="s">
        <v>6</v>
      </c>
      <c r="C678" s="1">
        <v>40.81</v>
      </c>
      <c r="D678" s="1">
        <v>3</v>
      </c>
      <c r="E678" s="1" t="s">
        <v>10</v>
      </c>
      <c r="F678" s="1" t="s">
        <v>11</v>
      </c>
      <c r="G678" s="1">
        <v>12485.8009</v>
      </c>
      <c r="H678" s="1" t="str">
        <f>LEFT(medical_cost5[[#This Row],[region.1.1.1.1]],5)</f>
        <v>south</v>
      </c>
      <c r="I678" s="1" t="str">
        <f>RIGHT(medical_cost5[[#This Row],[region.1.1.1.1]],4)</f>
        <v>east</v>
      </c>
    </row>
    <row r="679" spans="1:9" x14ac:dyDescent="0.25">
      <c r="A679" s="1">
        <v>60</v>
      </c>
      <c r="B679" s="1" t="s">
        <v>9</v>
      </c>
      <c r="C679" s="1">
        <v>31.35</v>
      </c>
      <c r="D679" s="1">
        <v>3</v>
      </c>
      <c r="E679" s="1" t="s">
        <v>7</v>
      </c>
      <c r="F679" s="1" t="s">
        <v>12</v>
      </c>
      <c r="G679" s="1">
        <v>46130.5265</v>
      </c>
      <c r="H679" s="1" t="str">
        <f>LEFT(medical_cost5[[#This Row],[region.1.1.1.1]],5)</f>
        <v>north</v>
      </c>
      <c r="I679" s="1" t="str">
        <f>RIGHT(medical_cost5[[#This Row],[region.1.1.1.1]],4)</f>
        <v>west</v>
      </c>
    </row>
    <row r="680" spans="1:9" x14ac:dyDescent="0.25">
      <c r="A680" s="1">
        <v>56</v>
      </c>
      <c r="B680" s="1" t="s">
        <v>9</v>
      </c>
      <c r="C680" s="1">
        <v>36.1</v>
      </c>
      <c r="D680" s="1">
        <v>3</v>
      </c>
      <c r="E680" s="1" t="s">
        <v>10</v>
      </c>
      <c r="F680" s="1" t="s">
        <v>8</v>
      </c>
      <c r="G680" s="1">
        <v>12363.547</v>
      </c>
      <c r="H680" s="1" t="str">
        <f>LEFT(medical_cost5[[#This Row],[region.1.1.1.1]],5)</f>
        <v>south</v>
      </c>
      <c r="I680" s="1" t="str">
        <f>RIGHT(medical_cost5[[#This Row],[region.1.1.1.1]],4)</f>
        <v>west</v>
      </c>
    </row>
    <row r="681" spans="1:9" x14ac:dyDescent="0.25">
      <c r="A681" s="1">
        <v>49</v>
      </c>
      <c r="B681" s="1" t="s">
        <v>6</v>
      </c>
      <c r="C681" s="1">
        <v>23.18</v>
      </c>
      <c r="D681" s="1">
        <v>2</v>
      </c>
      <c r="E681" s="1" t="s">
        <v>10</v>
      </c>
      <c r="F681" s="1" t="s">
        <v>12</v>
      </c>
      <c r="G681" s="1">
        <v>10156.7832</v>
      </c>
      <c r="H681" s="1" t="str">
        <f>LEFT(medical_cost5[[#This Row],[region.1.1.1.1]],5)</f>
        <v>north</v>
      </c>
      <c r="I681" s="1" t="str">
        <f>RIGHT(medical_cost5[[#This Row],[region.1.1.1.1]],4)</f>
        <v>west</v>
      </c>
    </row>
    <row r="682" spans="1:9" x14ac:dyDescent="0.25">
      <c r="A682" s="1">
        <v>21</v>
      </c>
      <c r="B682" s="1" t="s">
        <v>6</v>
      </c>
      <c r="C682" s="1">
        <v>17.399999999999999</v>
      </c>
      <c r="D682" s="1">
        <v>1</v>
      </c>
      <c r="E682" s="1" t="s">
        <v>10</v>
      </c>
      <c r="F682" s="1" t="s">
        <v>8</v>
      </c>
      <c r="G682" s="1">
        <v>2585.2689999999998</v>
      </c>
      <c r="H682" s="1" t="str">
        <f>LEFT(medical_cost5[[#This Row],[region.1.1.1.1]],5)</f>
        <v>south</v>
      </c>
      <c r="I682" s="1" t="str">
        <f>RIGHT(medical_cost5[[#This Row],[region.1.1.1.1]],4)</f>
        <v>west</v>
      </c>
    </row>
    <row r="683" spans="1:9" x14ac:dyDescent="0.25">
      <c r="A683" s="1">
        <v>19</v>
      </c>
      <c r="B683" s="1" t="s">
        <v>9</v>
      </c>
      <c r="C683" s="1">
        <v>20.3</v>
      </c>
      <c r="D683" s="1">
        <v>0</v>
      </c>
      <c r="E683" s="1" t="s">
        <v>10</v>
      </c>
      <c r="F683" s="1" t="s">
        <v>8</v>
      </c>
      <c r="G683" s="1">
        <v>1242.26</v>
      </c>
      <c r="H683" s="1" t="str">
        <f>LEFT(medical_cost5[[#This Row],[region.1.1.1.1]],5)</f>
        <v>south</v>
      </c>
      <c r="I683" s="1" t="str">
        <f>RIGHT(medical_cost5[[#This Row],[region.1.1.1.1]],4)</f>
        <v>west</v>
      </c>
    </row>
    <row r="684" spans="1:9" x14ac:dyDescent="0.25">
      <c r="A684" s="1">
        <v>39</v>
      </c>
      <c r="B684" s="1" t="s">
        <v>9</v>
      </c>
      <c r="C684" s="1">
        <v>35.299999999999997</v>
      </c>
      <c r="D684" s="1">
        <v>2</v>
      </c>
      <c r="E684" s="1" t="s">
        <v>7</v>
      </c>
      <c r="F684" s="1" t="s">
        <v>8</v>
      </c>
      <c r="G684" s="1">
        <v>40103.89</v>
      </c>
      <c r="H684" s="1" t="str">
        <f>LEFT(medical_cost5[[#This Row],[region.1.1.1.1]],5)</f>
        <v>south</v>
      </c>
      <c r="I684" s="1" t="str">
        <f>RIGHT(medical_cost5[[#This Row],[region.1.1.1.1]],4)</f>
        <v>west</v>
      </c>
    </row>
    <row r="685" spans="1:9" x14ac:dyDescent="0.25">
      <c r="A685" s="1">
        <v>53</v>
      </c>
      <c r="B685" s="1" t="s">
        <v>9</v>
      </c>
      <c r="C685" s="1">
        <v>24.32</v>
      </c>
      <c r="D685" s="1">
        <v>0</v>
      </c>
      <c r="E685" s="1" t="s">
        <v>10</v>
      </c>
      <c r="F685" s="1" t="s">
        <v>12</v>
      </c>
      <c r="G685" s="1">
        <v>9863.4717999999993</v>
      </c>
      <c r="H685" s="1" t="str">
        <f>LEFT(medical_cost5[[#This Row],[region.1.1.1.1]],5)</f>
        <v>north</v>
      </c>
      <c r="I685" s="1" t="str">
        <f>RIGHT(medical_cost5[[#This Row],[region.1.1.1.1]],4)</f>
        <v>west</v>
      </c>
    </row>
    <row r="686" spans="1:9" x14ac:dyDescent="0.25">
      <c r="A686" s="1">
        <v>33</v>
      </c>
      <c r="B686" s="1" t="s">
        <v>6</v>
      </c>
      <c r="C686" s="1">
        <v>18.5</v>
      </c>
      <c r="D686" s="1">
        <v>1</v>
      </c>
      <c r="E686" s="1" t="s">
        <v>10</v>
      </c>
      <c r="F686" s="1" t="s">
        <v>8</v>
      </c>
      <c r="G686" s="1">
        <v>4766.0219999999999</v>
      </c>
      <c r="H686" s="1" t="str">
        <f>LEFT(medical_cost5[[#This Row],[region.1.1.1.1]],5)</f>
        <v>south</v>
      </c>
      <c r="I686" s="1" t="str">
        <f>RIGHT(medical_cost5[[#This Row],[region.1.1.1.1]],4)</f>
        <v>west</v>
      </c>
    </row>
    <row r="687" spans="1:9" x14ac:dyDescent="0.25">
      <c r="A687" s="1">
        <v>53</v>
      </c>
      <c r="B687" s="1" t="s">
        <v>9</v>
      </c>
      <c r="C687" s="1">
        <v>26.41</v>
      </c>
      <c r="D687" s="1">
        <v>2</v>
      </c>
      <c r="E687" s="1" t="s">
        <v>10</v>
      </c>
      <c r="F687" s="1" t="s">
        <v>13</v>
      </c>
      <c r="G687" s="1">
        <v>11244.376899999999</v>
      </c>
      <c r="H687" s="1" t="str">
        <f>LEFT(medical_cost5[[#This Row],[region.1.1.1.1]],5)</f>
        <v>north</v>
      </c>
      <c r="I687" s="1" t="str">
        <f>RIGHT(medical_cost5[[#This Row],[region.1.1.1.1]],4)</f>
        <v>east</v>
      </c>
    </row>
    <row r="688" spans="1:9" x14ac:dyDescent="0.25">
      <c r="A688" s="1">
        <v>42</v>
      </c>
      <c r="B688" s="1" t="s">
        <v>9</v>
      </c>
      <c r="C688" s="1">
        <v>26.125</v>
      </c>
      <c r="D688" s="1">
        <v>2</v>
      </c>
      <c r="E688" s="1" t="s">
        <v>10</v>
      </c>
      <c r="F688" s="1" t="s">
        <v>13</v>
      </c>
      <c r="G688" s="1">
        <v>7729.6457499999997</v>
      </c>
      <c r="H688" s="1" t="str">
        <f>LEFT(medical_cost5[[#This Row],[region.1.1.1.1]],5)</f>
        <v>north</v>
      </c>
      <c r="I688" s="1" t="str">
        <f>RIGHT(medical_cost5[[#This Row],[region.1.1.1.1]],4)</f>
        <v>east</v>
      </c>
    </row>
    <row r="689" spans="1:9" x14ac:dyDescent="0.25">
      <c r="A689" s="1">
        <v>40</v>
      </c>
      <c r="B689" s="1" t="s">
        <v>9</v>
      </c>
      <c r="C689" s="1">
        <v>41.69</v>
      </c>
      <c r="D689" s="1">
        <v>0</v>
      </c>
      <c r="E689" s="1" t="s">
        <v>10</v>
      </c>
      <c r="F689" s="1" t="s">
        <v>11</v>
      </c>
      <c r="G689" s="1">
        <v>5438.7491</v>
      </c>
      <c r="H689" s="1" t="str">
        <f>LEFT(medical_cost5[[#This Row],[region.1.1.1.1]],5)</f>
        <v>south</v>
      </c>
      <c r="I689" s="1" t="str">
        <f>RIGHT(medical_cost5[[#This Row],[region.1.1.1.1]],4)</f>
        <v>east</v>
      </c>
    </row>
    <row r="690" spans="1:9" x14ac:dyDescent="0.25">
      <c r="A690" s="1">
        <v>47</v>
      </c>
      <c r="B690" s="1" t="s">
        <v>6</v>
      </c>
      <c r="C690" s="1">
        <v>24.1</v>
      </c>
      <c r="D690" s="1">
        <v>1</v>
      </c>
      <c r="E690" s="1" t="s">
        <v>10</v>
      </c>
      <c r="F690" s="1" t="s">
        <v>8</v>
      </c>
      <c r="G690" s="1">
        <v>26236.579969999999</v>
      </c>
      <c r="H690" s="1" t="str">
        <f>LEFT(medical_cost5[[#This Row],[region.1.1.1.1]],5)</f>
        <v>south</v>
      </c>
      <c r="I690" s="1" t="str">
        <f>RIGHT(medical_cost5[[#This Row],[region.1.1.1.1]],4)</f>
        <v>west</v>
      </c>
    </row>
    <row r="691" spans="1:9" x14ac:dyDescent="0.25">
      <c r="A691" s="1">
        <v>27</v>
      </c>
      <c r="B691" s="1" t="s">
        <v>9</v>
      </c>
      <c r="C691" s="1">
        <v>31.13</v>
      </c>
      <c r="D691" s="1">
        <v>1</v>
      </c>
      <c r="E691" s="1" t="s">
        <v>7</v>
      </c>
      <c r="F691" s="1" t="s">
        <v>11</v>
      </c>
      <c r="G691" s="1">
        <v>34806.467700000001</v>
      </c>
      <c r="H691" s="1" t="str">
        <f>LEFT(medical_cost5[[#This Row],[region.1.1.1.1]],5)</f>
        <v>south</v>
      </c>
      <c r="I691" s="1" t="str">
        <f>RIGHT(medical_cost5[[#This Row],[region.1.1.1.1]],4)</f>
        <v>east</v>
      </c>
    </row>
    <row r="692" spans="1:9" x14ac:dyDescent="0.25">
      <c r="A692" s="1">
        <v>21</v>
      </c>
      <c r="B692" s="1" t="s">
        <v>9</v>
      </c>
      <c r="C692" s="1">
        <v>27.36</v>
      </c>
      <c r="D692" s="1">
        <v>0</v>
      </c>
      <c r="E692" s="1" t="s">
        <v>10</v>
      </c>
      <c r="F692" s="1" t="s">
        <v>13</v>
      </c>
      <c r="G692" s="1">
        <v>2104.1134000000002</v>
      </c>
      <c r="H692" s="1" t="str">
        <f>LEFT(medical_cost5[[#This Row],[region.1.1.1.1]],5)</f>
        <v>north</v>
      </c>
      <c r="I692" s="1" t="str">
        <f>RIGHT(medical_cost5[[#This Row],[region.1.1.1.1]],4)</f>
        <v>east</v>
      </c>
    </row>
    <row r="693" spans="1:9" x14ac:dyDescent="0.25">
      <c r="A693" s="1">
        <v>47</v>
      </c>
      <c r="B693" s="1" t="s">
        <v>9</v>
      </c>
      <c r="C693" s="1">
        <v>36.200000000000003</v>
      </c>
      <c r="D693" s="1">
        <v>1</v>
      </c>
      <c r="E693" s="1" t="s">
        <v>10</v>
      </c>
      <c r="F693" s="1" t="s">
        <v>8</v>
      </c>
      <c r="G693" s="1">
        <v>8068.1850000000004</v>
      </c>
      <c r="H693" s="1" t="str">
        <f>LEFT(medical_cost5[[#This Row],[region.1.1.1.1]],5)</f>
        <v>south</v>
      </c>
      <c r="I693" s="1" t="str">
        <f>RIGHT(medical_cost5[[#This Row],[region.1.1.1.1]],4)</f>
        <v>west</v>
      </c>
    </row>
    <row r="694" spans="1:9" x14ac:dyDescent="0.25">
      <c r="A694" s="1">
        <v>20</v>
      </c>
      <c r="B694" s="1" t="s">
        <v>9</v>
      </c>
      <c r="C694" s="1">
        <v>32.395000000000003</v>
      </c>
      <c r="D694" s="1">
        <v>1</v>
      </c>
      <c r="E694" s="1" t="s">
        <v>10</v>
      </c>
      <c r="F694" s="1" t="s">
        <v>12</v>
      </c>
      <c r="G694" s="1">
        <v>2362.2290499999999</v>
      </c>
      <c r="H694" s="1" t="str">
        <f>LEFT(medical_cost5[[#This Row],[region.1.1.1.1]],5)</f>
        <v>north</v>
      </c>
      <c r="I694" s="1" t="str">
        <f>RIGHT(medical_cost5[[#This Row],[region.1.1.1.1]],4)</f>
        <v>west</v>
      </c>
    </row>
    <row r="695" spans="1:9" x14ac:dyDescent="0.25">
      <c r="A695" s="1">
        <v>24</v>
      </c>
      <c r="B695" s="1" t="s">
        <v>9</v>
      </c>
      <c r="C695" s="1">
        <v>23.655000000000001</v>
      </c>
      <c r="D695" s="1">
        <v>0</v>
      </c>
      <c r="E695" s="1" t="s">
        <v>10</v>
      </c>
      <c r="F695" s="1" t="s">
        <v>12</v>
      </c>
      <c r="G695" s="1">
        <v>2352.9684499999998</v>
      </c>
      <c r="H695" s="1" t="str">
        <f>LEFT(medical_cost5[[#This Row],[region.1.1.1.1]],5)</f>
        <v>north</v>
      </c>
      <c r="I695" s="1" t="str">
        <f>RIGHT(medical_cost5[[#This Row],[region.1.1.1.1]],4)</f>
        <v>west</v>
      </c>
    </row>
    <row r="696" spans="1:9" x14ac:dyDescent="0.25">
      <c r="A696" s="1">
        <v>27</v>
      </c>
      <c r="B696" s="1" t="s">
        <v>6</v>
      </c>
      <c r="C696" s="1">
        <v>34.799999999999997</v>
      </c>
      <c r="D696" s="1">
        <v>1</v>
      </c>
      <c r="E696" s="1" t="s">
        <v>10</v>
      </c>
      <c r="F696" s="1" t="s">
        <v>8</v>
      </c>
      <c r="G696" s="1">
        <v>3577.9989999999998</v>
      </c>
      <c r="H696" s="1" t="str">
        <f>LEFT(medical_cost5[[#This Row],[region.1.1.1.1]],5)</f>
        <v>south</v>
      </c>
      <c r="I696" s="1" t="str">
        <f>RIGHT(medical_cost5[[#This Row],[region.1.1.1.1]],4)</f>
        <v>west</v>
      </c>
    </row>
    <row r="697" spans="1:9" x14ac:dyDescent="0.25">
      <c r="A697" s="1">
        <v>26</v>
      </c>
      <c r="B697" s="1" t="s">
        <v>6</v>
      </c>
      <c r="C697" s="1">
        <v>40.185000000000002</v>
      </c>
      <c r="D697" s="1">
        <v>0</v>
      </c>
      <c r="E697" s="1" t="s">
        <v>10</v>
      </c>
      <c r="F697" s="1" t="s">
        <v>12</v>
      </c>
      <c r="G697" s="1">
        <v>3201.2451500000002</v>
      </c>
      <c r="H697" s="1" t="str">
        <f>LEFT(medical_cost5[[#This Row],[region.1.1.1.1]],5)</f>
        <v>north</v>
      </c>
      <c r="I697" s="1" t="str">
        <f>RIGHT(medical_cost5[[#This Row],[region.1.1.1.1]],4)</f>
        <v>west</v>
      </c>
    </row>
    <row r="698" spans="1:9" x14ac:dyDescent="0.25">
      <c r="A698" s="1">
        <v>53</v>
      </c>
      <c r="B698" s="1" t="s">
        <v>6</v>
      </c>
      <c r="C698" s="1">
        <v>32.299999999999997</v>
      </c>
      <c r="D698" s="1">
        <v>2</v>
      </c>
      <c r="E698" s="1" t="s">
        <v>10</v>
      </c>
      <c r="F698" s="1" t="s">
        <v>13</v>
      </c>
      <c r="G698" s="1">
        <v>29186.482360000002</v>
      </c>
      <c r="H698" s="1" t="str">
        <f>LEFT(medical_cost5[[#This Row],[region.1.1.1.1]],5)</f>
        <v>north</v>
      </c>
      <c r="I698" s="1" t="str">
        <f>RIGHT(medical_cost5[[#This Row],[region.1.1.1.1]],4)</f>
        <v>east</v>
      </c>
    </row>
    <row r="699" spans="1:9" x14ac:dyDescent="0.25">
      <c r="A699" s="1">
        <v>41</v>
      </c>
      <c r="B699" s="1" t="s">
        <v>9</v>
      </c>
      <c r="C699" s="1">
        <v>35.75</v>
      </c>
      <c r="D699" s="1">
        <v>1</v>
      </c>
      <c r="E699" s="1" t="s">
        <v>7</v>
      </c>
      <c r="F699" s="1" t="s">
        <v>11</v>
      </c>
      <c r="G699" s="1">
        <v>40273.645499999999</v>
      </c>
      <c r="H699" s="1" t="str">
        <f>LEFT(medical_cost5[[#This Row],[region.1.1.1.1]],5)</f>
        <v>south</v>
      </c>
      <c r="I699" s="1" t="str">
        <f>RIGHT(medical_cost5[[#This Row],[region.1.1.1.1]],4)</f>
        <v>east</v>
      </c>
    </row>
    <row r="700" spans="1:9" x14ac:dyDescent="0.25">
      <c r="A700" s="1">
        <v>56</v>
      </c>
      <c r="B700" s="1" t="s">
        <v>9</v>
      </c>
      <c r="C700" s="1">
        <v>33.725000000000001</v>
      </c>
      <c r="D700" s="1">
        <v>0</v>
      </c>
      <c r="E700" s="1" t="s">
        <v>10</v>
      </c>
      <c r="F700" s="1" t="s">
        <v>12</v>
      </c>
      <c r="G700" s="1">
        <v>10976.24575</v>
      </c>
      <c r="H700" s="1" t="str">
        <f>LEFT(medical_cost5[[#This Row],[region.1.1.1.1]],5)</f>
        <v>north</v>
      </c>
      <c r="I700" s="1" t="str">
        <f>RIGHT(medical_cost5[[#This Row],[region.1.1.1.1]],4)</f>
        <v>west</v>
      </c>
    </row>
    <row r="701" spans="1:9" x14ac:dyDescent="0.25">
      <c r="A701" s="1">
        <v>23</v>
      </c>
      <c r="B701" s="1" t="s">
        <v>6</v>
      </c>
      <c r="C701" s="1">
        <v>39.270000000000003</v>
      </c>
      <c r="D701" s="1">
        <v>2</v>
      </c>
      <c r="E701" s="1" t="s">
        <v>10</v>
      </c>
      <c r="F701" s="1" t="s">
        <v>11</v>
      </c>
      <c r="G701" s="1">
        <v>3500.6122999999998</v>
      </c>
      <c r="H701" s="1" t="str">
        <f>LEFT(medical_cost5[[#This Row],[region.1.1.1.1]],5)</f>
        <v>south</v>
      </c>
      <c r="I701" s="1" t="str">
        <f>RIGHT(medical_cost5[[#This Row],[region.1.1.1.1]],4)</f>
        <v>east</v>
      </c>
    </row>
    <row r="702" spans="1:9" x14ac:dyDescent="0.25">
      <c r="A702" s="1">
        <v>21</v>
      </c>
      <c r="B702" s="1" t="s">
        <v>6</v>
      </c>
      <c r="C702" s="1">
        <v>34.869999999999997</v>
      </c>
      <c r="D702" s="1">
        <v>0</v>
      </c>
      <c r="E702" s="1" t="s">
        <v>10</v>
      </c>
      <c r="F702" s="1" t="s">
        <v>11</v>
      </c>
      <c r="G702" s="1">
        <v>2020.5523000000001</v>
      </c>
      <c r="H702" s="1" t="str">
        <f>LEFT(medical_cost5[[#This Row],[region.1.1.1.1]],5)</f>
        <v>south</v>
      </c>
      <c r="I702" s="1" t="str">
        <f>RIGHT(medical_cost5[[#This Row],[region.1.1.1.1]],4)</f>
        <v>east</v>
      </c>
    </row>
    <row r="703" spans="1:9" x14ac:dyDescent="0.25">
      <c r="A703" s="1">
        <v>50</v>
      </c>
      <c r="B703" s="1" t="s">
        <v>6</v>
      </c>
      <c r="C703" s="1">
        <v>44.744999999999997</v>
      </c>
      <c r="D703" s="1">
        <v>0</v>
      </c>
      <c r="E703" s="1" t="s">
        <v>10</v>
      </c>
      <c r="F703" s="1" t="s">
        <v>13</v>
      </c>
      <c r="G703" s="1">
        <v>9541.6955500000004</v>
      </c>
      <c r="H703" s="1" t="str">
        <f>LEFT(medical_cost5[[#This Row],[region.1.1.1.1]],5)</f>
        <v>north</v>
      </c>
      <c r="I703" s="1" t="str">
        <f>RIGHT(medical_cost5[[#This Row],[region.1.1.1.1]],4)</f>
        <v>east</v>
      </c>
    </row>
    <row r="704" spans="1:9" x14ac:dyDescent="0.25">
      <c r="A704" s="1">
        <v>53</v>
      </c>
      <c r="B704" s="1" t="s">
        <v>9</v>
      </c>
      <c r="C704" s="1">
        <v>41.47</v>
      </c>
      <c r="D704" s="1">
        <v>0</v>
      </c>
      <c r="E704" s="1" t="s">
        <v>10</v>
      </c>
      <c r="F704" s="1" t="s">
        <v>11</v>
      </c>
      <c r="G704" s="1">
        <v>9504.3102999999992</v>
      </c>
      <c r="H704" s="1" t="str">
        <f>LEFT(medical_cost5[[#This Row],[region.1.1.1.1]],5)</f>
        <v>south</v>
      </c>
      <c r="I704" s="1" t="str">
        <f>RIGHT(medical_cost5[[#This Row],[region.1.1.1.1]],4)</f>
        <v>east</v>
      </c>
    </row>
    <row r="705" spans="1:9" x14ac:dyDescent="0.25">
      <c r="A705" s="1">
        <v>34</v>
      </c>
      <c r="B705" s="1" t="s">
        <v>6</v>
      </c>
      <c r="C705" s="1">
        <v>26.41</v>
      </c>
      <c r="D705" s="1">
        <v>1</v>
      </c>
      <c r="E705" s="1" t="s">
        <v>10</v>
      </c>
      <c r="F705" s="1" t="s">
        <v>12</v>
      </c>
      <c r="G705" s="1">
        <v>5385.3379000000004</v>
      </c>
      <c r="H705" s="1" t="str">
        <f>LEFT(medical_cost5[[#This Row],[region.1.1.1.1]],5)</f>
        <v>north</v>
      </c>
      <c r="I705" s="1" t="str">
        <f>RIGHT(medical_cost5[[#This Row],[region.1.1.1.1]],4)</f>
        <v>west</v>
      </c>
    </row>
    <row r="706" spans="1:9" x14ac:dyDescent="0.25">
      <c r="A706" s="1">
        <v>47</v>
      </c>
      <c r="B706" s="1" t="s">
        <v>6</v>
      </c>
      <c r="C706" s="1">
        <v>29.545000000000002</v>
      </c>
      <c r="D706" s="1">
        <v>1</v>
      </c>
      <c r="E706" s="1" t="s">
        <v>10</v>
      </c>
      <c r="F706" s="1" t="s">
        <v>12</v>
      </c>
      <c r="G706" s="1">
        <v>8930.9345499999999</v>
      </c>
      <c r="H706" s="1" t="str">
        <f>LEFT(medical_cost5[[#This Row],[region.1.1.1.1]],5)</f>
        <v>north</v>
      </c>
      <c r="I706" s="1" t="str">
        <f>RIGHT(medical_cost5[[#This Row],[region.1.1.1.1]],4)</f>
        <v>west</v>
      </c>
    </row>
    <row r="707" spans="1:9" x14ac:dyDescent="0.25">
      <c r="A707" s="1">
        <v>33</v>
      </c>
      <c r="B707" s="1" t="s">
        <v>6</v>
      </c>
      <c r="C707" s="1">
        <v>32.9</v>
      </c>
      <c r="D707" s="1">
        <v>2</v>
      </c>
      <c r="E707" s="1" t="s">
        <v>10</v>
      </c>
      <c r="F707" s="1" t="s">
        <v>8</v>
      </c>
      <c r="G707" s="1">
        <v>5375.0379999999996</v>
      </c>
      <c r="H707" s="1" t="str">
        <f>LEFT(medical_cost5[[#This Row],[region.1.1.1.1]],5)</f>
        <v>south</v>
      </c>
      <c r="I707" s="1" t="str">
        <f>RIGHT(medical_cost5[[#This Row],[region.1.1.1.1]],4)</f>
        <v>west</v>
      </c>
    </row>
    <row r="708" spans="1:9" x14ac:dyDescent="0.25">
      <c r="A708" s="1">
        <v>51</v>
      </c>
      <c r="B708" s="1" t="s">
        <v>6</v>
      </c>
      <c r="C708" s="1">
        <v>38.06</v>
      </c>
      <c r="D708" s="1">
        <v>0</v>
      </c>
      <c r="E708" s="1" t="s">
        <v>7</v>
      </c>
      <c r="F708" s="1" t="s">
        <v>11</v>
      </c>
      <c r="G708" s="1">
        <v>44400.4064</v>
      </c>
      <c r="H708" s="1" t="str">
        <f>LEFT(medical_cost5[[#This Row],[region.1.1.1.1]],5)</f>
        <v>south</v>
      </c>
      <c r="I708" s="1" t="str">
        <f>RIGHT(medical_cost5[[#This Row],[region.1.1.1.1]],4)</f>
        <v>east</v>
      </c>
    </row>
    <row r="709" spans="1:9" x14ac:dyDescent="0.25">
      <c r="A709" s="1">
        <v>49</v>
      </c>
      <c r="B709" s="1" t="s">
        <v>9</v>
      </c>
      <c r="C709" s="1">
        <v>28.69</v>
      </c>
      <c r="D709" s="1">
        <v>3</v>
      </c>
      <c r="E709" s="1" t="s">
        <v>10</v>
      </c>
      <c r="F709" s="1" t="s">
        <v>12</v>
      </c>
      <c r="G709" s="1">
        <v>10264.4421</v>
      </c>
      <c r="H709" s="1" t="str">
        <f>LEFT(medical_cost5[[#This Row],[region.1.1.1.1]],5)</f>
        <v>north</v>
      </c>
      <c r="I709" s="1" t="str">
        <f>RIGHT(medical_cost5[[#This Row],[region.1.1.1.1]],4)</f>
        <v>west</v>
      </c>
    </row>
    <row r="710" spans="1:9" x14ac:dyDescent="0.25">
      <c r="A710" s="1">
        <v>31</v>
      </c>
      <c r="B710" s="1" t="s">
        <v>6</v>
      </c>
      <c r="C710" s="1">
        <v>30.495000000000001</v>
      </c>
      <c r="D710" s="1">
        <v>3</v>
      </c>
      <c r="E710" s="1" t="s">
        <v>10</v>
      </c>
      <c r="F710" s="1" t="s">
        <v>13</v>
      </c>
      <c r="G710" s="1">
        <v>6113.2310500000003</v>
      </c>
      <c r="H710" s="1" t="str">
        <f>LEFT(medical_cost5[[#This Row],[region.1.1.1.1]],5)</f>
        <v>north</v>
      </c>
      <c r="I710" s="1" t="str">
        <f>RIGHT(medical_cost5[[#This Row],[region.1.1.1.1]],4)</f>
        <v>east</v>
      </c>
    </row>
    <row r="711" spans="1:9" x14ac:dyDescent="0.25">
      <c r="A711" s="1">
        <v>36</v>
      </c>
      <c r="B711" s="1" t="s">
        <v>6</v>
      </c>
      <c r="C711" s="1">
        <v>27.74</v>
      </c>
      <c r="D711" s="1">
        <v>0</v>
      </c>
      <c r="E711" s="1" t="s">
        <v>10</v>
      </c>
      <c r="F711" s="1" t="s">
        <v>13</v>
      </c>
      <c r="G711" s="1">
        <v>5469.0065999999997</v>
      </c>
      <c r="H711" s="1" t="str">
        <f>LEFT(medical_cost5[[#This Row],[region.1.1.1.1]],5)</f>
        <v>north</v>
      </c>
      <c r="I711" s="1" t="str">
        <f>RIGHT(medical_cost5[[#This Row],[region.1.1.1.1]],4)</f>
        <v>east</v>
      </c>
    </row>
    <row r="712" spans="1:9" x14ac:dyDescent="0.25">
      <c r="A712" s="1">
        <v>18</v>
      </c>
      <c r="B712" s="1" t="s">
        <v>9</v>
      </c>
      <c r="C712" s="1">
        <v>35.200000000000003</v>
      </c>
      <c r="D712" s="1">
        <v>1</v>
      </c>
      <c r="E712" s="1" t="s">
        <v>10</v>
      </c>
      <c r="F712" s="1" t="s">
        <v>11</v>
      </c>
      <c r="G712" s="1">
        <v>1727.54</v>
      </c>
      <c r="H712" s="1" t="str">
        <f>LEFT(medical_cost5[[#This Row],[region.1.1.1.1]],5)</f>
        <v>south</v>
      </c>
      <c r="I712" s="1" t="str">
        <f>RIGHT(medical_cost5[[#This Row],[region.1.1.1.1]],4)</f>
        <v>east</v>
      </c>
    </row>
    <row r="713" spans="1:9" x14ac:dyDescent="0.25">
      <c r="A713" s="1">
        <v>50</v>
      </c>
      <c r="B713" s="1" t="s">
        <v>6</v>
      </c>
      <c r="C713" s="1">
        <v>23.54</v>
      </c>
      <c r="D713" s="1">
        <v>2</v>
      </c>
      <c r="E713" s="1" t="s">
        <v>10</v>
      </c>
      <c r="F713" s="1" t="s">
        <v>11</v>
      </c>
      <c r="G713" s="1">
        <v>10107.220600000001</v>
      </c>
      <c r="H713" s="1" t="str">
        <f>LEFT(medical_cost5[[#This Row],[region.1.1.1.1]],5)</f>
        <v>south</v>
      </c>
      <c r="I713" s="1" t="str">
        <f>RIGHT(medical_cost5[[#This Row],[region.1.1.1.1]],4)</f>
        <v>east</v>
      </c>
    </row>
    <row r="714" spans="1:9" x14ac:dyDescent="0.25">
      <c r="A714" s="1">
        <v>43</v>
      </c>
      <c r="B714" s="1" t="s">
        <v>6</v>
      </c>
      <c r="C714" s="1">
        <v>30.684999999999999</v>
      </c>
      <c r="D714" s="1">
        <v>2</v>
      </c>
      <c r="E714" s="1" t="s">
        <v>10</v>
      </c>
      <c r="F714" s="1" t="s">
        <v>12</v>
      </c>
      <c r="G714" s="1">
        <v>8310.8391499999998</v>
      </c>
      <c r="H714" s="1" t="str">
        <f>LEFT(medical_cost5[[#This Row],[region.1.1.1.1]],5)</f>
        <v>north</v>
      </c>
      <c r="I714" s="1" t="str">
        <f>RIGHT(medical_cost5[[#This Row],[region.1.1.1.1]],4)</f>
        <v>west</v>
      </c>
    </row>
    <row r="715" spans="1:9" x14ac:dyDescent="0.25">
      <c r="A715" s="1">
        <v>20</v>
      </c>
      <c r="B715" s="1" t="s">
        <v>9</v>
      </c>
      <c r="C715" s="1">
        <v>40.47</v>
      </c>
      <c r="D715" s="1">
        <v>0</v>
      </c>
      <c r="E715" s="1" t="s">
        <v>10</v>
      </c>
      <c r="F715" s="1" t="s">
        <v>13</v>
      </c>
      <c r="G715" s="1">
        <v>1984.4532999999999</v>
      </c>
      <c r="H715" s="1" t="str">
        <f>LEFT(medical_cost5[[#This Row],[region.1.1.1.1]],5)</f>
        <v>north</v>
      </c>
      <c r="I715" s="1" t="str">
        <f>RIGHT(medical_cost5[[#This Row],[region.1.1.1.1]],4)</f>
        <v>east</v>
      </c>
    </row>
    <row r="716" spans="1:9" x14ac:dyDescent="0.25">
      <c r="A716" s="1">
        <v>24</v>
      </c>
      <c r="B716" s="1" t="s">
        <v>6</v>
      </c>
      <c r="C716" s="1">
        <v>22.6</v>
      </c>
      <c r="D716" s="1">
        <v>0</v>
      </c>
      <c r="E716" s="1" t="s">
        <v>10</v>
      </c>
      <c r="F716" s="1" t="s">
        <v>8</v>
      </c>
      <c r="G716" s="1">
        <v>2457.502</v>
      </c>
      <c r="H716" s="1" t="str">
        <f>LEFT(medical_cost5[[#This Row],[region.1.1.1.1]],5)</f>
        <v>south</v>
      </c>
      <c r="I716" s="1" t="str">
        <f>RIGHT(medical_cost5[[#This Row],[region.1.1.1.1]],4)</f>
        <v>west</v>
      </c>
    </row>
    <row r="717" spans="1:9" x14ac:dyDescent="0.25">
      <c r="A717" s="1">
        <v>60</v>
      </c>
      <c r="B717" s="1" t="s">
        <v>9</v>
      </c>
      <c r="C717" s="1">
        <v>28.9</v>
      </c>
      <c r="D717" s="1">
        <v>0</v>
      </c>
      <c r="E717" s="1" t="s">
        <v>10</v>
      </c>
      <c r="F717" s="1" t="s">
        <v>8</v>
      </c>
      <c r="G717" s="1">
        <v>12146.971</v>
      </c>
      <c r="H717" s="1" t="str">
        <f>LEFT(medical_cost5[[#This Row],[region.1.1.1.1]],5)</f>
        <v>south</v>
      </c>
      <c r="I717" s="1" t="str">
        <f>RIGHT(medical_cost5[[#This Row],[region.1.1.1.1]],4)</f>
        <v>west</v>
      </c>
    </row>
    <row r="718" spans="1:9" x14ac:dyDescent="0.25">
      <c r="A718" s="1">
        <v>49</v>
      </c>
      <c r="B718" s="1" t="s">
        <v>6</v>
      </c>
      <c r="C718" s="1">
        <v>22.61</v>
      </c>
      <c r="D718" s="1">
        <v>1</v>
      </c>
      <c r="E718" s="1" t="s">
        <v>10</v>
      </c>
      <c r="F718" s="1" t="s">
        <v>12</v>
      </c>
      <c r="G718" s="1">
        <v>9566.9909000000007</v>
      </c>
      <c r="H718" s="1" t="str">
        <f>LEFT(medical_cost5[[#This Row],[region.1.1.1.1]],5)</f>
        <v>north</v>
      </c>
      <c r="I718" s="1" t="str">
        <f>RIGHT(medical_cost5[[#This Row],[region.1.1.1.1]],4)</f>
        <v>west</v>
      </c>
    </row>
    <row r="719" spans="1:9" x14ac:dyDescent="0.25">
      <c r="A719" s="1">
        <v>60</v>
      </c>
      <c r="B719" s="1" t="s">
        <v>9</v>
      </c>
      <c r="C719" s="1">
        <v>24.32</v>
      </c>
      <c r="D719" s="1">
        <v>1</v>
      </c>
      <c r="E719" s="1" t="s">
        <v>10</v>
      </c>
      <c r="F719" s="1" t="s">
        <v>12</v>
      </c>
      <c r="G719" s="1">
        <v>13112.604799999999</v>
      </c>
      <c r="H719" s="1" t="str">
        <f>LEFT(medical_cost5[[#This Row],[region.1.1.1.1]],5)</f>
        <v>north</v>
      </c>
      <c r="I719" s="1" t="str">
        <f>RIGHT(medical_cost5[[#This Row],[region.1.1.1.1]],4)</f>
        <v>west</v>
      </c>
    </row>
    <row r="720" spans="1:9" x14ac:dyDescent="0.25">
      <c r="A720" s="1">
        <v>51</v>
      </c>
      <c r="B720" s="1" t="s">
        <v>6</v>
      </c>
      <c r="C720" s="1">
        <v>36.67</v>
      </c>
      <c r="D720" s="1">
        <v>2</v>
      </c>
      <c r="E720" s="1" t="s">
        <v>10</v>
      </c>
      <c r="F720" s="1" t="s">
        <v>12</v>
      </c>
      <c r="G720" s="1">
        <v>10848.1343</v>
      </c>
      <c r="H720" s="1" t="str">
        <f>LEFT(medical_cost5[[#This Row],[region.1.1.1.1]],5)</f>
        <v>north</v>
      </c>
      <c r="I720" s="1" t="str">
        <f>RIGHT(medical_cost5[[#This Row],[region.1.1.1.1]],4)</f>
        <v>west</v>
      </c>
    </row>
    <row r="721" spans="1:9" x14ac:dyDescent="0.25">
      <c r="A721" s="1">
        <v>58</v>
      </c>
      <c r="B721" s="1" t="s">
        <v>6</v>
      </c>
      <c r="C721" s="1">
        <v>33.44</v>
      </c>
      <c r="D721" s="1">
        <v>0</v>
      </c>
      <c r="E721" s="1" t="s">
        <v>10</v>
      </c>
      <c r="F721" s="1" t="s">
        <v>12</v>
      </c>
      <c r="G721" s="1">
        <v>12231.613600000001</v>
      </c>
      <c r="H721" s="1" t="str">
        <f>LEFT(medical_cost5[[#This Row],[region.1.1.1.1]],5)</f>
        <v>north</v>
      </c>
      <c r="I721" s="1" t="str">
        <f>RIGHT(medical_cost5[[#This Row],[region.1.1.1.1]],4)</f>
        <v>west</v>
      </c>
    </row>
    <row r="722" spans="1:9" x14ac:dyDescent="0.25">
      <c r="A722" s="1">
        <v>51</v>
      </c>
      <c r="B722" s="1" t="s">
        <v>6</v>
      </c>
      <c r="C722" s="1">
        <v>40.659999999999997</v>
      </c>
      <c r="D722" s="1">
        <v>0</v>
      </c>
      <c r="E722" s="1" t="s">
        <v>10</v>
      </c>
      <c r="F722" s="1" t="s">
        <v>13</v>
      </c>
      <c r="G722" s="1">
        <v>9875.6803999999993</v>
      </c>
      <c r="H722" s="1" t="str">
        <f>LEFT(medical_cost5[[#This Row],[region.1.1.1.1]],5)</f>
        <v>north</v>
      </c>
      <c r="I722" s="1" t="str">
        <f>RIGHT(medical_cost5[[#This Row],[region.1.1.1.1]],4)</f>
        <v>east</v>
      </c>
    </row>
    <row r="723" spans="1:9" x14ac:dyDescent="0.25">
      <c r="A723" s="1">
        <v>53</v>
      </c>
      <c r="B723" s="1" t="s">
        <v>9</v>
      </c>
      <c r="C723" s="1">
        <v>36.6</v>
      </c>
      <c r="D723" s="1">
        <v>3</v>
      </c>
      <c r="E723" s="1" t="s">
        <v>10</v>
      </c>
      <c r="F723" s="1" t="s">
        <v>8</v>
      </c>
      <c r="G723" s="1">
        <v>11264.540999999999</v>
      </c>
      <c r="H723" s="1" t="str">
        <f>LEFT(medical_cost5[[#This Row],[region.1.1.1.1]],5)</f>
        <v>south</v>
      </c>
      <c r="I723" s="1" t="str">
        <f>RIGHT(medical_cost5[[#This Row],[region.1.1.1.1]],4)</f>
        <v>west</v>
      </c>
    </row>
    <row r="724" spans="1:9" x14ac:dyDescent="0.25">
      <c r="A724" s="1">
        <v>62</v>
      </c>
      <c r="B724" s="1" t="s">
        <v>9</v>
      </c>
      <c r="C724" s="1">
        <v>37.4</v>
      </c>
      <c r="D724" s="1">
        <v>0</v>
      </c>
      <c r="E724" s="1" t="s">
        <v>10</v>
      </c>
      <c r="F724" s="1" t="s">
        <v>8</v>
      </c>
      <c r="G724" s="1">
        <v>12979.358</v>
      </c>
      <c r="H724" s="1" t="str">
        <f>LEFT(medical_cost5[[#This Row],[region.1.1.1.1]],5)</f>
        <v>south</v>
      </c>
      <c r="I724" s="1" t="str">
        <f>RIGHT(medical_cost5[[#This Row],[region.1.1.1.1]],4)</f>
        <v>west</v>
      </c>
    </row>
    <row r="725" spans="1:9" x14ac:dyDescent="0.25">
      <c r="A725" s="1">
        <v>19</v>
      </c>
      <c r="B725" s="1" t="s">
        <v>9</v>
      </c>
      <c r="C725" s="1">
        <v>35.4</v>
      </c>
      <c r="D725" s="1">
        <v>0</v>
      </c>
      <c r="E725" s="1" t="s">
        <v>10</v>
      </c>
      <c r="F725" s="1" t="s">
        <v>8</v>
      </c>
      <c r="G725" s="1">
        <v>1263.249</v>
      </c>
      <c r="H725" s="1" t="str">
        <f>LEFT(medical_cost5[[#This Row],[region.1.1.1.1]],5)</f>
        <v>south</v>
      </c>
      <c r="I725" s="1" t="str">
        <f>RIGHT(medical_cost5[[#This Row],[region.1.1.1.1]],4)</f>
        <v>west</v>
      </c>
    </row>
    <row r="726" spans="1:9" x14ac:dyDescent="0.25">
      <c r="A726" s="1">
        <v>50</v>
      </c>
      <c r="B726" s="1" t="s">
        <v>6</v>
      </c>
      <c r="C726" s="1">
        <v>27.074999999999999</v>
      </c>
      <c r="D726" s="1">
        <v>1</v>
      </c>
      <c r="E726" s="1" t="s">
        <v>10</v>
      </c>
      <c r="F726" s="1" t="s">
        <v>13</v>
      </c>
      <c r="G726" s="1">
        <v>10106.134249999999</v>
      </c>
      <c r="H726" s="1" t="str">
        <f>LEFT(medical_cost5[[#This Row],[region.1.1.1.1]],5)</f>
        <v>north</v>
      </c>
      <c r="I726" s="1" t="str">
        <f>RIGHT(medical_cost5[[#This Row],[region.1.1.1.1]],4)</f>
        <v>east</v>
      </c>
    </row>
    <row r="727" spans="1:9" x14ac:dyDescent="0.25">
      <c r="A727" s="1">
        <v>30</v>
      </c>
      <c r="B727" s="1" t="s">
        <v>6</v>
      </c>
      <c r="C727" s="1">
        <v>39.049999999999997</v>
      </c>
      <c r="D727" s="1">
        <v>3</v>
      </c>
      <c r="E727" s="1" t="s">
        <v>7</v>
      </c>
      <c r="F727" s="1" t="s">
        <v>11</v>
      </c>
      <c r="G727" s="1">
        <v>40932.429499999998</v>
      </c>
      <c r="H727" s="1" t="str">
        <f>LEFT(medical_cost5[[#This Row],[region.1.1.1.1]],5)</f>
        <v>south</v>
      </c>
      <c r="I727" s="1" t="str">
        <f>RIGHT(medical_cost5[[#This Row],[region.1.1.1.1]],4)</f>
        <v>east</v>
      </c>
    </row>
    <row r="728" spans="1:9" x14ac:dyDescent="0.25">
      <c r="A728" s="1">
        <v>41</v>
      </c>
      <c r="B728" s="1" t="s">
        <v>9</v>
      </c>
      <c r="C728" s="1">
        <v>28.405000000000001</v>
      </c>
      <c r="D728" s="1">
        <v>1</v>
      </c>
      <c r="E728" s="1" t="s">
        <v>10</v>
      </c>
      <c r="F728" s="1" t="s">
        <v>12</v>
      </c>
      <c r="G728" s="1">
        <v>6664.68595</v>
      </c>
      <c r="H728" s="1" t="str">
        <f>LEFT(medical_cost5[[#This Row],[region.1.1.1.1]],5)</f>
        <v>north</v>
      </c>
      <c r="I728" s="1" t="str">
        <f>RIGHT(medical_cost5[[#This Row],[region.1.1.1.1]],4)</f>
        <v>west</v>
      </c>
    </row>
    <row r="729" spans="1:9" x14ac:dyDescent="0.25">
      <c r="A729" s="1">
        <v>29</v>
      </c>
      <c r="B729" s="1" t="s">
        <v>6</v>
      </c>
      <c r="C729" s="1">
        <v>21.754999999999999</v>
      </c>
      <c r="D729" s="1">
        <v>1</v>
      </c>
      <c r="E729" s="1" t="s">
        <v>7</v>
      </c>
      <c r="F729" s="1" t="s">
        <v>13</v>
      </c>
      <c r="G729" s="1">
        <v>16657.71745</v>
      </c>
      <c r="H729" s="1" t="str">
        <f>LEFT(medical_cost5[[#This Row],[region.1.1.1.1]],5)</f>
        <v>north</v>
      </c>
      <c r="I729" s="1" t="str">
        <f>RIGHT(medical_cost5[[#This Row],[region.1.1.1.1]],4)</f>
        <v>east</v>
      </c>
    </row>
    <row r="730" spans="1:9" x14ac:dyDescent="0.25">
      <c r="A730" s="1">
        <v>18</v>
      </c>
      <c r="B730" s="1" t="s">
        <v>6</v>
      </c>
      <c r="C730" s="1">
        <v>40.28</v>
      </c>
      <c r="D730" s="1">
        <v>0</v>
      </c>
      <c r="E730" s="1" t="s">
        <v>10</v>
      </c>
      <c r="F730" s="1" t="s">
        <v>13</v>
      </c>
      <c r="G730" s="1">
        <v>2217.6012000000001</v>
      </c>
      <c r="H730" s="1" t="str">
        <f>LEFT(medical_cost5[[#This Row],[region.1.1.1.1]],5)</f>
        <v>north</v>
      </c>
      <c r="I730" s="1" t="str">
        <f>RIGHT(medical_cost5[[#This Row],[region.1.1.1.1]],4)</f>
        <v>east</v>
      </c>
    </row>
    <row r="731" spans="1:9" x14ac:dyDescent="0.25">
      <c r="A731" s="1">
        <v>41</v>
      </c>
      <c r="B731" s="1" t="s">
        <v>6</v>
      </c>
      <c r="C731" s="1">
        <v>36.08</v>
      </c>
      <c r="D731" s="1">
        <v>1</v>
      </c>
      <c r="E731" s="1" t="s">
        <v>10</v>
      </c>
      <c r="F731" s="1" t="s">
        <v>11</v>
      </c>
      <c r="G731" s="1">
        <v>6781.3541999999998</v>
      </c>
      <c r="H731" s="1" t="str">
        <f>LEFT(medical_cost5[[#This Row],[region.1.1.1.1]],5)</f>
        <v>south</v>
      </c>
      <c r="I731" s="1" t="str">
        <f>RIGHT(medical_cost5[[#This Row],[region.1.1.1.1]],4)</f>
        <v>east</v>
      </c>
    </row>
    <row r="732" spans="1:9" x14ac:dyDescent="0.25">
      <c r="A732" s="1">
        <v>35</v>
      </c>
      <c r="B732" s="1" t="s">
        <v>9</v>
      </c>
      <c r="C732" s="1">
        <v>24.42</v>
      </c>
      <c r="D732" s="1">
        <v>3</v>
      </c>
      <c r="E732" s="1" t="s">
        <v>7</v>
      </c>
      <c r="F732" s="1" t="s">
        <v>11</v>
      </c>
      <c r="G732" s="1">
        <v>19361.998800000001</v>
      </c>
      <c r="H732" s="1" t="str">
        <f>LEFT(medical_cost5[[#This Row],[region.1.1.1.1]],5)</f>
        <v>south</v>
      </c>
      <c r="I732" s="1" t="str">
        <f>RIGHT(medical_cost5[[#This Row],[region.1.1.1.1]],4)</f>
        <v>east</v>
      </c>
    </row>
    <row r="733" spans="1:9" x14ac:dyDescent="0.25">
      <c r="A733" s="1">
        <v>53</v>
      </c>
      <c r="B733" s="1" t="s">
        <v>9</v>
      </c>
      <c r="C733" s="1">
        <v>21.4</v>
      </c>
      <c r="D733" s="1">
        <v>1</v>
      </c>
      <c r="E733" s="1" t="s">
        <v>10</v>
      </c>
      <c r="F733" s="1" t="s">
        <v>8</v>
      </c>
      <c r="G733" s="1">
        <v>10065.413</v>
      </c>
      <c r="H733" s="1" t="str">
        <f>LEFT(medical_cost5[[#This Row],[region.1.1.1.1]],5)</f>
        <v>south</v>
      </c>
      <c r="I733" s="1" t="str">
        <f>RIGHT(medical_cost5[[#This Row],[region.1.1.1.1]],4)</f>
        <v>west</v>
      </c>
    </row>
    <row r="734" spans="1:9" x14ac:dyDescent="0.25">
      <c r="A734" s="1">
        <v>24</v>
      </c>
      <c r="B734" s="1" t="s">
        <v>6</v>
      </c>
      <c r="C734" s="1">
        <v>30.1</v>
      </c>
      <c r="D734" s="1">
        <v>3</v>
      </c>
      <c r="E734" s="1" t="s">
        <v>10</v>
      </c>
      <c r="F734" s="1" t="s">
        <v>8</v>
      </c>
      <c r="G734" s="1">
        <v>4234.9269999999997</v>
      </c>
      <c r="H734" s="1" t="str">
        <f>LEFT(medical_cost5[[#This Row],[region.1.1.1.1]],5)</f>
        <v>south</v>
      </c>
      <c r="I734" s="1" t="str">
        <f>RIGHT(medical_cost5[[#This Row],[region.1.1.1.1]],4)</f>
        <v>west</v>
      </c>
    </row>
    <row r="735" spans="1:9" x14ac:dyDescent="0.25">
      <c r="A735" s="1">
        <v>48</v>
      </c>
      <c r="B735" s="1" t="s">
        <v>6</v>
      </c>
      <c r="C735" s="1">
        <v>27.265000000000001</v>
      </c>
      <c r="D735" s="1">
        <v>1</v>
      </c>
      <c r="E735" s="1" t="s">
        <v>10</v>
      </c>
      <c r="F735" s="1" t="s">
        <v>13</v>
      </c>
      <c r="G735" s="1">
        <v>9447.2503500000003</v>
      </c>
      <c r="H735" s="1" t="str">
        <f>LEFT(medical_cost5[[#This Row],[region.1.1.1.1]],5)</f>
        <v>north</v>
      </c>
      <c r="I735" s="1" t="str">
        <f>RIGHT(medical_cost5[[#This Row],[region.1.1.1.1]],4)</f>
        <v>east</v>
      </c>
    </row>
    <row r="736" spans="1:9" x14ac:dyDescent="0.25">
      <c r="A736" s="1">
        <v>59</v>
      </c>
      <c r="B736" s="1" t="s">
        <v>6</v>
      </c>
      <c r="C736" s="1">
        <v>32.1</v>
      </c>
      <c r="D736" s="1">
        <v>3</v>
      </c>
      <c r="E736" s="1" t="s">
        <v>10</v>
      </c>
      <c r="F736" s="1" t="s">
        <v>8</v>
      </c>
      <c r="G736" s="1">
        <v>14007.222</v>
      </c>
      <c r="H736" s="1" t="str">
        <f>LEFT(medical_cost5[[#This Row],[region.1.1.1.1]],5)</f>
        <v>south</v>
      </c>
      <c r="I736" s="1" t="str">
        <f>RIGHT(medical_cost5[[#This Row],[region.1.1.1.1]],4)</f>
        <v>west</v>
      </c>
    </row>
    <row r="737" spans="1:9" x14ac:dyDescent="0.25">
      <c r="A737" s="1">
        <v>49</v>
      </c>
      <c r="B737" s="1" t="s">
        <v>6</v>
      </c>
      <c r="C737" s="1">
        <v>34.770000000000003</v>
      </c>
      <c r="D737" s="1">
        <v>1</v>
      </c>
      <c r="E737" s="1" t="s">
        <v>10</v>
      </c>
      <c r="F737" s="1" t="s">
        <v>12</v>
      </c>
      <c r="G737" s="1">
        <v>9583.8932999999997</v>
      </c>
      <c r="H737" s="1" t="str">
        <f>LEFT(medical_cost5[[#This Row],[region.1.1.1.1]],5)</f>
        <v>north</v>
      </c>
      <c r="I737" s="1" t="str">
        <f>RIGHT(medical_cost5[[#This Row],[region.1.1.1.1]],4)</f>
        <v>west</v>
      </c>
    </row>
    <row r="738" spans="1:9" x14ac:dyDescent="0.25">
      <c r="A738" s="1">
        <v>37</v>
      </c>
      <c r="B738" s="1" t="s">
        <v>6</v>
      </c>
      <c r="C738" s="1">
        <v>38.39</v>
      </c>
      <c r="D738" s="1">
        <v>0</v>
      </c>
      <c r="E738" s="1" t="s">
        <v>7</v>
      </c>
      <c r="F738" s="1" t="s">
        <v>11</v>
      </c>
      <c r="G738" s="1">
        <v>40419.019099999998</v>
      </c>
      <c r="H738" s="1" t="str">
        <f>LEFT(medical_cost5[[#This Row],[region.1.1.1.1]],5)</f>
        <v>south</v>
      </c>
      <c r="I738" s="1" t="str">
        <f>RIGHT(medical_cost5[[#This Row],[region.1.1.1.1]],4)</f>
        <v>east</v>
      </c>
    </row>
    <row r="739" spans="1:9" x14ac:dyDescent="0.25">
      <c r="A739" s="1">
        <v>26</v>
      </c>
      <c r="B739" s="1" t="s">
        <v>9</v>
      </c>
      <c r="C739" s="1">
        <v>23.7</v>
      </c>
      <c r="D739" s="1">
        <v>2</v>
      </c>
      <c r="E739" s="1" t="s">
        <v>10</v>
      </c>
      <c r="F739" s="1" t="s">
        <v>8</v>
      </c>
      <c r="G739" s="1">
        <v>3484.3310000000001</v>
      </c>
      <c r="H739" s="1" t="str">
        <f>LEFT(medical_cost5[[#This Row],[region.1.1.1.1]],5)</f>
        <v>south</v>
      </c>
      <c r="I739" s="1" t="str">
        <f>RIGHT(medical_cost5[[#This Row],[region.1.1.1.1]],4)</f>
        <v>west</v>
      </c>
    </row>
    <row r="740" spans="1:9" x14ac:dyDescent="0.25">
      <c r="A740" s="1">
        <v>23</v>
      </c>
      <c r="B740" s="1" t="s">
        <v>9</v>
      </c>
      <c r="C740" s="1">
        <v>31.73</v>
      </c>
      <c r="D740" s="1">
        <v>3</v>
      </c>
      <c r="E740" s="1" t="s">
        <v>7</v>
      </c>
      <c r="F740" s="1" t="s">
        <v>13</v>
      </c>
      <c r="G740" s="1">
        <v>36189.101699999999</v>
      </c>
      <c r="H740" s="1" t="str">
        <f>LEFT(medical_cost5[[#This Row],[region.1.1.1.1]],5)</f>
        <v>north</v>
      </c>
      <c r="I740" s="1" t="str">
        <f>RIGHT(medical_cost5[[#This Row],[region.1.1.1.1]],4)</f>
        <v>east</v>
      </c>
    </row>
    <row r="741" spans="1:9" x14ac:dyDescent="0.25">
      <c r="A741" s="1">
        <v>29</v>
      </c>
      <c r="B741" s="1" t="s">
        <v>9</v>
      </c>
      <c r="C741" s="1">
        <v>35.5</v>
      </c>
      <c r="D741" s="1">
        <v>2</v>
      </c>
      <c r="E741" s="1" t="s">
        <v>7</v>
      </c>
      <c r="F741" s="1" t="s">
        <v>8</v>
      </c>
      <c r="G741" s="1">
        <v>44585.455869999998</v>
      </c>
      <c r="H741" s="1" t="str">
        <f>LEFT(medical_cost5[[#This Row],[region.1.1.1.1]],5)</f>
        <v>south</v>
      </c>
      <c r="I741" s="1" t="str">
        <f>RIGHT(medical_cost5[[#This Row],[region.1.1.1.1]],4)</f>
        <v>west</v>
      </c>
    </row>
    <row r="742" spans="1:9" x14ac:dyDescent="0.25">
      <c r="A742" s="1">
        <v>45</v>
      </c>
      <c r="B742" s="1" t="s">
        <v>9</v>
      </c>
      <c r="C742" s="1">
        <v>24.035</v>
      </c>
      <c r="D742" s="1">
        <v>2</v>
      </c>
      <c r="E742" s="1" t="s">
        <v>10</v>
      </c>
      <c r="F742" s="1" t="s">
        <v>13</v>
      </c>
      <c r="G742" s="1">
        <v>8604.4836500000001</v>
      </c>
      <c r="H742" s="1" t="str">
        <f>LEFT(medical_cost5[[#This Row],[region.1.1.1.1]],5)</f>
        <v>north</v>
      </c>
      <c r="I742" s="1" t="str">
        <f>RIGHT(medical_cost5[[#This Row],[region.1.1.1.1]],4)</f>
        <v>east</v>
      </c>
    </row>
    <row r="743" spans="1:9" x14ac:dyDescent="0.25">
      <c r="A743" s="1">
        <v>27</v>
      </c>
      <c r="B743" s="1" t="s">
        <v>9</v>
      </c>
      <c r="C743" s="1">
        <v>29.15</v>
      </c>
      <c r="D743" s="1">
        <v>0</v>
      </c>
      <c r="E743" s="1" t="s">
        <v>7</v>
      </c>
      <c r="F743" s="1" t="s">
        <v>11</v>
      </c>
      <c r="G743" s="1">
        <v>18246.495500000001</v>
      </c>
      <c r="H743" s="1" t="str">
        <f>LEFT(medical_cost5[[#This Row],[region.1.1.1.1]],5)</f>
        <v>south</v>
      </c>
      <c r="I743" s="1" t="str">
        <f>RIGHT(medical_cost5[[#This Row],[region.1.1.1.1]],4)</f>
        <v>east</v>
      </c>
    </row>
    <row r="744" spans="1:9" x14ac:dyDescent="0.25">
      <c r="A744" s="1">
        <v>53</v>
      </c>
      <c r="B744" s="1" t="s">
        <v>9</v>
      </c>
      <c r="C744" s="1">
        <v>34.104999999999997</v>
      </c>
      <c r="D744" s="1">
        <v>0</v>
      </c>
      <c r="E744" s="1" t="s">
        <v>7</v>
      </c>
      <c r="F744" s="1" t="s">
        <v>13</v>
      </c>
      <c r="G744" s="1">
        <v>43254.417950000003</v>
      </c>
      <c r="H744" s="1" t="str">
        <f>LEFT(medical_cost5[[#This Row],[region.1.1.1.1]],5)</f>
        <v>north</v>
      </c>
      <c r="I744" s="1" t="str">
        <f>RIGHT(medical_cost5[[#This Row],[region.1.1.1.1]],4)</f>
        <v>east</v>
      </c>
    </row>
    <row r="745" spans="1:9" x14ac:dyDescent="0.25">
      <c r="A745" s="1">
        <v>31</v>
      </c>
      <c r="B745" s="1" t="s">
        <v>6</v>
      </c>
      <c r="C745" s="1">
        <v>26.62</v>
      </c>
      <c r="D745" s="1">
        <v>0</v>
      </c>
      <c r="E745" s="1" t="s">
        <v>10</v>
      </c>
      <c r="F745" s="1" t="s">
        <v>11</v>
      </c>
      <c r="G745" s="1">
        <v>3757.8447999999999</v>
      </c>
      <c r="H745" s="1" t="str">
        <f>LEFT(medical_cost5[[#This Row],[region.1.1.1.1]],5)</f>
        <v>south</v>
      </c>
      <c r="I745" s="1" t="str">
        <f>RIGHT(medical_cost5[[#This Row],[region.1.1.1.1]],4)</f>
        <v>east</v>
      </c>
    </row>
    <row r="746" spans="1:9" x14ac:dyDescent="0.25">
      <c r="A746" s="1">
        <v>50</v>
      </c>
      <c r="B746" s="1" t="s">
        <v>9</v>
      </c>
      <c r="C746" s="1">
        <v>26.41</v>
      </c>
      <c r="D746" s="1">
        <v>0</v>
      </c>
      <c r="E746" s="1" t="s">
        <v>10</v>
      </c>
      <c r="F746" s="1" t="s">
        <v>12</v>
      </c>
      <c r="G746" s="1">
        <v>8827.2098999999998</v>
      </c>
      <c r="H746" s="1" t="str">
        <f>LEFT(medical_cost5[[#This Row],[region.1.1.1.1]],5)</f>
        <v>north</v>
      </c>
      <c r="I746" s="1" t="str">
        <f>RIGHT(medical_cost5[[#This Row],[region.1.1.1.1]],4)</f>
        <v>west</v>
      </c>
    </row>
    <row r="747" spans="1:9" x14ac:dyDescent="0.25">
      <c r="A747" s="1">
        <v>50</v>
      </c>
      <c r="B747" s="1" t="s">
        <v>6</v>
      </c>
      <c r="C747" s="1">
        <v>30.114999999999998</v>
      </c>
      <c r="D747" s="1">
        <v>1</v>
      </c>
      <c r="E747" s="1" t="s">
        <v>10</v>
      </c>
      <c r="F747" s="1" t="s">
        <v>12</v>
      </c>
      <c r="G747" s="1">
        <v>9910.3598500000007</v>
      </c>
      <c r="H747" s="1" t="str">
        <f>LEFT(medical_cost5[[#This Row],[region.1.1.1.1]],5)</f>
        <v>north</v>
      </c>
      <c r="I747" s="1" t="str">
        <f>RIGHT(medical_cost5[[#This Row],[region.1.1.1.1]],4)</f>
        <v>west</v>
      </c>
    </row>
    <row r="748" spans="1:9" x14ac:dyDescent="0.25">
      <c r="A748" s="1">
        <v>34</v>
      </c>
      <c r="B748" s="1" t="s">
        <v>9</v>
      </c>
      <c r="C748" s="1">
        <v>27</v>
      </c>
      <c r="D748" s="1">
        <v>2</v>
      </c>
      <c r="E748" s="1" t="s">
        <v>10</v>
      </c>
      <c r="F748" s="1" t="s">
        <v>8</v>
      </c>
      <c r="G748" s="1">
        <v>11737.848840000001</v>
      </c>
      <c r="H748" s="1" t="str">
        <f>LEFT(medical_cost5[[#This Row],[region.1.1.1.1]],5)</f>
        <v>south</v>
      </c>
      <c r="I748" s="1" t="str">
        <f>RIGHT(medical_cost5[[#This Row],[region.1.1.1.1]],4)</f>
        <v>west</v>
      </c>
    </row>
    <row r="749" spans="1:9" x14ac:dyDescent="0.25">
      <c r="A749" s="1">
        <v>19</v>
      </c>
      <c r="B749" s="1" t="s">
        <v>9</v>
      </c>
      <c r="C749" s="1">
        <v>21.754999999999999</v>
      </c>
      <c r="D749" s="1">
        <v>0</v>
      </c>
      <c r="E749" s="1" t="s">
        <v>10</v>
      </c>
      <c r="F749" s="1" t="s">
        <v>12</v>
      </c>
      <c r="G749" s="1">
        <v>1627.2824499999999</v>
      </c>
      <c r="H749" s="1" t="str">
        <f>LEFT(medical_cost5[[#This Row],[region.1.1.1.1]],5)</f>
        <v>north</v>
      </c>
      <c r="I749" s="1" t="str">
        <f>RIGHT(medical_cost5[[#This Row],[region.1.1.1.1]],4)</f>
        <v>west</v>
      </c>
    </row>
    <row r="750" spans="1:9" x14ac:dyDescent="0.25">
      <c r="A750" s="1">
        <v>47</v>
      </c>
      <c r="B750" s="1" t="s">
        <v>6</v>
      </c>
      <c r="C750" s="1">
        <v>36</v>
      </c>
      <c r="D750" s="1">
        <v>1</v>
      </c>
      <c r="E750" s="1" t="s">
        <v>10</v>
      </c>
      <c r="F750" s="1" t="s">
        <v>8</v>
      </c>
      <c r="G750" s="1">
        <v>8556.9069999999992</v>
      </c>
      <c r="H750" s="1" t="str">
        <f>LEFT(medical_cost5[[#This Row],[region.1.1.1.1]],5)</f>
        <v>south</v>
      </c>
      <c r="I750" s="1" t="str">
        <f>RIGHT(medical_cost5[[#This Row],[region.1.1.1.1]],4)</f>
        <v>west</v>
      </c>
    </row>
    <row r="751" spans="1:9" x14ac:dyDescent="0.25">
      <c r="A751" s="1">
        <v>28</v>
      </c>
      <c r="B751" s="1" t="s">
        <v>9</v>
      </c>
      <c r="C751" s="1">
        <v>30.875</v>
      </c>
      <c r="D751" s="1">
        <v>0</v>
      </c>
      <c r="E751" s="1" t="s">
        <v>10</v>
      </c>
      <c r="F751" s="1" t="s">
        <v>12</v>
      </c>
      <c r="G751" s="1">
        <v>3062.5082499999999</v>
      </c>
      <c r="H751" s="1" t="str">
        <f>LEFT(medical_cost5[[#This Row],[region.1.1.1.1]],5)</f>
        <v>north</v>
      </c>
      <c r="I751" s="1" t="str">
        <f>RIGHT(medical_cost5[[#This Row],[region.1.1.1.1]],4)</f>
        <v>west</v>
      </c>
    </row>
    <row r="752" spans="1:9" x14ac:dyDescent="0.25">
      <c r="A752" s="1">
        <v>37</v>
      </c>
      <c r="B752" s="1" t="s">
        <v>6</v>
      </c>
      <c r="C752" s="1">
        <v>26.4</v>
      </c>
      <c r="D752" s="1">
        <v>0</v>
      </c>
      <c r="E752" s="1" t="s">
        <v>7</v>
      </c>
      <c r="F752" s="1" t="s">
        <v>11</v>
      </c>
      <c r="G752" s="1">
        <v>19539.242999999999</v>
      </c>
      <c r="H752" s="1" t="str">
        <f>LEFT(medical_cost5[[#This Row],[region.1.1.1.1]],5)</f>
        <v>south</v>
      </c>
      <c r="I752" s="1" t="str">
        <f>RIGHT(medical_cost5[[#This Row],[region.1.1.1.1]],4)</f>
        <v>east</v>
      </c>
    </row>
    <row r="753" spans="1:9" x14ac:dyDescent="0.25">
      <c r="A753" s="1">
        <v>21</v>
      </c>
      <c r="B753" s="1" t="s">
        <v>9</v>
      </c>
      <c r="C753" s="1">
        <v>28.975000000000001</v>
      </c>
      <c r="D753" s="1">
        <v>0</v>
      </c>
      <c r="E753" s="1" t="s">
        <v>10</v>
      </c>
      <c r="F753" s="1" t="s">
        <v>12</v>
      </c>
      <c r="G753" s="1">
        <v>1906.35825</v>
      </c>
      <c r="H753" s="1" t="str">
        <f>LEFT(medical_cost5[[#This Row],[region.1.1.1.1]],5)</f>
        <v>north</v>
      </c>
      <c r="I753" s="1" t="str">
        <f>RIGHT(medical_cost5[[#This Row],[region.1.1.1.1]],4)</f>
        <v>west</v>
      </c>
    </row>
    <row r="754" spans="1:9" x14ac:dyDescent="0.25">
      <c r="A754" s="1">
        <v>64</v>
      </c>
      <c r="B754" s="1" t="s">
        <v>9</v>
      </c>
      <c r="C754" s="1">
        <v>37.905000000000001</v>
      </c>
      <c r="D754" s="1">
        <v>0</v>
      </c>
      <c r="E754" s="1" t="s">
        <v>10</v>
      </c>
      <c r="F754" s="1" t="s">
        <v>12</v>
      </c>
      <c r="G754" s="1">
        <v>14210.53595</v>
      </c>
      <c r="H754" s="1" t="str">
        <f>LEFT(medical_cost5[[#This Row],[region.1.1.1.1]],5)</f>
        <v>north</v>
      </c>
      <c r="I754" s="1" t="str">
        <f>RIGHT(medical_cost5[[#This Row],[region.1.1.1.1]],4)</f>
        <v>west</v>
      </c>
    </row>
    <row r="755" spans="1:9" x14ac:dyDescent="0.25">
      <c r="A755" s="1">
        <v>58</v>
      </c>
      <c r="B755" s="1" t="s">
        <v>6</v>
      </c>
      <c r="C755" s="1">
        <v>22.77</v>
      </c>
      <c r="D755" s="1">
        <v>0</v>
      </c>
      <c r="E755" s="1" t="s">
        <v>10</v>
      </c>
      <c r="F755" s="1" t="s">
        <v>11</v>
      </c>
      <c r="G755" s="1">
        <v>11833.782300000001</v>
      </c>
      <c r="H755" s="1" t="str">
        <f>LEFT(medical_cost5[[#This Row],[region.1.1.1.1]],5)</f>
        <v>south</v>
      </c>
      <c r="I755" s="1" t="str">
        <f>RIGHT(medical_cost5[[#This Row],[region.1.1.1.1]],4)</f>
        <v>east</v>
      </c>
    </row>
    <row r="756" spans="1:9" x14ac:dyDescent="0.25">
      <c r="A756" s="1">
        <v>24</v>
      </c>
      <c r="B756" s="1" t="s">
        <v>9</v>
      </c>
      <c r="C756" s="1">
        <v>33.630000000000003</v>
      </c>
      <c r="D756" s="1">
        <v>4</v>
      </c>
      <c r="E756" s="1" t="s">
        <v>10</v>
      </c>
      <c r="F756" s="1" t="s">
        <v>13</v>
      </c>
      <c r="G756" s="1">
        <v>17128.426080000001</v>
      </c>
      <c r="H756" s="1" t="str">
        <f>LEFT(medical_cost5[[#This Row],[region.1.1.1.1]],5)</f>
        <v>north</v>
      </c>
      <c r="I756" s="1" t="str">
        <f>RIGHT(medical_cost5[[#This Row],[region.1.1.1.1]],4)</f>
        <v>east</v>
      </c>
    </row>
    <row r="757" spans="1:9" x14ac:dyDescent="0.25">
      <c r="A757" s="1">
        <v>31</v>
      </c>
      <c r="B757" s="1" t="s">
        <v>9</v>
      </c>
      <c r="C757" s="1">
        <v>27.645</v>
      </c>
      <c r="D757" s="1">
        <v>2</v>
      </c>
      <c r="E757" s="1" t="s">
        <v>10</v>
      </c>
      <c r="F757" s="1" t="s">
        <v>13</v>
      </c>
      <c r="G757" s="1">
        <v>5031.26955</v>
      </c>
      <c r="H757" s="1" t="str">
        <f>LEFT(medical_cost5[[#This Row],[region.1.1.1.1]],5)</f>
        <v>north</v>
      </c>
      <c r="I757" s="1" t="str">
        <f>RIGHT(medical_cost5[[#This Row],[region.1.1.1.1]],4)</f>
        <v>east</v>
      </c>
    </row>
    <row r="758" spans="1:9" x14ac:dyDescent="0.25">
      <c r="A758" s="1">
        <v>39</v>
      </c>
      <c r="B758" s="1" t="s">
        <v>6</v>
      </c>
      <c r="C758" s="1">
        <v>22.8</v>
      </c>
      <c r="D758" s="1">
        <v>3</v>
      </c>
      <c r="E758" s="1" t="s">
        <v>10</v>
      </c>
      <c r="F758" s="1" t="s">
        <v>13</v>
      </c>
      <c r="G758" s="1">
        <v>7985.8149999999996</v>
      </c>
      <c r="H758" s="1" t="str">
        <f>LEFT(medical_cost5[[#This Row],[region.1.1.1.1]],5)</f>
        <v>north</v>
      </c>
      <c r="I758" s="1" t="str">
        <f>RIGHT(medical_cost5[[#This Row],[region.1.1.1.1]],4)</f>
        <v>east</v>
      </c>
    </row>
    <row r="759" spans="1:9" x14ac:dyDescent="0.25">
      <c r="A759" s="1">
        <v>47</v>
      </c>
      <c r="B759" s="1" t="s">
        <v>6</v>
      </c>
      <c r="C759" s="1">
        <v>27.83</v>
      </c>
      <c r="D759" s="1">
        <v>0</v>
      </c>
      <c r="E759" s="1" t="s">
        <v>7</v>
      </c>
      <c r="F759" s="1" t="s">
        <v>11</v>
      </c>
      <c r="G759" s="1">
        <v>23065.420699999999</v>
      </c>
      <c r="H759" s="1" t="str">
        <f>LEFT(medical_cost5[[#This Row],[region.1.1.1.1]],5)</f>
        <v>south</v>
      </c>
      <c r="I759" s="1" t="str">
        <f>RIGHT(medical_cost5[[#This Row],[region.1.1.1.1]],4)</f>
        <v>east</v>
      </c>
    </row>
    <row r="760" spans="1:9" x14ac:dyDescent="0.25">
      <c r="A760" s="1">
        <v>30</v>
      </c>
      <c r="B760" s="1" t="s">
        <v>9</v>
      </c>
      <c r="C760" s="1">
        <v>37.43</v>
      </c>
      <c r="D760" s="1">
        <v>3</v>
      </c>
      <c r="E760" s="1" t="s">
        <v>10</v>
      </c>
      <c r="F760" s="1" t="s">
        <v>13</v>
      </c>
      <c r="G760" s="1">
        <v>5428.7277000000004</v>
      </c>
      <c r="H760" s="1" t="str">
        <f>LEFT(medical_cost5[[#This Row],[region.1.1.1.1]],5)</f>
        <v>north</v>
      </c>
      <c r="I760" s="1" t="str">
        <f>RIGHT(medical_cost5[[#This Row],[region.1.1.1.1]],4)</f>
        <v>east</v>
      </c>
    </row>
    <row r="761" spans="1:9" x14ac:dyDescent="0.25">
      <c r="A761" s="1">
        <v>18</v>
      </c>
      <c r="B761" s="1" t="s">
        <v>9</v>
      </c>
      <c r="C761" s="1">
        <v>38.17</v>
      </c>
      <c r="D761" s="1">
        <v>0</v>
      </c>
      <c r="E761" s="1" t="s">
        <v>7</v>
      </c>
      <c r="F761" s="1" t="s">
        <v>11</v>
      </c>
      <c r="G761" s="1">
        <v>36307.798300000002</v>
      </c>
      <c r="H761" s="1" t="str">
        <f>LEFT(medical_cost5[[#This Row],[region.1.1.1.1]],5)</f>
        <v>south</v>
      </c>
      <c r="I761" s="1" t="str">
        <f>RIGHT(medical_cost5[[#This Row],[region.1.1.1.1]],4)</f>
        <v>east</v>
      </c>
    </row>
    <row r="762" spans="1:9" x14ac:dyDescent="0.25">
      <c r="A762" s="1">
        <v>22</v>
      </c>
      <c r="B762" s="1" t="s">
        <v>6</v>
      </c>
      <c r="C762" s="1">
        <v>34.58</v>
      </c>
      <c r="D762" s="1">
        <v>2</v>
      </c>
      <c r="E762" s="1" t="s">
        <v>10</v>
      </c>
      <c r="F762" s="1" t="s">
        <v>13</v>
      </c>
      <c r="G762" s="1">
        <v>3925.7582000000002</v>
      </c>
      <c r="H762" s="1" t="str">
        <f>LEFT(medical_cost5[[#This Row],[region.1.1.1.1]],5)</f>
        <v>north</v>
      </c>
      <c r="I762" s="1" t="str">
        <f>RIGHT(medical_cost5[[#This Row],[region.1.1.1.1]],4)</f>
        <v>east</v>
      </c>
    </row>
    <row r="763" spans="1:9" x14ac:dyDescent="0.25">
      <c r="A763" s="1">
        <v>23</v>
      </c>
      <c r="B763" s="1" t="s">
        <v>9</v>
      </c>
      <c r="C763" s="1">
        <v>35.200000000000003</v>
      </c>
      <c r="D763" s="1">
        <v>1</v>
      </c>
      <c r="E763" s="1" t="s">
        <v>10</v>
      </c>
      <c r="F763" s="1" t="s">
        <v>8</v>
      </c>
      <c r="G763" s="1">
        <v>2416.9549999999999</v>
      </c>
      <c r="H763" s="1" t="str">
        <f>LEFT(medical_cost5[[#This Row],[region.1.1.1.1]],5)</f>
        <v>south</v>
      </c>
      <c r="I763" s="1" t="str">
        <f>RIGHT(medical_cost5[[#This Row],[region.1.1.1.1]],4)</f>
        <v>west</v>
      </c>
    </row>
    <row r="764" spans="1:9" x14ac:dyDescent="0.25">
      <c r="A764" s="1">
        <v>33</v>
      </c>
      <c r="B764" s="1" t="s">
        <v>9</v>
      </c>
      <c r="C764" s="1">
        <v>27.1</v>
      </c>
      <c r="D764" s="1">
        <v>1</v>
      </c>
      <c r="E764" s="1" t="s">
        <v>7</v>
      </c>
      <c r="F764" s="1" t="s">
        <v>8</v>
      </c>
      <c r="G764" s="1">
        <v>19040.876</v>
      </c>
      <c r="H764" s="1" t="str">
        <f>LEFT(medical_cost5[[#This Row],[region.1.1.1.1]],5)</f>
        <v>south</v>
      </c>
      <c r="I764" s="1" t="str">
        <f>RIGHT(medical_cost5[[#This Row],[region.1.1.1.1]],4)</f>
        <v>west</v>
      </c>
    </row>
    <row r="765" spans="1:9" x14ac:dyDescent="0.25">
      <c r="A765" s="1">
        <v>27</v>
      </c>
      <c r="B765" s="1" t="s">
        <v>9</v>
      </c>
      <c r="C765" s="1">
        <v>26.03</v>
      </c>
      <c r="D765" s="1">
        <v>0</v>
      </c>
      <c r="E765" s="1" t="s">
        <v>10</v>
      </c>
      <c r="F765" s="1" t="s">
        <v>13</v>
      </c>
      <c r="G765" s="1">
        <v>3070.8087</v>
      </c>
      <c r="H765" s="1" t="str">
        <f>LEFT(medical_cost5[[#This Row],[region.1.1.1.1]],5)</f>
        <v>north</v>
      </c>
      <c r="I765" s="1" t="str">
        <f>RIGHT(medical_cost5[[#This Row],[region.1.1.1.1]],4)</f>
        <v>east</v>
      </c>
    </row>
    <row r="766" spans="1:9" x14ac:dyDescent="0.25">
      <c r="A766" s="1">
        <v>45</v>
      </c>
      <c r="B766" s="1" t="s">
        <v>6</v>
      </c>
      <c r="C766" s="1">
        <v>25.175000000000001</v>
      </c>
      <c r="D766" s="1">
        <v>2</v>
      </c>
      <c r="E766" s="1" t="s">
        <v>10</v>
      </c>
      <c r="F766" s="1" t="s">
        <v>13</v>
      </c>
      <c r="G766" s="1">
        <v>9095.0682500000003</v>
      </c>
      <c r="H766" s="1" t="str">
        <f>LEFT(medical_cost5[[#This Row],[region.1.1.1.1]],5)</f>
        <v>north</v>
      </c>
      <c r="I766" s="1" t="str">
        <f>RIGHT(medical_cost5[[#This Row],[region.1.1.1.1]],4)</f>
        <v>east</v>
      </c>
    </row>
    <row r="767" spans="1:9" x14ac:dyDescent="0.25">
      <c r="A767" s="1">
        <v>57</v>
      </c>
      <c r="B767" s="1" t="s">
        <v>6</v>
      </c>
      <c r="C767" s="1">
        <v>31.824999999999999</v>
      </c>
      <c r="D767" s="1">
        <v>0</v>
      </c>
      <c r="E767" s="1" t="s">
        <v>10</v>
      </c>
      <c r="F767" s="1" t="s">
        <v>12</v>
      </c>
      <c r="G767" s="1">
        <v>11842.623750000001</v>
      </c>
      <c r="H767" s="1" t="str">
        <f>LEFT(medical_cost5[[#This Row],[region.1.1.1.1]],5)</f>
        <v>north</v>
      </c>
      <c r="I767" s="1" t="str">
        <f>RIGHT(medical_cost5[[#This Row],[region.1.1.1.1]],4)</f>
        <v>west</v>
      </c>
    </row>
    <row r="768" spans="1:9" x14ac:dyDescent="0.25">
      <c r="A768" s="1">
        <v>47</v>
      </c>
      <c r="B768" s="1" t="s">
        <v>9</v>
      </c>
      <c r="C768" s="1">
        <v>32.299999999999997</v>
      </c>
      <c r="D768" s="1">
        <v>1</v>
      </c>
      <c r="E768" s="1" t="s">
        <v>10</v>
      </c>
      <c r="F768" s="1" t="s">
        <v>8</v>
      </c>
      <c r="G768" s="1">
        <v>8062.7640000000001</v>
      </c>
      <c r="H768" s="1" t="str">
        <f>LEFT(medical_cost5[[#This Row],[region.1.1.1.1]],5)</f>
        <v>south</v>
      </c>
      <c r="I768" s="1" t="str">
        <f>RIGHT(medical_cost5[[#This Row],[region.1.1.1.1]],4)</f>
        <v>west</v>
      </c>
    </row>
    <row r="769" spans="1:9" x14ac:dyDescent="0.25">
      <c r="A769" s="1">
        <v>42</v>
      </c>
      <c r="B769" s="1" t="s">
        <v>6</v>
      </c>
      <c r="C769" s="1">
        <v>29</v>
      </c>
      <c r="D769" s="1">
        <v>1</v>
      </c>
      <c r="E769" s="1" t="s">
        <v>10</v>
      </c>
      <c r="F769" s="1" t="s">
        <v>8</v>
      </c>
      <c r="G769" s="1">
        <v>7050.6419999999998</v>
      </c>
      <c r="H769" s="1" t="str">
        <f>LEFT(medical_cost5[[#This Row],[region.1.1.1.1]],5)</f>
        <v>south</v>
      </c>
      <c r="I769" s="1" t="str">
        <f>RIGHT(medical_cost5[[#This Row],[region.1.1.1.1]],4)</f>
        <v>west</v>
      </c>
    </row>
    <row r="770" spans="1:9" x14ac:dyDescent="0.25">
      <c r="A770" s="1">
        <v>64</v>
      </c>
      <c r="B770" s="1" t="s">
        <v>6</v>
      </c>
      <c r="C770" s="1">
        <v>39.700000000000003</v>
      </c>
      <c r="D770" s="1">
        <v>0</v>
      </c>
      <c r="E770" s="1" t="s">
        <v>10</v>
      </c>
      <c r="F770" s="1" t="s">
        <v>8</v>
      </c>
      <c r="G770" s="1">
        <v>14319.031000000001</v>
      </c>
      <c r="H770" s="1" t="str">
        <f>LEFT(medical_cost5[[#This Row],[region.1.1.1.1]],5)</f>
        <v>south</v>
      </c>
      <c r="I770" s="1" t="str">
        <f>RIGHT(medical_cost5[[#This Row],[region.1.1.1.1]],4)</f>
        <v>west</v>
      </c>
    </row>
    <row r="771" spans="1:9" x14ac:dyDescent="0.25">
      <c r="A771" s="1">
        <v>38</v>
      </c>
      <c r="B771" s="1" t="s">
        <v>6</v>
      </c>
      <c r="C771" s="1">
        <v>19.475000000000001</v>
      </c>
      <c r="D771" s="1">
        <v>2</v>
      </c>
      <c r="E771" s="1" t="s">
        <v>10</v>
      </c>
      <c r="F771" s="1" t="s">
        <v>12</v>
      </c>
      <c r="G771" s="1">
        <v>6933.2422500000002</v>
      </c>
      <c r="H771" s="1" t="str">
        <f>LEFT(medical_cost5[[#This Row],[region.1.1.1.1]],5)</f>
        <v>north</v>
      </c>
      <c r="I771" s="1" t="str">
        <f>RIGHT(medical_cost5[[#This Row],[region.1.1.1.1]],4)</f>
        <v>west</v>
      </c>
    </row>
    <row r="772" spans="1:9" x14ac:dyDescent="0.25">
      <c r="A772" s="1">
        <v>61</v>
      </c>
      <c r="B772" s="1" t="s">
        <v>9</v>
      </c>
      <c r="C772" s="1">
        <v>36.1</v>
      </c>
      <c r="D772" s="1">
        <v>3</v>
      </c>
      <c r="E772" s="1" t="s">
        <v>10</v>
      </c>
      <c r="F772" s="1" t="s">
        <v>8</v>
      </c>
      <c r="G772" s="1">
        <v>27941.28758</v>
      </c>
      <c r="H772" s="1" t="str">
        <f>LEFT(medical_cost5[[#This Row],[region.1.1.1.1]],5)</f>
        <v>south</v>
      </c>
      <c r="I772" s="1" t="str">
        <f>RIGHT(medical_cost5[[#This Row],[region.1.1.1.1]],4)</f>
        <v>west</v>
      </c>
    </row>
    <row r="773" spans="1:9" x14ac:dyDescent="0.25">
      <c r="A773" s="1">
        <v>53</v>
      </c>
      <c r="B773" s="1" t="s">
        <v>6</v>
      </c>
      <c r="C773" s="1">
        <v>26.7</v>
      </c>
      <c r="D773" s="1">
        <v>2</v>
      </c>
      <c r="E773" s="1" t="s">
        <v>10</v>
      </c>
      <c r="F773" s="1" t="s">
        <v>8</v>
      </c>
      <c r="G773" s="1">
        <v>11150.78</v>
      </c>
      <c r="H773" s="1" t="str">
        <f>LEFT(medical_cost5[[#This Row],[region.1.1.1.1]],5)</f>
        <v>south</v>
      </c>
      <c r="I773" s="1" t="str">
        <f>RIGHT(medical_cost5[[#This Row],[region.1.1.1.1]],4)</f>
        <v>west</v>
      </c>
    </row>
    <row r="774" spans="1:9" x14ac:dyDescent="0.25">
      <c r="A774" s="1">
        <v>44</v>
      </c>
      <c r="B774" s="1" t="s">
        <v>6</v>
      </c>
      <c r="C774" s="1">
        <v>36.479999999999997</v>
      </c>
      <c r="D774" s="1">
        <v>0</v>
      </c>
      <c r="E774" s="1" t="s">
        <v>10</v>
      </c>
      <c r="F774" s="1" t="s">
        <v>13</v>
      </c>
      <c r="G774" s="1">
        <v>12797.20962</v>
      </c>
      <c r="H774" s="1" t="str">
        <f>LEFT(medical_cost5[[#This Row],[region.1.1.1.1]],5)</f>
        <v>north</v>
      </c>
      <c r="I774" s="1" t="str">
        <f>RIGHT(medical_cost5[[#This Row],[region.1.1.1.1]],4)</f>
        <v>east</v>
      </c>
    </row>
    <row r="775" spans="1:9" x14ac:dyDescent="0.25">
      <c r="A775" s="1">
        <v>19</v>
      </c>
      <c r="B775" s="1" t="s">
        <v>6</v>
      </c>
      <c r="C775" s="1">
        <v>28.88</v>
      </c>
      <c r="D775" s="1">
        <v>0</v>
      </c>
      <c r="E775" s="1" t="s">
        <v>7</v>
      </c>
      <c r="F775" s="1" t="s">
        <v>12</v>
      </c>
      <c r="G775" s="1">
        <v>17748.5062</v>
      </c>
      <c r="H775" s="1" t="str">
        <f>LEFT(medical_cost5[[#This Row],[region.1.1.1.1]],5)</f>
        <v>north</v>
      </c>
      <c r="I775" s="1" t="str">
        <f>RIGHT(medical_cost5[[#This Row],[region.1.1.1.1]],4)</f>
        <v>west</v>
      </c>
    </row>
    <row r="776" spans="1:9" x14ac:dyDescent="0.25">
      <c r="A776" s="1">
        <v>41</v>
      </c>
      <c r="B776" s="1" t="s">
        <v>9</v>
      </c>
      <c r="C776" s="1">
        <v>34.200000000000003</v>
      </c>
      <c r="D776" s="1">
        <v>2</v>
      </c>
      <c r="E776" s="1" t="s">
        <v>10</v>
      </c>
      <c r="F776" s="1" t="s">
        <v>12</v>
      </c>
      <c r="G776" s="1">
        <v>7261.741</v>
      </c>
      <c r="H776" s="1" t="str">
        <f>LEFT(medical_cost5[[#This Row],[region.1.1.1.1]],5)</f>
        <v>north</v>
      </c>
      <c r="I776" s="1" t="str">
        <f>RIGHT(medical_cost5[[#This Row],[region.1.1.1.1]],4)</f>
        <v>west</v>
      </c>
    </row>
    <row r="777" spans="1:9" x14ac:dyDescent="0.25">
      <c r="A777" s="1">
        <v>51</v>
      </c>
      <c r="B777" s="1" t="s">
        <v>9</v>
      </c>
      <c r="C777" s="1">
        <v>33.33</v>
      </c>
      <c r="D777" s="1">
        <v>3</v>
      </c>
      <c r="E777" s="1" t="s">
        <v>10</v>
      </c>
      <c r="F777" s="1" t="s">
        <v>11</v>
      </c>
      <c r="G777" s="1">
        <v>10560.4917</v>
      </c>
      <c r="H777" s="1" t="str">
        <f>LEFT(medical_cost5[[#This Row],[region.1.1.1.1]],5)</f>
        <v>south</v>
      </c>
      <c r="I777" s="1" t="str">
        <f>RIGHT(medical_cost5[[#This Row],[region.1.1.1.1]],4)</f>
        <v>east</v>
      </c>
    </row>
    <row r="778" spans="1:9" x14ac:dyDescent="0.25">
      <c r="A778" s="1">
        <v>40</v>
      </c>
      <c r="B778" s="1" t="s">
        <v>9</v>
      </c>
      <c r="C778" s="1">
        <v>32.299999999999997</v>
      </c>
      <c r="D778" s="1">
        <v>2</v>
      </c>
      <c r="E778" s="1" t="s">
        <v>10</v>
      </c>
      <c r="F778" s="1" t="s">
        <v>12</v>
      </c>
      <c r="G778" s="1">
        <v>6986.6970000000001</v>
      </c>
      <c r="H778" s="1" t="str">
        <f>LEFT(medical_cost5[[#This Row],[region.1.1.1.1]],5)</f>
        <v>north</v>
      </c>
      <c r="I778" s="1" t="str">
        <f>RIGHT(medical_cost5[[#This Row],[region.1.1.1.1]],4)</f>
        <v>west</v>
      </c>
    </row>
    <row r="779" spans="1:9" x14ac:dyDescent="0.25">
      <c r="A779" s="1">
        <v>45</v>
      </c>
      <c r="B779" s="1" t="s">
        <v>9</v>
      </c>
      <c r="C779" s="1">
        <v>39.805</v>
      </c>
      <c r="D779" s="1">
        <v>0</v>
      </c>
      <c r="E779" s="1" t="s">
        <v>10</v>
      </c>
      <c r="F779" s="1" t="s">
        <v>13</v>
      </c>
      <c r="G779" s="1">
        <v>7448.4039499999999</v>
      </c>
      <c r="H779" s="1" t="str">
        <f>LEFT(medical_cost5[[#This Row],[region.1.1.1.1]],5)</f>
        <v>north</v>
      </c>
      <c r="I779" s="1" t="str">
        <f>RIGHT(medical_cost5[[#This Row],[region.1.1.1.1]],4)</f>
        <v>east</v>
      </c>
    </row>
    <row r="780" spans="1:9" x14ac:dyDescent="0.25">
      <c r="A780" s="1">
        <v>35</v>
      </c>
      <c r="B780" s="1" t="s">
        <v>9</v>
      </c>
      <c r="C780" s="1">
        <v>34.32</v>
      </c>
      <c r="D780" s="1">
        <v>3</v>
      </c>
      <c r="E780" s="1" t="s">
        <v>10</v>
      </c>
      <c r="F780" s="1" t="s">
        <v>11</v>
      </c>
      <c r="G780" s="1">
        <v>5934.3797999999997</v>
      </c>
      <c r="H780" s="1" t="str">
        <f>LEFT(medical_cost5[[#This Row],[region.1.1.1.1]],5)</f>
        <v>south</v>
      </c>
      <c r="I780" s="1" t="str">
        <f>RIGHT(medical_cost5[[#This Row],[region.1.1.1.1]],4)</f>
        <v>east</v>
      </c>
    </row>
    <row r="781" spans="1:9" x14ac:dyDescent="0.25">
      <c r="A781" s="1">
        <v>53</v>
      </c>
      <c r="B781" s="1" t="s">
        <v>9</v>
      </c>
      <c r="C781" s="1">
        <v>28.88</v>
      </c>
      <c r="D781" s="1">
        <v>0</v>
      </c>
      <c r="E781" s="1" t="s">
        <v>10</v>
      </c>
      <c r="F781" s="1" t="s">
        <v>12</v>
      </c>
      <c r="G781" s="1">
        <v>9869.8101999999999</v>
      </c>
      <c r="H781" s="1" t="str">
        <f>LEFT(medical_cost5[[#This Row],[region.1.1.1.1]],5)</f>
        <v>north</v>
      </c>
      <c r="I781" s="1" t="str">
        <f>RIGHT(medical_cost5[[#This Row],[region.1.1.1.1]],4)</f>
        <v>west</v>
      </c>
    </row>
    <row r="782" spans="1:9" x14ac:dyDescent="0.25">
      <c r="A782" s="1">
        <v>30</v>
      </c>
      <c r="B782" s="1" t="s">
        <v>9</v>
      </c>
      <c r="C782" s="1">
        <v>24.4</v>
      </c>
      <c r="D782" s="1">
        <v>3</v>
      </c>
      <c r="E782" s="1" t="s">
        <v>7</v>
      </c>
      <c r="F782" s="1" t="s">
        <v>8</v>
      </c>
      <c r="G782" s="1">
        <v>18259.216</v>
      </c>
      <c r="H782" s="1" t="str">
        <f>LEFT(medical_cost5[[#This Row],[region.1.1.1.1]],5)</f>
        <v>south</v>
      </c>
      <c r="I782" s="1" t="str">
        <f>RIGHT(medical_cost5[[#This Row],[region.1.1.1.1]],4)</f>
        <v>west</v>
      </c>
    </row>
    <row r="783" spans="1:9" x14ac:dyDescent="0.25">
      <c r="A783" s="1">
        <v>18</v>
      </c>
      <c r="B783" s="1" t="s">
        <v>9</v>
      </c>
      <c r="C783" s="1">
        <v>41.14</v>
      </c>
      <c r="D783" s="1">
        <v>0</v>
      </c>
      <c r="E783" s="1" t="s">
        <v>10</v>
      </c>
      <c r="F783" s="1" t="s">
        <v>11</v>
      </c>
      <c r="G783" s="1">
        <v>1146.7965999999999</v>
      </c>
      <c r="H783" s="1" t="str">
        <f>LEFT(medical_cost5[[#This Row],[region.1.1.1.1]],5)</f>
        <v>south</v>
      </c>
      <c r="I783" s="1" t="str">
        <f>RIGHT(medical_cost5[[#This Row],[region.1.1.1.1]],4)</f>
        <v>east</v>
      </c>
    </row>
    <row r="784" spans="1:9" x14ac:dyDescent="0.25">
      <c r="A784" s="1">
        <v>51</v>
      </c>
      <c r="B784" s="1" t="s">
        <v>9</v>
      </c>
      <c r="C784" s="1">
        <v>35.97</v>
      </c>
      <c r="D784" s="1">
        <v>1</v>
      </c>
      <c r="E784" s="1" t="s">
        <v>10</v>
      </c>
      <c r="F784" s="1" t="s">
        <v>11</v>
      </c>
      <c r="G784" s="1">
        <v>9386.1612999999998</v>
      </c>
      <c r="H784" s="1" t="str">
        <f>LEFT(medical_cost5[[#This Row],[region.1.1.1.1]],5)</f>
        <v>south</v>
      </c>
      <c r="I784" s="1" t="str">
        <f>RIGHT(medical_cost5[[#This Row],[region.1.1.1.1]],4)</f>
        <v>east</v>
      </c>
    </row>
    <row r="785" spans="1:9" x14ac:dyDescent="0.25">
      <c r="A785" s="1">
        <v>50</v>
      </c>
      <c r="B785" s="1" t="s">
        <v>6</v>
      </c>
      <c r="C785" s="1">
        <v>27.6</v>
      </c>
      <c r="D785" s="1">
        <v>1</v>
      </c>
      <c r="E785" s="1" t="s">
        <v>7</v>
      </c>
      <c r="F785" s="1" t="s">
        <v>8</v>
      </c>
      <c r="G785" s="1">
        <v>24520.263999999999</v>
      </c>
      <c r="H785" s="1" t="str">
        <f>LEFT(medical_cost5[[#This Row],[region.1.1.1.1]],5)</f>
        <v>south</v>
      </c>
      <c r="I785" s="1" t="str">
        <f>RIGHT(medical_cost5[[#This Row],[region.1.1.1.1]],4)</f>
        <v>west</v>
      </c>
    </row>
    <row r="786" spans="1:9" x14ac:dyDescent="0.25">
      <c r="A786" s="1">
        <v>31</v>
      </c>
      <c r="B786" s="1" t="s">
        <v>6</v>
      </c>
      <c r="C786" s="1">
        <v>29.26</v>
      </c>
      <c r="D786" s="1">
        <v>1</v>
      </c>
      <c r="E786" s="1" t="s">
        <v>10</v>
      </c>
      <c r="F786" s="1" t="s">
        <v>11</v>
      </c>
      <c r="G786" s="1">
        <v>4350.5144</v>
      </c>
      <c r="H786" s="1" t="str">
        <f>LEFT(medical_cost5[[#This Row],[region.1.1.1.1]],5)</f>
        <v>south</v>
      </c>
      <c r="I786" s="1" t="str">
        <f>RIGHT(medical_cost5[[#This Row],[region.1.1.1.1]],4)</f>
        <v>east</v>
      </c>
    </row>
    <row r="787" spans="1:9" x14ac:dyDescent="0.25">
      <c r="A787" s="1">
        <v>35</v>
      </c>
      <c r="B787" s="1" t="s">
        <v>6</v>
      </c>
      <c r="C787" s="1">
        <v>27.7</v>
      </c>
      <c r="D787" s="1">
        <v>3</v>
      </c>
      <c r="E787" s="1" t="s">
        <v>10</v>
      </c>
      <c r="F787" s="1" t="s">
        <v>8</v>
      </c>
      <c r="G787" s="1">
        <v>6414.1779999999999</v>
      </c>
      <c r="H787" s="1" t="str">
        <f>LEFT(medical_cost5[[#This Row],[region.1.1.1.1]],5)</f>
        <v>south</v>
      </c>
      <c r="I787" s="1" t="str">
        <f>RIGHT(medical_cost5[[#This Row],[region.1.1.1.1]],4)</f>
        <v>west</v>
      </c>
    </row>
    <row r="788" spans="1:9" x14ac:dyDescent="0.25">
      <c r="A788" s="1">
        <v>60</v>
      </c>
      <c r="B788" s="1" t="s">
        <v>9</v>
      </c>
      <c r="C788" s="1">
        <v>36.954999999999998</v>
      </c>
      <c r="D788" s="1">
        <v>0</v>
      </c>
      <c r="E788" s="1" t="s">
        <v>10</v>
      </c>
      <c r="F788" s="1" t="s">
        <v>13</v>
      </c>
      <c r="G788" s="1">
        <v>12741.167450000001</v>
      </c>
      <c r="H788" s="1" t="str">
        <f>LEFT(medical_cost5[[#This Row],[region.1.1.1.1]],5)</f>
        <v>north</v>
      </c>
      <c r="I788" s="1" t="str">
        <f>RIGHT(medical_cost5[[#This Row],[region.1.1.1.1]],4)</f>
        <v>east</v>
      </c>
    </row>
    <row r="789" spans="1:9" x14ac:dyDescent="0.25">
      <c r="A789" s="1">
        <v>21</v>
      </c>
      <c r="B789" s="1" t="s">
        <v>9</v>
      </c>
      <c r="C789" s="1">
        <v>36.86</v>
      </c>
      <c r="D789" s="1">
        <v>0</v>
      </c>
      <c r="E789" s="1" t="s">
        <v>10</v>
      </c>
      <c r="F789" s="1" t="s">
        <v>12</v>
      </c>
      <c r="G789" s="1">
        <v>1917.3184000000001</v>
      </c>
      <c r="H789" s="1" t="str">
        <f>LEFT(medical_cost5[[#This Row],[region.1.1.1.1]],5)</f>
        <v>north</v>
      </c>
      <c r="I789" s="1" t="str">
        <f>RIGHT(medical_cost5[[#This Row],[region.1.1.1.1]],4)</f>
        <v>west</v>
      </c>
    </row>
    <row r="790" spans="1:9" x14ac:dyDescent="0.25">
      <c r="A790" s="1">
        <v>29</v>
      </c>
      <c r="B790" s="1" t="s">
        <v>9</v>
      </c>
      <c r="C790" s="1">
        <v>22.515000000000001</v>
      </c>
      <c r="D790" s="1">
        <v>3</v>
      </c>
      <c r="E790" s="1" t="s">
        <v>10</v>
      </c>
      <c r="F790" s="1" t="s">
        <v>13</v>
      </c>
      <c r="G790" s="1">
        <v>5209.5788499999999</v>
      </c>
      <c r="H790" s="1" t="str">
        <f>LEFT(medical_cost5[[#This Row],[region.1.1.1.1]],5)</f>
        <v>north</v>
      </c>
      <c r="I790" s="1" t="str">
        <f>RIGHT(medical_cost5[[#This Row],[region.1.1.1.1]],4)</f>
        <v>east</v>
      </c>
    </row>
    <row r="791" spans="1:9" x14ac:dyDescent="0.25">
      <c r="A791" s="1">
        <v>62</v>
      </c>
      <c r="B791" s="1" t="s">
        <v>6</v>
      </c>
      <c r="C791" s="1">
        <v>29.92</v>
      </c>
      <c r="D791" s="1">
        <v>0</v>
      </c>
      <c r="E791" s="1" t="s">
        <v>10</v>
      </c>
      <c r="F791" s="1" t="s">
        <v>11</v>
      </c>
      <c r="G791" s="1">
        <v>13457.960800000001</v>
      </c>
      <c r="H791" s="1" t="str">
        <f>LEFT(medical_cost5[[#This Row],[region.1.1.1.1]],5)</f>
        <v>south</v>
      </c>
      <c r="I791" s="1" t="str">
        <f>RIGHT(medical_cost5[[#This Row],[region.1.1.1.1]],4)</f>
        <v>east</v>
      </c>
    </row>
    <row r="792" spans="1:9" x14ac:dyDescent="0.25">
      <c r="A792" s="1">
        <v>39</v>
      </c>
      <c r="B792" s="1" t="s">
        <v>6</v>
      </c>
      <c r="C792" s="1">
        <v>41.8</v>
      </c>
      <c r="D792" s="1">
        <v>0</v>
      </c>
      <c r="E792" s="1" t="s">
        <v>10</v>
      </c>
      <c r="F792" s="1" t="s">
        <v>11</v>
      </c>
      <c r="G792" s="1">
        <v>5662.2250000000004</v>
      </c>
      <c r="H792" s="1" t="str">
        <f>LEFT(medical_cost5[[#This Row],[region.1.1.1.1]],5)</f>
        <v>south</v>
      </c>
      <c r="I792" s="1" t="str">
        <f>RIGHT(medical_cost5[[#This Row],[region.1.1.1.1]],4)</f>
        <v>east</v>
      </c>
    </row>
    <row r="793" spans="1:9" x14ac:dyDescent="0.25">
      <c r="A793" s="1">
        <v>19</v>
      </c>
      <c r="B793" s="1" t="s">
        <v>9</v>
      </c>
      <c r="C793" s="1">
        <v>27.6</v>
      </c>
      <c r="D793" s="1">
        <v>0</v>
      </c>
      <c r="E793" s="1" t="s">
        <v>10</v>
      </c>
      <c r="F793" s="1" t="s">
        <v>8</v>
      </c>
      <c r="G793" s="1">
        <v>1252.4069999999999</v>
      </c>
      <c r="H793" s="1" t="str">
        <f>LEFT(medical_cost5[[#This Row],[region.1.1.1.1]],5)</f>
        <v>south</v>
      </c>
      <c r="I793" s="1" t="str">
        <f>RIGHT(medical_cost5[[#This Row],[region.1.1.1.1]],4)</f>
        <v>west</v>
      </c>
    </row>
    <row r="794" spans="1:9" x14ac:dyDescent="0.25">
      <c r="A794" s="1">
        <v>22</v>
      </c>
      <c r="B794" s="1" t="s">
        <v>6</v>
      </c>
      <c r="C794" s="1">
        <v>23.18</v>
      </c>
      <c r="D794" s="1">
        <v>0</v>
      </c>
      <c r="E794" s="1" t="s">
        <v>10</v>
      </c>
      <c r="F794" s="1" t="s">
        <v>13</v>
      </c>
      <c r="G794" s="1">
        <v>2731.9122000000002</v>
      </c>
      <c r="H794" s="1" t="str">
        <f>LEFT(medical_cost5[[#This Row],[region.1.1.1.1]],5)</f>
        <v>north</v>
      </c>
      <c r="I794" s="1" t="str">
        <f>RIGHT(medical_cost5[[#This Row],[region.1.1.1.1]],4)</f>
        <v>east</v>
      </c>
    </row>
    <row r="795" spans="1:9" x14ac:dyDescent="0.25">
      <c r="A795" s="1">
        <v>53</v>
      </c>
      <c r="B795" s="1" t="s">
        <v>9</v>
      </c>
      <c r="C795" s="1">
        <v>20.9</v>
      </c>
      <c r="D795" s="1">
        <v>0</v>
      </c>
      <c r="E795" s="1" t="s">
        <v>7</v>
      </c>
      <c r="F795" s="1" t="s">
        <v>11</v>
      </c>
      <c r="G795" s="1">
        <v>21195.817999999999</v>
      </c>
      <c r="H795" s="1" t="str">
        <f>LEFT(medical_cost5[[#This Row],[region.1.1.1.1]],5)</f>
        <v>south</v>
      </c>
      <c r="I795" s="1" t="str">
        <f>RIGHT(medical_cost5[[#This Row],[region.1.1.1.1]],4)</f>
        <v>east</v>
      </c>
    </row>
    <row r="796" spans="1:9" x14ac:dyDescent="0.25">
      <c r="A796" s="1">
        <v>39</v>
      </c>
      <c r="B796" s="1" t="s">
        <v>6</v>
      </c>
      <c r="C796" s="1">
        <v>31.92</v>
      </c>
      <c r="D796" s="1">
        <v>2</v>
      </c>
      <c r="E796" s="1" t="s">
        <v>10</v>
      </c>
      <c r="F796" s="1" t="s">
        <v>12</v>
      </c>
      <c r="G796" s="1">
        <v>7209.4917999999998</v>
      </c>
      <c r="H796" s="1" t="str">
        <f>LEFT(medical_cost5[[#This Row],[region.1.1.1.1]],5)</f>
        <v>north</v>
      </c>
      <c r="I796" s="1" t="str">
        <f>RIGHT(medical_cost5[[#This Row],[region.1.1.1.1]],4)</f>
        <v>west</v>
      </c>
    </row>
    <row r="797" spans="1:9" x14ac:dyDescent="0.25">
      <c r="A797" s="1">
        <v>27</v>
      </c>
      <c r="B797" s="1" t="s">
        <v>9</v>
      </c>
      <c r="C797" s="1">
        <v>28.5</v>
      </c>
      <c r="D797" s="1">
        <v>0</v>
      </c>
      <c r="E797" s="1" t="s">
        <v>7</v>
      </c>
      <c r="F797" s="1" t="s">
        <v>12</v>
      </c>
      <c r="G797" s="1">
        <v>18310.741999999998</v>
      </c>
      <c r="H797" s="1" t="str">
        <f>LEFT(medical_cost5[[#This Row],[region.1.1.1.1]],5)</f>
        <v>north</v>
      </c>
      <c r="I797" s="1" t="str">
        <f>RIGHT(medical_cost5[[#This Row],[region.1.1.1.1]],4)</f>
        <v>west</v>
      </c>
    </row>
    <row r="798" spans="1:9" x14ac:dyDescent="0.25">
      <c r="A798" s="1">
        <v>30</v>
      </c>
      <c r="B798" s="1" t="s">
        <v>9</v>
      </c>
      <c r="C798" s="1">
        <v>44.22</v>
      </c>
      <c r="D798" s="1">
        <v>2</v>
      </c>
      <c r="E798" s="1" t="s">
        <v>10</v>
      </c>
      <c r="F798" s="1" t="s">
        <v>11</v>
      </c>
      <c r="G798" s="1">
        <v>4266.1657999999998</v>
      </c>
      <c r="H798" s="1" t="str">
        <f>LEFT(medical_cost5[[#This Row],[region.1.1.1.1]],5)</f>
        <v>south</v>
      </c>
      <c r="I798" s="1" t="str">
        <f>RIGHT(medical_cost5[[#This Row],[region.1.1.1.1]],4)</f>
        <v>east</v>
      </c>
    </row>
    <row r="799" spans="1:9" x14ac:dyDescent="0.25">
      <c r="A799" s="1">
        <v>30</v>
      </c>
      <c r="B799" s="1" t="s">
        <v>6</v>
      </c>
      <c r="C799" s="1">
        <v>22.895</v>
      </c>
      <c r="D799" s="1">
        <v>1</v>
      </c>
      <c r="E799" s="1" t="s">
        <v>10</v>
      </c>
      <c r="F799" s="1" t="s">
        <v>13</v>
      </c>
      <c r="G799" s="1">
        <v>4719.52405</v>
      </c>
      <c r="H799" s="1" t="str">
        <f>LEFT(medical_cost5[[#This Row],[region.1.1.1.1]],5)</f>
        <v>north</v>
      </c>
      <c r="I799" s="1" t="str">
        <f>RIGHT(medical_cost5[[#This Row],[region.1.1.1.1]],4)</f>
        <v>east</v>
      </c>
    </row>
    <row r="800" spans="1:9" x14ac:dyDescent="0.25">
      <c r="A800" s="1">
        <v>58</v>
      </c>
      <c r="B800" s="1" t="s">
        <v>6</v>
      </c>
      <c r="C800" s="1">
        <v>33.1</v>
      </c>
      <c r="D800" s="1">
        <v>0</v>
      </c>
      <c r="E800" s="1" t="s">
        <v>10</v>
      </c>
      <c r="F800" s="1" t="s">
        <v>8</v>
      </c>
      <c r="G800" s="1">
        <v>11848.141</v>
      </c>
      <c r="H800" s="1" t="str">
        <f>LEFT(medical_cost5[[#This Row],[region.1.1.1.1]],5)</f>
        <v>south</v>
      </c>
      <c r="I800" s="1" t="str">
        <f>RIGHT(medical_cost5[[#This Row],[region.1.1.1.1]],4)</f>
        <v>west</v>
      </c>
    </row>
    <row r="801" spans="1:9" x14ac:dyDescent="0.25">
      <c r="A801" s="1">
        <v>33</v>
      </c>
      <c r="B801" s="1" t="s">
        <v>9</v>
      </c>
      <c r="C801" s="1">
        <v>24.795000000000002</v>
      </c>
      <c r="D801" s="1">
        <v>0</v>
      </c>
      <c r="E801" s="1" t="s">
        <v>7</v>
      </c>
      <c r="F801" s="1" t="s">
        <v>13</v>
      </c>
      <c r="G801" s="1">
        <v>17904.527050000001</v>
      </c>
      <c r="H801" s="1" t="str">
        <f>LEFT(medical_cost5[[#This Row],[region.1.1.1.1]],5)</f>
        <v>north</v>
      </c>
      <c r="I801" s="1" t="str">
        <f>RIGHT(medical_cost5[[#This Row],[region.1.1.1.1]],4)</f>
        <v>east</v>
      </c>
    </row>
    <row r="802" spans="1:9" x14ac:dyDescent="0.25">
      <c r="A802" s="1">
        <v>42</v>
      </c>
      <c r="B802" s="1" t="s">
        <v>6</v>
      </c>
      <c r="C802" s="1">
        <v>26.18</v>
      </c>
      <c r="D802" s="1">
        <v>1</v>
      </c>
      <c r="E802" s="1" t="s">
        <v>10</v>
      </c>
      <c r="F802" s="1" t="s">
        <v>11</v>
      </c>
      <c r="G802" s="1">
        <v>7046.7222000000002</v>
      </c>
      <c r="H802" s="1" t="str">
        <f>LEFT(medical_cost5[[#This Row],[region.1.1.1.1]],5)</f>
        <v>south</v>
      </c>
      <c r="I802" s="1" t="str">
        <f>RIGHT(medical_cost5[[#This Row],[region.1.1.1.1]],4)</f>
        <v>east</v>
      </c>
    </row>
    <row r="803" spans="1:9" x14ac:dyDescent="0.25">
      <c r="A803" s="1">
        <v>64</v>
      </c>
      <c r="B803" s="1" t="s">
        <v>6</v>
      </c>
      <c r="C803" s="1">
        <v>35.97</v>
      </c>
      <c r="D803" s="1">
        <v>0</v>
      </c>
      <c r="E803" s="1" t="s">
        <v>10</v>
      </c>
      <c r="F803" s="1" t="s">
        <v>11</v>
      </c>
      <c r="G803" s="1">
        <v>14313.846299999999</v>
      </c>
      <c r="H803" s="1" t="str">
        <f>LEFT(medical_cost5[[#This Row],[region.1.1.1.1]],5)</f>
        <v>south</v>
      </c>
      <c r="I803" s="1" t="str">
        <f>RIGHT(medical_cost5[[#This Row],[region.1.1.1.1]],4)</f>
        <v>east</v>
      </c>
    </row>
    <row r="804" spans="1:9" x14ac:dyDescent="0.25">
      <c r="A804" s="1">
        <v>21</v>
      </c>
      <c r="B804" s="1" t="s">
        <v>9</v>
      </c>
      <c r="C804" s="1">
        <v>22.3</v>
      </c>
      <c r="D804" s="1">
        <v>1</v>
      </c>
      <c r="E804" s="1" t="s">
        <v>10</v>
      </c>
      <c r="F804" s="1" t="s">
        <v>8</v>
      </c>
      <c r="G804" s="1">
        <v>2103.08</v>
      </c>
      <c r="H804" s="1" t="str">
        <f>LEFT(medical_cost5[[#This Row],[region.1.1.1.1]],5)</f>
        <v>south</v>
      </c>
      <c r="I804" s="1" t="str">
        <f>RIGHT(medical_cost5[[#This Row],[region.1.1.1.1]],4)</f>
        <v>west</v>
      </c>
    </row>
    <row r="805" spans="1:9" x14ac:dyDescent="0.25">
      <c r="A805" s="1">
        <v>18</v>
      </c>
      <c r="B805" s="1" t="s">
        <v>6</v>
      </c>
      <c r="C805" s="1">
        <v>42.24</v>
      </c>
      <c r="D805" s="1">
        <v>0</v>
      </c>
      <c r="E805" s="1" t="s">
        <v>7</v>
      </c>
      <c r="F805" s="1" t="s">
        <v>11</v>
      </c>
      <c r="G805" s="1">
        <v>38792.685599999997</v>
      </c>
      <c r="H805" s="1" t="str">
        <f>LEFT(medical_cost5[[#This Row],[region.1.1.1.1]],5)</f>
        <v>south</v>
      </c>
      <c r="I805" s="1" t="str">
        <f>RIGHT(medical_cost5[[#This Row],[region.1.1.1.1]],4)</f>
        <v>east</v>
      </c>
    </row>
    <row r="806" spans="1:9" x14ac:dyDescent="0.25">
      <c r="A806" s="1">
        <v>23</v>
      </c>
      <c r="B806" s="1" t="s">
        <v>9</v>
      </c>
      <c r="C806" s="1">
        <v>26.51</v>
      </c>
      <c r="D806" s="1">
        <v>0</v>
      </c>
      <c r="E806" s="1" t="s">
        <v>10</v>
      </c>
      <c r="F806" s="1" t="s">
        <v>11</v>
      </c>
      <c r="G806" s="1">
        <v>1815.8759</v>
      </c>
      <c r="H806" s="1" t="str">
        <f>LEFT(medical_cost5[[#This Row],[region.1.1.1.1]],5)</f>
        <v>south</v>
      </c>
      <c r="I806" s="1" t="str">
        <f>RIGHT(medical_cost5[[#This Row],[region.1.1.1.1]],4)</f>
        <v>east</v>
      </c>
    </row>
    <row r="807" spans="1:9" x14ac:dyDescent="0.25">
      <c r="A807" s="1">
        <v>45</v>
      </c>
      <c r="B807" s="1" t="s">
        <v>6</v>
      </c>
      <c r="C807" s="1">
        <v>35.814999999999998</v>
      </c>
      <c r="D807" s="1">
        <v>0</v>
      </c>
      <c r="E807" s="1" t="s">
        <v>10</v>
      </c>
      <c r="F807" s="1" t="s">
        <v>12</v>
      </c>
      <c r="G807" s="1">
        <v>7731.8578500000003</v>
      </c>
      <c r="H807" s="1" t="str">
        <f>LEFT(medical_cost5[[#This Row],[region.1.1.1.1]],5)</f>
        <v>north</v>
      </c>
      <c r="I807" s="1" t="str">
        <f>RIGHT(medical_cost5[[#This Row],[region.1.1.1.1]],4)</f>
        <v>west</v>
      </c>
    </row>
    <row r="808" spans="1:9" x14ac:dyDescent="0.25">
      <c r="A808" s="1">
        <v>40</v>
      </c>
      <c r="B808" s="1" t="s">
        <v>6</v>
      </c>
      <c r="C808" s="1">
        <v>41.42</v>
      </c>
      <c r="D808" s="1">
        <v>1</v>
      </c>
      <c r="E808" s="1" t="s">
        <v>10</v>
      </c>
      <c r="F808" s="1" t="s">
        <v>12</v>
      </c>
      <c r="G808" s="1">
        <v>28476.734990000001</v>
      </c>
      <c r="H808" s="1" t="str">
        <f>LEFT(medical_cost5[[#This Row],[region.1.1.1.1]],5)</f>
        <v>north</v>
      </c>
      <c r="I808" s="1" t="str">
        <f>RIGHT(medical_cost5[[#This Row],[region.1.1.1.1]],4)</f>
        <v>west</v>
      </c>
    </row>
    <row r="809" spans="1:9" x14ac:dyDescent="0.25">
      <c r="A809" s="1">
        <v>19</v>
      </c>
      <c r="B809" s="1" t="s">
        <v>6</v>
      </c>
      <c r="C809" s="1">
        <v>36.575000000000003</v>
      </c>
      <c r="D809" s="1">
        <v>0</v>
      </c>
      <c r="E809" s="1" t="s">
        <v>10</v>
      </c>
      <c r="F809" s="1" t="s">
        <v>12</v>
      </c>
      <c r="G809" s="1">
        <v>2136.8822500000001</v>
      </c>
      <c r="H809" s="1" t="str">
        <f>LEFT(medical_cost5[[#This Row],[region.1.1.1.1]],5)</f>
        <v>north</v>
      </c>
      <c r="I809" s="1" t="str">
        <f>RIGHT(medical_cost5[[#This Row],[region.1.1.1.1]],4)</f>
        <v>west</v>
      </c>
    </row>
    <row r="810" spans="1:9" x14ac:dyDescent="0.25">
      <c r="A810" s="1">
        <v>18</v>
      </c>
      <c r="B810" s="1" t="s">
        <v>9</v>
      </c>
      <c r="C810" s="1">
        <v>30.14</v>
      </c>
      <c r="D810" s="1">
        <v>0</v>
      </c>
      <c r="E810" s="1" t="s">
        <v>10</v>
      </c>
      <c r="F810" s="1" t="s">
        <v>11</v>
      </c>
      <c r="G810" s="1">
        <v>1131.5065999999999</v>
      </c>
      <c r="H810" s="1" t="str">
        <f>LEFT(medical_cost5[[#This Row],[region.1.1.1.1]],5)</f>
        <v>south</v>
      </c>
      <c r="I810" s="1" t="str">
        <f>RIGHT(medical_cost5[[#This Row],[region.1.1.1.1]],4)</f>
        <v>east</v>
      </c>
    </row>
    <row r="811" spans="1:9" x14ac:dyDescent="0.25">
      <c r="A811" s="1">
        <v>25</v>
      </c>
      <c r="B811" s="1" t="s">
        <v>9</v>
      </c>
      <c r="C811" s="1">
        <v>25.84</v>
      </c>
      <c r="D811" s="1">
        <v>1</v>
      </c>
      <c r="E811" s="1" t="s">
        <v>10</v>
      </c>
      <c r="F811" s="1" t="s">
        <v>13</v>
      </c>
      <c r="G811" s="1">
        <v>3309.7926000000002</v>
      </c>
      <c r="H811" s="1" t="str">
        <f>LEFT(medical_cost5[[#This Row],[region.1.1.1.1]],5)</f>
        <v>north</v>
      </c>
      <c r="I811" s="1" t="str">
        <f>RIGHT(medical_cost5[[#This Row],[region.1.1.1.1]],4)</f>
        <v>east</v>
      </c>
    </row>
    <row r="812" spans="1:9" x14ac:dyDescent="0.25">
      <c r="A812" s="1">
        <v>46</v>
      </c>
      <c r="B812" s="1" t="s">
        <v>6</v>
      </c>
      <c r="C812" s="1">
        <v>30.8</v>
      </c>
      <c r="D812" s="1">
        <v>3</v>
      </c>
      <c r="E812" s="1" t="s">
        <v>10</v>
      </c>
      <c r="F812" s="1" t="s">
        <v>8</v>
      </c>
      <c r="G812" s="1">
        <v>9414.92</v>
      </c>
      <c r="H812" s="1" t="str">
        <f>LEFT(medical_cost5[[#This Row],[region.1.1.1.1]],5)</f>
        <v>south</v>
      </c>
      <c r="I812" s="1" t="str">
        <f>RIGHT(medical_cost5[[#This Row],[region.1.1.1.1]],4)</f>
        <v>west</v>
      </c>
    </row>
    <row r="813" spans="1:9" x14ac:dyDescent="0.25">
      <c r="A813" s="1">
        <v>33</v>
      </c>
      <c r="B813" s="1" t="s">
        <v>6</v>
      </c>
      <c r="C813" s="1">
        <v>42.94</v>
      </c>
      <c r="D813" s="1">
        <v>3</v>
      </c>
      <c r="E813" s="1" t="s">
        <v>10</v>
      </c>
      <c r="F813" s="1" t="s">
        <v>12</v>
      </c>
      <c r="G813" s="1">
        <v>6360.9935999999998</v>
      </c>
      <c r="H813" s="1" t="str">
        <f>LEFT(medical_cost5[[#This Row],[region.1.1.1.1]],5)</f>
        <v>north</v>
      </c>
      <c r="I813" s="1" t="str">
        <f>RIGHT(medical_cost5[[#This Row],[region.1.1.1.1]],4)</f>
        <v>west</v>
      </c>
    </row>
    <row r="814" spans="1:9" x14ac:dyDescent="0.25">
      <c r="A814" s="1">
        <v>54</v>
      </c>
      <c r="B814" s="1" t="s">
        <v>9</v>
      </c>
      <c r="C814" s="1">
        <v>21.01</v>
      </c>
      <c r="D814" s="1">
        <v>2</v>
      </c>
      <c r="E814" s="1" t="s">
        <v>10</v>
      </c>
      <c r="F814" s="1" t="s">
        <v>11</v>
      </c>
      <c r="G814" s="1">
        <v>11013.7119</v>
      </c>
      <c r="H814" s="1" t="str">
        <f>LEFT(medical_cost5[[#This Row],[region.1.1.1.1]],5)</f>
        <v>south</v>
      </c>
      <c r="I814" s="1" t="str">
        <f>RIGHT(medical_cost5[[#This Row],[region.1.1.1.1]],4)</f>
        <v>east</v>
      </c>
    </row>
    <row r="815" spans="1:9" x14ac:dyDescent="0.25">
      <c r="A815" s="1">
        <v>28</v>
      </c>
      <c r="B815" s="1" t="s">
        <v>9</v>
      </c>
      <c r="C815" s="1">
        <v>22.515000000000001</v>
      </c>
      <c r="D815" s="1">
        <v>2</v>
      </c>
      <c r="E815" s="1" t="s">
        <v>10</v>
      </c>
      <c r="F815" s="1" t="s">
        <v>13</v>
      </c>
      <c r="G815" s="1">
        <v>4428.8878500000001</v>
      </c>
      <c r="H815" s="1" t="str">
        <f>LEFT(medical_cost5[[#This Row],[region.1.1.1.1]],5)</f>
        <v>north</v>
      </c>
      <c r="I815" s="1" t="str">
        <f>RIGHT(medical_cost5[[#This Row],[region.1.1.1.1]],4)</f>
        <v>east</v>
      </c>
    </row>
    <row r="816" spans="1:9" x14ac:dyDescent="0.25">
      <c r="A816" s="1">
        <v>36</v>
      </c>
      <c r="B816" s="1" t="s">
        <v>9</v>
      </c>
      <c r="C816" s="1">
        <v>34.43</v>
      </c>
      <c r="D816" s="1">
        <v>2</v>
      </c>
      <c r="E816" s="1" t="s">
        <v>10</v>
      </c>
      <c r="F816" s="1" t="s">
        <v>11</v>
      </c>
      <c r="G816" s="1">
        <v>5584.3056999999999</v>
      </c>
      <c r="H816" s="1" t="str">
        <f>LEFT(medical_cost5[[#This Row],[region.1.1.1.1]],5)</f>
        <v>south</v>
      </c>
      <c r="I816" s="1" t="str">
        <f>RIGHT(medical_cost5[[#This Row],[region.1.1.1.1]],4)</f>
        <v>east</v>
      </c>
    </row>
    <row r="817" spans="1:9" x14ac:dyDescent="0.25">
      <c r="A817" s="1">
        <v>20</v>
      </c>
      <c r="B817" s="1" t="s">
        <v>6</v>
      </c>
      <c r="C817" s="1">
        <v>31.46</v>
      </c>
      <c r="D817" s="1">
        <v>0</v>
      </c>
      <c r="E817" s="1" t="s">
        <v>10</v>
      </c>
      <c r="F817" s="1" t="s">
        <v>11</v>
      </c>
      <c r="G817" s="1">
        <v>1877.9294</v>
      </c>
      <c r="H817" s="1" t="str">
        <f>LEFT(medical_cost5[[#This Row],[region.1.1.1.1]],5)</f>
        <v>south</v>
      </c>
      <c r="I817" s="1" t="str">
        <f>RIGHT(medical_cost5[[#This Row],[region.1.1.1.1]],4)</f>
        <v>east</v>
      </c>
    </row>
    <row r="818" spans="1:9" x14ac:dyDescent="0.25">
      <c r="A818" s="1">
        <v>24</v>
      </c>
      <c r="B818" s="1" t="s">
        <v>6</v>
      </c>
      <c r="C818" s="1">
        <v>24.225000000000001</v>
      </c>
      <c r="D818" s="1">
        <v>0</v>
      </c>
      <c r="E818" s="1" t="s">
        <v>10</v>
      </c>
      <c r="F818" s="1" t="s">
        <v>12</v>
      </c>
      <c r="G818" s="1">
        <v>2842.7607499999999</v>
      </c>
      <c r="H818" s="1" t="str">
        <f>LEFT(medical_cost5[[#This Row],[region.1.1.1.1]],5)</f>
        <v>north</v>
      </c>
      <c r="I818" s="1" t="str">
        <f>RIGHT(medical_cost5[[#This Row],[region.1.1.1.1]],4)</f>
        <v>west</v>
      </c>
    </row>
    <row r="819" spans="1:9" x14ac:dyDescent="0.25">
      <c r="A819" s="1">
        <v>23</v>
      </c>
      <c r="B819" s="1" t="s">
        <v>9</v>
      </c>
      <c r="C819" s="1">
        <v>37.1</v>
      </c>
      <c r="D819" s="1">
        <v>3</v>
      </c>
      <c r="E819" s="1" t="s">
        <v>10</v>
      </c>
      <c r="F819" s="1" t="s">
        <v>8</v>
      </c>
      <c r="G819" s="1">
        <v>3597.596</v>
      </c>
      <c r="H819" s="1" t="str">
        <f>LEFT(medical_cost5[[#This Row],[region.1.1.1.1]],5)</f>
        <v>south</v>
      </c>
      <c r="I819" s="1" t="str">
        <f>RIGHT(medical_cost5[[#This Row],[region.1.1.1.1]],4)</f>
        <v>west</v>
      </c>
    </row>
    <row r="820" spans="1:9" x14ac:dyDescent="0.25">
      <c r="A820" s="1">
        <v>47</v>
      </c>
      <c r="B820" s="1" t="s">
        <v>6</v>
      </c>
      <c r="C820" s="1">
        <v>26.125</v>
      </c>
      <c r="D820" s="1">
        <v>1</v>
      </c>
      <c r="E820" s="1" t="s">
        <v>7</v>
      </c>
      <c r="F820" s="1" t="s">
        <v>13</v>
      </c>
      <c r="G820" s="1">
        <v>23401.30575</v>
      </c>
      <c r="H820" s="1" t="str">
        <f>LEFT(medical_cost5[[#This Row],[region.1.1.1.1]],5)</f>
        <v>north</v>
      </c>
      <c r="I820" s="1" t="str">
        <f>RIGHT(medical_cost5[[#This Row],[region.1.1.1.1]],4)</f>
        <v>east</v>
      </c>
    </row>
    <row r="821" spans="1:9" x14ac:dyDescent="0.25">
      <c r="A821" s="1">
        <v>33</v>
      </c>
      <c r="B821" s="1" t="s">
        <v>6</v>
      </c>
      <c r="C821" s="1">
        <v>35.53</v>
      </c>
      <c r="D821" s="1">
        <v>0</v>
      </c>
      <c r="E821" s="1" t="s">
        <v>7</v>
      </c>
      <c r="F821" s="1" t="s">
        <v>12</v>
      </c>
      <c r="G821" s="1">
        <v>55135.402090000003</v>
      </c>
      <c r="H821" s="1" t="str">
        <f>LEFT(medical_cost5[[#This Row],[region.1.1.1.1]],5)</f>
        <v>north</v>
      </c>
      <c r="I821" s="1" t="str">
        <f>RIGHT(medical_cost5[[#This Row],[region.1.1.1.1]],4)</f>
        <v>west</v>
      </c>
    </row>
    <row r="822" spans="1:9" x14ac:dyDescent="0.25">
      <c r="A822" s="1">
        <v>45</v>
      </c>
      <c r="B822" s="1" t="s">
        <v>9</v>
      </c>
      <c r="C822" s="1">
        <v>33.700000000000003</v>
      </c>
      <c r="D822" s="1">
        <v>1</v>
      </c>
      <c r="E822" s="1" t="s">
        <v>10</v>
      </c>
      <c r="F822" s="1" t="s">
        <v>8</v>
      </c>
      <c r="G822" s="1">
        <v>7445.9179999999997</v>
      </c>
      <c r="H822" s="1" t="str">
        <f>LEFT(medical_cost5[[#This Row],[region.1.1.1.1]],5)</f>
        <v>south</v>
      </c>
      <c r="I822" s="1" t="str">
        <f>RIGHT(medical_cost5[[#This Row],[region.1.1.1.1]],4)</f>
        <v>west</v>
      </c>
    </row>
    <row r="823" spans="1:9" x14ac:dyDescent="0.25">
      <c r="A823" s="1">
        <v>26</v>
      </c>
      <c r="B823" s="1" t="s">
        <v>9</v>
      </c>
      <c r="C823" s="1">
        <v>17.670000000000002</v>
      </c>
      <c r="D823" s="1">
        <v>0</v>
      </c>
      <c r="E823" s="1" t="s">
        <v>10</v>
      </c>
      <c r="F823" s="1" t="s">
        <v>12</v>
      </c>
      <c r="G823" s="1">
        <v>2680.9493000000002</v>
      </c>
      <c r="H823" s="1" t="str">
        <f>LEFT(medical_cost5[[#This Row],[region.1.1.1.1]],5)</f>
        <v>north</v>
      </c>
      <c r="I823" s="1" t="str">
        <f>RIGHT(medical_cost5[[#This Row],[region.1.1.1.1]],4)</f>
        <v>west</v>
      </c>
    </row>
    <row r="824" spans="1:9" x14ac:dyDescent="0.25">
      <c r="A824" s="1">
        <v>18</v>
      </c>
      <c r="B824" s="1" t="s">
        <v>6</v>
      </c>
      <c r="C824" s="1">
        <v>31.13</v>
      </c>
      <c r="D824" s="1">
        <v>0</v>
      </c>
      <c r="E824" s="1" t="s">
        <v>10</v>
      </c>
      <c r="F824" s="1" t="s">
        <v>11</v>
      </c>
      <c r="G824" s="1">
        <v>1621.8827000000001</v>
      </c>
      <c r="H824" s="1" t="str">
        <f>LEFT(medical_cost5[[#This Row],[region.1.1.1.1]],5)</f>
        <v>south</v>
      </c>
      <c r="I824" s="1" t="str">
        <f>RIGHT(medical_cost5[[#This Row],[region.1.1.1.1]],4)</f>
        <v>east</v>
      </c>
    </row>
    <row r="825" spans="1:9" x14ac:dyDescent="0.25">
      <c r="A825" s="1">
        <v>44</v>
      </c>
      <c r="B825" s="1" t="s">
        <v>6</v>
      </c>
      <c r="C825" s="1">
        <v>29.81</v>
      </c>
      <c r="D825" s="1">
        <v>2</v>
      </c>
      <c r="E825" s="1" t="s">
        <v>10</v>
      </c>
      <c r="F825" s="1" t="s">
        <v>11</v>
      </c>
      <c r="G825" s="1">
        <v>8219.2039000000004</v>
      </c>
      <c r="H825" s="1" t="str">
        <f>LEFT(medical_cost5[[#This Row],[region.1.1.1.1]],5)</f>
        <v>south</v>
      </c>
      <c r="I825" s="1" t="str">
        <f>RIGHT(medical_cost5[[#This Row],[region.1.1.1.1]],4)</f>
        <v>east</v>
      </c>
    </row>
    <row r="826" spans="1:9" x14ac:dyDescent="0.25">
      <c r="A826" s="1">
        <v>60</v>
      </c>
      <c r="B826" s="1" t="s">
        <v>9</v>
      </c>
      <c r="C826" s="1">
        <v>24.32</v>
      </c>
      <c r="D826" s="1">
        <v>0</v>
      </c>
      <c r="E826" s="1" t="s">
        <v>10</v>
      </c>
      <c r="F826" s="1" t="s">
        <v>12</v>
      </c>
      <c r="G826" s="1">
        <v>12523.604799999999</v>
      </c>
      <c r="H826" s="1" t="str">
        <f>LEFT(medical_cost5[[#This Row],[region.1.1.1.1]],5)</f>
        <v>north</v>
      </c>
      <c r="I826" s="1" t="str">
        <f>RIGHT(medical_cost5[[#This Row],[region.1.1.1.1]],4)</f>
        <v>west</v>
      </c>
    </row>
    <row r="827" spans="1:9" x14ac:dyDescent="0.25">
      <c r="A827" s="1">
        <v>64</v>
      </c>
      <c r="B827" s="1" t="s">
        <v>6</v>
      </c>
      <c r="C827" s="1">
        <v>31.824999999999999</v>
      </c>
      <c r="D827" s="1">
        <v>2</v>
      </c>
      <c r="E827" s="1" t="s">
        <v>10</v>
      </c>
      <c r="F827" s="1" t="s">
        <v>13</v>
      </c>
      <c r="G827" s="1">
        <v>16069.08475</v>
      </c>
      <c r="H827" s="1" t="str">
        <f>LEFT(medical_cost5[[#This Row],[region.1.1.1.1]],5)</f>
        <v>north</v>
      </c>
      <c r="I827" s="1" t="str">
        <f>RIGHT(medical_cost5[[#This Row],[region.1.1.1.1]],4)</f>
        <v>east</v>
      </c>
    </row>
    <row r="828" spans="1:9" x14ac:dyDescent="0.25">
      <c r="A828" s="1">
        <v>56</v>
      </c>
      <c r="B828" s="1" t="s">
        <v>9</v>
      </c>
      <c r="C828" s="1">
        <v>31.79</v>
      </c>
      <c r="D828" s="1">
        <v>2</v>
      </c>
      <c r="E828" s="1" t="s">
        <v>7</v>
      </c>
      <c r="F828" s="1" t="s">
        <v>11</v>
      </c>
      <c r="G828" s="1">
        <v>43813.866099999999</v>
      </c>
      <c r="H828" s="1" t="str">
        <f>LEFT(medical_cost5[[#This Row],[region.1.1.1.1]],5)</f>
        <v>south</v>
      </c>
      <c r="I828" s="1" t="str">
        <f>RIGHT(medical_cost5[[#This Row],[region.1.1.1.1]],4)</f>
        <v>east</v>
      </c>
    </row>
    <row r="829" spans="1:9" x14ac:dyDescent="0.25">
      <c r="A829" s="1">
        <v>36</v>
      </c>
      <c r="B829" s="1" t="s">
        <v>9</v>
      </c>
      <c r="C829" s="1">
        <v>28.024999999999999</v>
      </c>
      <c r="D829" s="1">
        <v>1</v>
      </c>
      <c r="E829" s="1" t="s">
        <v>7</v>
      </c>
      <c r="F829" s="1" t="s">
        <v>13</v>
      </c>
      <c r="G829" s="1">
        <v>20773.62775</v>
      </c>
      <c r="H829" s="1" t="str">
        <f>LEFT(medical_cost5[[#This Row],[region.1.1.1.1]],5)</f>
        <v>north</v>
      </c>
      <c r="I829" s="1" t="str">
        <f>RIGHT(medical_cost5[[#This Row],[region.1.1.1.1]],4)</f>
        <v>east</v>
      </c>
    </row>
    <row r="830" spans="1:9" x14ac:dyDescent="0.25">
      <c r="A830" s="1">
        <v>41</v>
      </c>
      <c r="B830" s="1" t="s">
        <v>9</v>
      </c>
      <c r="C830" s="1">
        <v>30.78</v>
      </c>
      <c r="D830" s="1">
        <v>3</v>
      </c>
      <c r="E830" s="1" t="s">
        <v>7</v>
      </c>
      <c r="F830" s="1" t="s">
        <v>13</v>
      </c>
      <c r="G830" s="1">
        <v>39597.407200000001</v>
      </c>
      <c r="H830" s="1" t="str">
        <f>LEFT(medical_cost5[[#This Row],[region.1.1.1.1]],5)</f>
        <v>north</v>
      </c>
      <c r="I830" s="1" t="str">
        <f>RIGHT(medical_cost5[[#This Row],[region.1.1.1.1]],4)</f>
        <v>east</v>
      </c>
    </row>
    <row r="831" spans="1:9" x14ac:dyDescent="0.25">
      <c r="A831" s="1">
        <v>39</v>
      </c>
      <c r="B831" s="1" t="s">
        <v>9</v>
      </c>
      <c r="C831" s="1">
        <v>21.85</v>
      </c>
      <c r="D831" s="1">
        <v>1</v>
      </c>
      <c r="E831" s="1" t="s">
        <v>10</v>
      </c>
      <c r="F831" s="1" t="s">
        <v>12</v>
      </c>
      <c r="G831" s="1">
        <v>6117.4944999999998</v>
      </c>
      <c r="H831" s="1" t="str">
        <f>LEFT(medical_cost5[[#This Row],[region.1.1.1.1]],5)</f>
        <v>north</v>
      </c>
      <c r="I831" s="1" t="str">
        <f>RIGHT(medical_cost5[[#This Row],[region.1.1.1.1]],4)</f>
        <v>west</v>
      </c>
    </row>
    <row r="832" spans="1:9" x14ac:dyDescent="0.25">
      <c r="A832" s="1">
        <v>63</v>
      </c>
      <c r="B832" s="1" t="s">
        <v>9</v>
      </c>
      <c r="C832" s="1">
        <v>33.1</v>
      </c>
      <c r="D832" s="1">
        <v>0</v>
      </c>
      <c r="E832" s="1" t="s">
        <v>10</v>
      </c>
      <c r="F832" s="1" t="s">
        <v>8</v>
      </c>
      <c r="G832" s="1">
        <v>13393.755999999999</v>
      </c>
      <c r="H832" s="1" t="str">
        <f>LEFT(medical_cost5[[#This Row],[region.1.1.1.1]],5)</f>
        <v>south</v>
      </c>
      <c r="I832" s="1" t="str">
        <f>RIGHT(medical_cost5[[#This Row],[region.1.1.1.1]],4)</f>
        <v>west</v>
      </c>
    </row>
    <row r="833" spans="1:9" x14ac:dyDescent="0.25">
      <c r="A833" s="1">
        <v>36</v>
      </c>
      <c r="B833" s="1" t="s">
        <v>6</v>
      </c>
      <c r="C833" s="1">
        <v>25.84</v>
      </c>
      <c r="D833" s="1">
        <v>0</v>
      </c>
      <c r="E833" s="1" t="s">
        <v>10</v>
      </c>
      <c r="F833" s="1" t="s">
        <v>12</v>
      </c>
      <c r="G833" s="1">
        <v>5266.3656000000001</v>
      </c>
      <c r="H833" s="1" t="str">
        <f>LEFT(medical_cost5[[#This Row],[region.1.1.1.1]],5)</f>
        <v>north</v>
      </c>
      <c r="I833" s="1" t="str">
        <f>RIGHT(medical_cost5[[#This Row],[region.1.1.1.1]],4)</f>
        <v>west</v>
      </c>
    </row>
    <row r="834" spans="1:9" x14ac:dyDescent="0.25">
      <c r="A834" s="1">
        <v>28</v>
      </c>
      <c r="B834" s="1" t="s">
        <v>6</v>
      </c>
      <c r="C834" s="1">
        <v>23.844999999999999</v>
      </c>
      <c r="D834" s="1">
        <v>2</v>
      </c>
      <c r="E834" s="1" t="s">
        <v>10</v>
      </c>
      <c r="F834" s="1" t="s">
        <v>12</v>
      </c>
      <c r="G834" s="1">
        <v>4719.7365499999996</v>
      </c>
      <c r="H834" s="1" t="str">
        <f>LEFT(medical_cost5[[#This Row],[region.1.1.1.1]],5)</f>
        <v>north</v>
      </c>
      <c r="I834" s="1" t="str">
        <f>RIGHT(medical_cost5[[#This Row],[region.1.1.1.1]],4)</f>
        <v>west</v>
      </c>
    </row>
    <row r="835" spans="1:9" x14ac:dyDescent="0.25">
      <c r="A835" s="1">
        <v>58</v>
      </c>
      <c r="B835" s="1" t="s">
        <v>9</v>
      </c>
      <c r="C835" s="1">
        <v>34.39</v>
      </c>
      <c r="D835" s="1">
        <v>0</v>
      </c>
      <c r="E835" s="1" t="s">
        <v>10</v>
      </c>
      <c r="F835" s="1" t="s">
        <v>12</v>
      </c>
      <c r="G835" s="1">
        <v>11743.9341</v>
      </c>
      <c r="H835" s="1" t="str">
        <f>LEFT(medical_cost5[[#This Row],[region.1.1.1.1]],5)</f>
        <v>north</v>
      </c>
      <c r="I835" s="1" t="str">
        <f>RIGHT(medical_cost5[[#This Row],[region.1.1.1.1]],4)</f>
        <v>west</v>
      </c>
    </row>
    <row r="836" spans="1:9" x14ac:dyDescent="0.25">
      <c r="A836" s="1">
        <v>36</v>
      </c>
      <c r="B836" s="1" t="s">
        <v>9</v>
      </c>
      <c r="C836" s="1">
        <v>33.82</v>
      </c>
      <c r="D836" s="1">
        <v>1</v>
      </c>
      <c r="E836" s="1" t="s">
        <v>10</v>
      </c>
      <c r="F836" s="1" t="s">
        <v>12</v>
      </c>
      <c r="G836" s="1">
        <v>5377.4578000000001</v>
      </c>
      <c r="H836" s="1" t="str">
        <f>LEFT(medical_cost5[[#This Row],[region.1.1.1.1]],5)</f>
        <v>north</v>
      </c>
      <c r="I836" s="1" t="str">
        <f>RIGHT(medical_cost5[[#This Row],[region.1.1.1.1]],4)</f>
        <v>west</v>
      </c>
    </row>
    <row r="837" spans="1:9" x14ac:dyDescent="0.25">
      <c r="A837" s="1">
        <v>42</v>
      </c>
      <c r="B837" s="1" t="s">
        <v>9</v>
      </c>
      <c r="C837" s="1">
        <v>35.97</v>
      </c>
      <c r="D837" s="1">
        <v>2</v>
      </c>
      <c r="E837" s="1" t="s">
        <v>10</v>
      </c>
      <c r="F837" s="1" t="s">
        <v>11</v>
      </c>
      <c r="G837" s="1">
        <v>7160.3302999999996</v>
      </c>
      <c r="H837" s="1" t="str">
        <f>LEFT(medical_cost5[[#This Row],[region.1.1.1.1]],5)</f>
        <v>south</v>
      </c>
      <c r="I837" s="1" t="str">
        <f>RIGHT(medical_cost5[[#This Row],[region.1.1.1.1]],4)</f>
        <v>east</v>
      </c>
    </row>
    <row r="838" spans="1:9" x14ac:dyDescent="0.25">
      <c r="A838" s="1">
        <v>36</v>
      </c>
      <c r="B838" s="1" t="s">
        <v>9</v>
      </c>
      <c r="C838" s="1">
        <v>31.5</v>
      </c>
      <c r="D838" s="1">
        <v>0</v>
      </c>
      <c r="E838" s="1" t="s">
        <v>10</v>
      </c>
      <c r="F838" s="1" t="s">
        <v>8</v>
      </c>
      <c r="G838" s="1">
        <v>4402.2330000000002</v>
      </c>
      <c r="H838" s="1" t="str">
        <f>LEFT(medical_cost5[[#This Row],[region.1.1.1.1]],5)</f>
        <v>south</v>
      </c>
      <c r="I838" s="1" t="str">
        <f>RIGHT(medical_cost5[[#This Row],[region.1.1.1.1]],4)</f>
        <v>west</v>
      </c>
    </row>
    <row r="839" spans="1:9" x14ac:dyDescent="0.25">
      <c r="A839" s="1">
        <v>56</v>
      </c>
      <c r="B839" s="1" t="s">
        <v>6</v>
      </c>
      <c r="C839" s="1">
        <v>28.31</v>
      </c>
      <c r="D839" s="1">
        <v>0</v>
      </c>
      <c r="E839" s="1" t="s">
        <v>10</v>
      </c>
      <c r="F839" s="1" t="s">
        <v>13</v>
      </c>
      <c r="G839" s="1">
        <v>11657.7189</v>
      </c>
      <c r="H839" s="1" t="str">
        <f>LEFT(medical_cost5[[#This Row],[region.1.1.1.1]],5)</f>
        <v>north</v>
      </c>
      <c r="I839" s="1" t="str">
        <f>RIGHT(medical_cost5[[#This Row],[region.1.1.1.1]],4)</f>
        <v>east</v>
      </c>
    </row>
    <row r="840" spans="1:9" x14ac:dyDescent="0.25">
      <c r="A840" s="1">
        <v>35</v>
      </c>
      <c r="B840" s="1" t="s">
        <v>6</v>
      </c>
      <c r="C840" s="1">
        <v>23.465</v>
      </c>
      <c r="D840" s="1">
        <v>2</v>
      </c>
      <c r="E840" s="1" t="s">
        <v>10</v>
      </c>
      <c r="F840" s="1" t="s">
        <v>13</v>
      </c>
      <c r="G840" s="1">
        <v>6402.2913500000004</v>
      </c>
      <c r="H840" s="1" t="str">
        <f>LEFT(medical_cost5[[#This Row],[region.1.1.1.1]],5)</f>
        <v>north</v>
      </c>
      <c r="I840" s="1" t="str">
        <f>RIGHT(medical_cost5[[#This Row],[region.1.1.1.1]],4)</f>
        <v>east</v>
      </c>
    </row>
    <row r="841" spans="1:9" x14ac:dyDescent="0.25">
      <c r="A841" s="1">
        <v>59</v>
      </c>
      <c r="B841" s="1" t="s">
        <v>6</v>
      </c>
      <c r="C841" s="1">
        <v>31.35</v>
      </c>
      <c r="D841" s="1">
        <v>0</v>
      </c>
      <c r="E841" s="1" t="s">
        <v>10</v>
      </c>
      <c r="F841" s="1" t="s">
        <v>12</v>
      </c>
      <c r="G841" s="1">
        <v>12622.1795</v>
      </c>
      <c r="H841" s="1" t="str">
        <f>LEFT(medical_cost5[[#This Row],[region.1.1.1.1]],5)</f>
        <v>north</v>
      </c>
      <c r="I841" s="1" t="str">
        <f>RIGHT(medical_cost5[[#This Row],[region.1.1.1.1]],4)</f>
        <v>west</v>
      </c>
    </row>
    <row r="842" spans="1:9" x14ac:dyDescent="0.25">
      <c r="A842" s="1">
        <v>21</v>
      </c>
      <c r="B842" s="1" t="s">
        <v>9</v>
      </c>
      <c r="C842" s="1">
        <v>31.1</v>
      </c>
      <c r="D842" s="1">
        <v>0</v>
      </c>
      <c r="E842" s="1" t="s">
        <v>10</v>
      </c>
      <c r="F842" s="1" t="s">
        <v>8</v>
      </c>
      <c r="G842" s="1">
        <v>1526.3119999999999</v>
      </c>
      <c r="H842" s="1" t="str">
        <f>LEFT(medical_cost5[[#This Row],[region.1.1.1.1]],5)</f>
        <v>south</v>
      </c>
      <c r="I842" s="1" t="str">
        <f>RIGHT(medical_cost5[[#This Row],[region.1.1.1.1]],4)</f>
        <v>west</v>
      </c>
    </row>
    <row r="843" spans="1:9" x14ac:dyDescent="0.25">
      <c r="A843" s="1">
        <v>59</v>
      </c>
      <c r="B843" s="1" t="s">
        <v>9</v>
      </c>
      <c r="C843" s="1">
        <v>24.7</v>
      </c>
      <c r="D843" s="1">
        <v>0</v>
      </c>
      <c r="E843" s="1" t="s">
        <v>10</v>
      </c>
      <c r="F843" s="1" t="s">
        <v>13</v>
      </c>
      <c r="G843" s="1">
        <v>12323.936</v>
      </c>
      <c r="H843" s="1" t="str">
        <f>LEFT(medical_cost5[[#This Row],[region.1.1.1.1]],5)</f>
        <v>north</v>
      </c>
      <c r="I843" s="1" t="str">
        <f>RIGHT(medical_cost5[[#This Row],[region.1.1.1.1]],4)</f>
        <v>east</v>
      </c>
    </row>
    <row r="844" spans="1:9" x14ac:dyDescent="0.25">
      <c r="A844" s="1">
        <v>23</v>
      </c>
      <c r="B844" s="1" t="s">
        <v>6</v>
      </c>
      <c r="C844" s="1">
        <v>32.78</v>
      </c>
      <c r="D844" s="1">
        <v>2</v>
      </c>
      <c r="E844" s="1" t="s">
        <v>7</v>
      </c>
      <c r="F844" s="1" t="s">
        <v>11</v>
      </c>
      <c r="G844" s="1">
        <v>36021.011200000001</v>
      </c>
      <c r="H844" s="1" t="str">
        <f>LEFT(medical_cost5[[#This Row],[region.1.1.1.1]],5)</f>
        <v>south</v>
      </c>
      <c r="I844" s="1" t="str">
        <f>RIGHT(medical_cost5[[#This Row],[region.1.1.1.1]],4)</f>
        <v>east</v>
      </c>
    </row>
    <row r="845" spans="1:9" x14ac:dyDescent="0.25">
      <c r="A845" s="1">
        <v>57</v>
      </c>
      <c r="B845" s="1" t="s">
        <v>6</v>
      </c>
      <c r="C845" s="1">
        <v>29.81</v>
      </c>
      <c r="D845" s="1">
        <v>0</v>
      </c>
      <c r="E845" s="1" t="s">
        <v>7</v>
      </c>
      <c r="F845" s="1" t="s">
        <v>11</v>
      </c>
      <c r="G845" s="1">
        <v>27533.912899999999</v>
      </c>
      <c r="H845" s="1" t="str">
        <f>LEFT(medical_cost5[[#This Row],[region.1.1.1.1]],5)</f>
        <v>south</v>
      </c>
      <c r="I845" s="1" t="str">
        <f>RIGHT(medical_cost5[[#This Row],[region.1.1.1.1]],4)</f>
        <v>east</v>
      </c>
    </row>
    <row r="846" spans="1:9" x14ac:dyDescent="0.25">
      <c r="A846" s="1">
        <v>53</v>
      </c>
      <c r="B846" s="1" t="s">
        <v>9</v>
      </c>
      <c r="C846" s="1">
        <v>30.495000000000001</v>
      </c>
      <c r="D846" s="1">
        <v>0</v>
      </c>
      <c r="E846" s="1" t="s">
        <v>10</v>
      </c>
      <c r="F846" s="1" t="s">
        <v>13</v>
      </c>
      <c r="G846" s="1">
        <v>10072.055050000001</v>
      </c>
      <c r="H846" s="1" t="str">
        <f>LEFT(medical_cost5[[#This Row],[region.1.1.1.1]],5)</f>
        <v>north</v>
      </c>
      <c r="I846" s="1" t="str">
        <f>RIGHT(medical_cost5[[#This Row],[region.1.1.1.1]],4)</f>
        <v>east</v>
      </c>
    </row>
    <row r="847" spans="1:9" x14ac:dyDescent="0.25">
      <c r="A847" s="1">
        <v>60</v>
      </c>
      <c r="B847" s="1" t="s">
        <v>6</v>
      </c>
      <c r="C847" s="1">
        <v>32.450000000000003</v>
      </c>
      <c r="D847" s="1">
        <v>0</v>
      </c>
      <c r="E847" s="1" t="s">
        <v>7</v>
      </c>
      <c r="F847" s="1" t="s">
        <v>11</v>
      </c>
      <c r="G847" s="1">
        <v>45008.955499999996</v>
      </c>
      <c r="H847" s="1" t="str">
        <f>LEFT(medical_cost5[[#This Row],[region.1.1.1.1]],5)</f>
        <v>south</v>
      </c>
      <c r="I847" s="1" t="str">
        <f>RIGHT(medical_cost5[[#This Row],[region.1.1.1.1]],4)</f>
        <v>east</v>
      </c>
    </row>
    <row r="848" spans="1:9" x14ac:dyDescent="0.25">
      <c r="A848" s="1">
        <v>51</v>
      </c>
      <c r="B848" s="1" t="s">
        <v>6</v>
      </c>
      <c r="C848" s="1">
        <v>34.200000000000003</v>
      </c>
      <c r="D848" s="1">
        <v>1</v>
      </c>
      <c r="E848" s="1" t="s">
        <v>10</v>
      </c>
      <c r="F848" s="1" t="s">
        <v>8</v>
      </c>
      <c r="G848" s="1">
        <v>9872.7009999999991</v>
      </c>
      <c r="H848" s="1" t="str">
        <f>LEFT(medical_cost5[[#This Row],[region.1.1.1.1]],5)</f>
        <v>south</v>
      </c>
      <c r="I848" s="1" t="str">
        <f>RIGHT(medical_cost5[[#This Row],[region.1.1.1.1]],4)</f>
        <v>west</v>
      </c>
    </row>
    <row r="849" spans="1:9" x14ac:dyDescent="0.25">
      <c r="A849" s="1">
        <v>23</v>
      </c>
      <c r="B849" s="1" t="s">
        <v>9</v>
      </c>
      <c r="C849" s="1">
        <v>50.38</v>
      </c>
      <c r="D849" s="1">
        <v>1</v>
      </c>
      <c r="E849" s="1" t="s">
        <v>10</v>
      </c>
      <c r="F849" s="1" t="s">
        <v>11</v>
      </c>
      <c r="G849" s="1">
        <v>2438.0551999999998</v>
      </c>
      <c r="H849" s="1" t="str">
        <f>LEFT(medical_cost5[[#This Row],[region.1.1.1.1]],5)</f>
        <v>south</v>
      </c>
      <c r="I849" s="1" t="str">
        <f>RIGHT(medical_cost5[[#This Row],[region.1.1.1.1]],4)</f>
        <v>east</v>
      </c>
    </row>
    <row r="850" spans="1:9" x14ac:dyDescent="0.25">
      <c r="A850" s="1">
        <v>27</v>
      </c>
      <c r="B850" s="1" t="s">
        <v>6</v>
      </c>
      <c r="C850" s="1">
        <v>24.1</v>
      </c>
      <c r="D850" s="1">
        <v>0</v>
      </c>
      <c r="E850" s="1" t="s">
        <v>10</v>
      </c>
      <c r="F850" s="1" t="s">
        <v>8</v>
      </c>
      <c r="G850" s="1">
        <v>2974.1260000000002</v>
      </c>
      <c r="H850" s="1" t="str">
        <f>LEFT(medical_cost5[[#This Row],[region.1.1.1.1]],5)</f>
        <v>south</v>
      </c>
      <c r="I850" s="1" t="str">
        <f>RIGHT(medical_cost5[[#This Row],[region.1.1.1.1]],4)</f>
        <v>west</v>
      </c>
    </row>
    <row r="851" spans="1:9" x14ac:dyDescent="0.25">
      <c r="A851" s="1">
        <v>55</v>
      </c>
      <c r="B851" s="1" t="s">
        <v>9</v>
      </c>
      <c r="C851" s="1">
        <v>32.774999999999999</v>
      </c>
      <c r="D851" s="1">
        <v>0</v>
      </c>
      <c r="E851" s="1" t="s">
        <v>10</v>
      </c>
      <c r="F851" s="1" t="s">
        <v>12</v>
      </c>
      <c r="G851" s="1">
        <v>10601.632250000001</v>
      </c>
      <c r="H851" s="1" t="str">
        <f>LEFT(medical_cost5[[#This Row],[region.1.1.1.1]],5)</f>
        <v>north</v>
      </c>
      <c r="I851" s="1" t="str">
        <f>RIGHT(medical_cost5[[#This Row],[region.1.1.1.1]],4)</f>
        <v>west</v>
      </c>
    </row>
    <row r="852" spans="1:9" x14ac:dyDescent="0.25">
      <c r="A852" s="1">
        <v>37</v>
      </c>
      <c r="B852" s="1" t="s">
        <v>6</v>
      </c>
      <c r="C852" s="1">
        <v>30.78</v>
      </c>
      <c r="D852" s="1">
        <v>0</v>
      </c>
      <c r="E852" s="1" t="s">
        <v>7</v>
      </c>
      <c r="F852" s="1" t="s">
        <v>13</v>
      </c>
      <c r="G852" s="1">
        <v>37270.1512</v>
      </c>
      <c r="H852" s="1" t="str">
        <f>LEFT(medical_cost5[[#This Row],[region.1.1.1.1]],5)</f>
        <v>north</v>
      </c>
      <c r="I852" s="1" t="str">
        <f>RIGHT(medical_cost5[[#This Row],[region.1.1.1.1]],4)</f>
        <v>east</v>
      </c>
    </row>
    <row r="853" spans="1:9" x14ac:dyDescent="0.25">
      <c r="A853" s="1">
        <v>61</v>
      </c>
      <c r="B853" s="1" t="s">
        <v>9</v>
      </c>
      <c r="C853" s="1">
        <v>32.299999999999997</v>
      </c>
      <c r="D853" s="1">
        <v>2</v>
      </c>
      <c r="E853" s="1" t="s">
        <v>10</v>
      </c>
      <c r="F853" s="1" t="s">
        <v>12</v>
      </c>
      <c r="G853" s="1">
        <v>14119.62</v>
      </c>
      <c r="H853" s="1" t="str">
        <f>LEFT(medical_cost5[[#This Row],[region.1.1.1.1]],5)</f>
        <v>north</v>
      </c>
      <c r="I853" s="1" t="str">
        <f>RIGHT(medical_cost5[[#This Row],[region.1.1.1.1]],4)</f>
        <v>west</v>
      </c>
    </row>
    <row r="854" spans="1:9" x14ac:dyDescent="0.25">
      <c r="A854" s="1">
        <v>46</v>
      </c>
      <c r="B854" s="1" t="s">
        <v>6</v>
      </c>
      <c r="C854" s="1">
        <v>35.53</v>
      </c>
      <c r="D854" s="1">
        <v>0</v>
      </c>
      <c r="E854" s="1" t="s">
        <v>7</v>
      </c>
      <c r="F854" s="1" t="s">
        <v>13</v>
      </c>
      <c r="G854" s="1">
        <v>42111.664700000001</v>
      </c>
      <c r="H854" s="1" t="str">
        <f>LEFT(medical_cost5[[#This Row],[region.1.1.1.1]],5)</f>
        <v>north</v>
      </c>
      <c r="I854" s="1" t="str">
        <f>RIGHT(medical_cost5[[#This Row],[region.1.1.1.1]],4)</f>
        <v>east</v>
      </c>
    </row>
    <row r="855" spans="1:9" x14ac:dyDescent="0.25">
      <c r="A855" s="1">
        <v>53</v>
      </c>
      <c r="B855" s="1" t="s">
        <v>6</v>
      </c>
      <c r="C855" s="1">
        <v>23.75</v>
      </c>
      <c r="D855" s="1">
        <v>2</v>
      </c>
      <c r="E855" s="1" t="s">
        <v>10</v>
      </c>
      <c r="F855" s="1" t="s">
        <v>13</v>
      </c>
      <c r="G855" s="1">
        <v>11729.6795</v>
      </c>
      <c r="H855" s="1" t="str">
        <f>LEFT(medical_cost5[[#This Row],[region.1.1.1.1]],5)</f>
        <v>north</v>
      </c>
      <c r="I855" s="1" t="str">
        <f>RIGHT(medical_cost5[[#This Row],[region.1.1.1.1]],4)</f>
        <v>east</v>
      </c>
    </row>
    <row r="856" spans="1:9" x14ac:dyDescent="0.25">
      <c r="A856" s="1">
        <v>49</v>
      </c>
      <c r="B856" s="1" t="s">
        <v>6</v>
      </c>
      <c r="C856" s="1">
        <v>23.844999999999999</v>
      </c>
      <c r="D856" s="1">
        <v>3</v>
      </c>
      <c r="E856" s="1" t="s">
        <v>7</v>
      </c>
      <c r="F856" s="1" t="s">
        <v>13</v>
      </c>
      <c r="G856" s="1">
        <v>24106.912550000001</v>
      </c>
      <c r="H856" s="1" t="str">
        <f>LEFT(medical_cost5[[#This Row],[region.1.1.1.1]],5)</f>
        <v>north</v>
      </c>
      <c r="I856" s="1" t="str">
        <f>RIGHT(medical_cost5[[#This Row],[region.1.1.1.1]],4)</f>
        <v>east</v>
      </c>
    </row>
    <row r="857" spans="1:9" x14ac:dyDescent="0.25">
      <c r="A857" s="1">
        <v>20</v>
      </c>
      <c r="B857" s="1" t="s">
        <v>6</v>
      </c>
      <c r="C857" s="1">
        <v>29.6</v>
      </c>
      <c r="D857" s="1">
        <v>0</v>
      </c>
      <c r="E857" s="1" t="s">
        <v>10</v>
      </c>
      <c r="F857" s="1" t="s">
        <v>8</v>
      </c>
      <c r="G857" s="1">
        <v>1875.3440000000001</v>
      </c>
      <c r="H857" s="1" t="str">
        <f>LEFT(medical_cost5[[#This Row],[region.1.1.1.1]],5)</f>
        <v>south</v>
      </c>
      <c r="I857" s="1" t="str">
        <f>RIGHT(medical_cost5[[#This Row],[region.1.1.1.1]],4)</f>
        <v>west</v>
      </c>
    </row>
    <row r="858" spans="1:9" x14ac:dyDescent="0.25">
      <c r="A858" s="1">
        <v>48</v>
      </c>
      <c r="B858" s="1" t="s">
        <v>6</v>
      </c>
      <c r="C858" s="1">
        <v>33.11</v>
      </c>
      <c r="D858" s="1">
        <v>0</v>
      </c>
      <c r="E858" s="1" t="s">
        <v>7</v>
      </c>
      <c r="F858" s="1" t="s">
        <v>11</v>
      </c>
      <c r="G858" s="1">
        <v>40974.164900000003</v>
      </c>
      <c r="H858" s="1" t="str">
        <f>LEFT(medical_cost5[[#This Row],[region.1.1.1.1]],5)</f>
        <v>south</v>
      </c>
      <c r="I858" s="1" t="str">
        <f>RIGHT(medical_cost5[[#This Row],[region.1.1.1.1]],4)</f>
        <v>east</v>
      </c>
    </row>
    <row r="859" spans="1:9" x14ac:dyDescent="0.25">
      <c r="A859" s="1">
        <v>25</v>
      </c>
      <c r="B859" s="1" t="s">
        <v>9</v>
      </c>
      <c r="C859" s="1">
        <v>24.13</v>
      </c>
      <c r="D859" s="1">
        <v>0</v>
      </c>
      <c r="E859" s="1" t="s">
        <v>7</v>
      </c>
      <c r="F859" s="1" t="s">
        <v>12</v>
      </c>
      <c r="G859" s="1">
        <v>15817.985699999999</v>
      </c>
      <c r="H859" s="1" t="str">
        <f>LEFT(medical_cost5[[#This Row],[region.1.1.1.1]],5)</f>
        <v>north</v>
      </c>
      <c r="I859" s="1" t="str">
        <f>RIGHT(medical_cost5[[#This Row],[region.1.1.1.1]],4)</f>
        <v>west</v>
      </c>
    </row>
    <row r="860" spans="1:9" x14ac:dyDescent="0.25">
      <c r="A860" s="1">
        <v>25</v>
      </c>
      <c r="B860" s="1" t="s">
        <v>6</v>
      </c>
      <c r="C860" s="1">
        <v>32.229999999999997</v>
      </c>
      <c r="D860" s="1">
        <v>1</v>
      </c>
      <c r="E860" s="1" t="s">
        <v>10</v>
      </c>
      <c r="F860" s="1" t="s">
        <v>11</v>
      </c>
      <c r="G860" s="1">
        <v>18218.161390000001</v>
      </c>
      <c r="H860" s="1" t="str">
        <f>LEFT(medical_cost5[[#This Row],[region.1.1.1.1]],5)</f>
        <v>south</v>
      </c>
      <c r="I860" s="1" t="str">
        <f>RIGHT(medical_cost5[[#This Row],[region.1.1.1.1]],4)</f>
        <v>east</v>
      </c>
    </row>
    <row r="861" spans="1:9" x14ac:dyDescent="0.25">
      <c r="A861" s="1">
        <v>57</v>
      </c>
      <c r="B861" s="1" t="s">
        <v>9</v>
      </c>
      <c r="C861" s="1">
        <v>28.1</v>
      </c>
      <c r="D861" s="1">
        <v>0</v>
      </c>
      <c r="E861" s="1" t="s">
        <v>10</v>
      </c>
      <c r="F861" s="1" t="s">
        <v>8</v>
      </c>
      <c r="G861" s="1">
        <v>10965.446</v>
      </c>
      <c r="H861" s="1" t="str">
        <f>LEFT(medical_cost5[[#This Row],[region.1.1.1.1]],5)</f>
        <v>south</v>
      </c>
      <c r="I861" s="1" t="str">
        <f>RIGHT(medical_cost5[[#This Row],[region.1.1.1.1]],4)</f>
        <v>west</v>
      </c>
    </row>
    <row r="862" spans="1:9" x14ac:dyDescent="0.25">
      <c r="A862" s="1">
        <v>37</v>
      </c>
      <c r="B862" s="1" t="s">
        <v>6</v>
      </c>
      <c r="C862" s="1">
        <v>47.6</v>
      </c>
      <c r="D862" s="1">
        <v>2</v>
      </c>
      <c r="E862" s="1" t="s">
        <v>7</v>
      </c>
      <c r="F862" s="1" t="s">
        <v>8</v>
      </c>
      <c r="G862" s="1">
        <v>46113.510999999999</v>
      </c>
      <c r="H862" s="1" t="str">
        <f>LEFT(medical_cost5[[#This Row],[region.1.1.1.1]],5)</f>
        <v>south</v>
      </c>
      <c r="I862" s="1" t="str">
        <f>RIGHT(medical_cost5[[#This Row],[region.1.1.1.1]],4)</f>
        <v>west</v>
      </c>
    </row>
    <row r="863" spans="1:9" x14ac:dyDescent="0.25">
      <c r="A863" s="1">
        <v>38</v>
      </c>
      <c r="B863" s="1" t="s">
        <v>6</v>
      </c>
      <c r="C863" s="1">
        <v>28</v>
      </c>
      <c r="D863" s="1">
        <v>3</v>
      </c>
      <c r="E863" s="1" t="s">
        <v>10</v>
      </c>
      <c r="F863" s="1" t="s">
        <v>8</v>
      </c>
      <c r="G863" s="1">
        <v>7151.0919999999996</v>
      </c>
      <c r="H863" s="1" t="str">
        <f>LEFT(medical_cost5[[#This Row],[region.1.1.1.1]],5)</f>
        <v>south</v>
      </c>
      <c r="I863" s="1" t="str">
        <f>RIGHT(medical_cost5[[#This Row],[region.1.1.1.1]],4)</f>
        <v>west</v>
      </c>
    </row>
    <row r="864" spans="1:9" x14ac:dyDescent="0.25">
      <c r="A864" s="1">
        <v>55</v>
      </c>
      <c r="B864" s="1" t="s">
        <v>6</v>
      </c>
      <c r="C864" s="1">
        <v>33.534999999999997</v>
      </c>
      <c r="D864" s="1">
        <v>2</v>
      </c>
      <c r="E864" s="1" t="s">
        <v>10</v>
      </c>
      <c r="F864" s="1" t="s">
        <v>12</v>
      </c>
      <c r="G864" s="1">
        <v>12269.68865</v>
      </c>
      <c r="H864" s="1" t="str">
        <f>LEFT(medical_cost5[[#This Row],[region.1.1.1.1]],5)</f>
        <v>north</v>
      </c>
      <c r="I864" s="1" t="str">
        <f>RIGHT(medical_cost5[[#This Row],[region.1.1.1.1]],4)</f>
        <v>west</v>
      </c>
    </row>
    <row r="865" spans="1:9" x14ac:dyDescent="0.25">
      <c r="A865" s="1">
        <v>36</v>
      </c>
      <c r="B865" s="1" t="s">
        <v>6</v>
      </c>
      <c r="C865" s="1">
        <v>19.855</v>
      </c>
      <c r="D865" s="1">
        <v>0</v>
      </c>
      <c r="E865" s="1" t="s">
        <v>10</v>
      </c>
      <c r="F865" s="1" t="s">
        <v>13</v>
      </c>
      <c r="G865" s="1">
        <v>5458.0464499999998</v>
      </c>
      <c r="H865" s="1" t="str">
        <f>LEFT(medical_cost5[[#This Row],[region.1.1.1.1]],5)</f>
        <v>north</v>
      </c>
      <c r="I865" s="1" t="str">
        <f>RIGHT(medical_cost5[[#This Row],[region.1.1.1.1]],4)</f>
        <v>east</v>
      </c>
    </row>
    <row r="866" spans="1:9" x14ac:dyDescent="0.25">
      <c r="A866" s="1">
        <v>51</v>
      </c>
      <c r="B866" s="1" t="s">
        <v>9</v>
      </c>
      <c r="C866" s="1">
        <v>25.4</v>
      </c>
      <c r="D866" s="1">
        <v>0</v>
      </c>
      <c r="E866" s="1" t="s">
        <v>10</v>
      </c>
      <c r="F866" s="1" t="s">
        <v>8</v>
      </c>
      <c r="G866" s="1">
        <v>8782.4689999999991</v>
      </c>
      <c r="H866" s="1" t="str">
        <f>LEFT(medical_cost5[[#This Row],[region.1.1.1.1]],5)</f>
        <v>south</v>
      </c>
      <c r="I866" s="1" t="str">
        <f>RIGHT(medical_cost5[[#This Row],[region.1.1.1.1]],4)</f>
        <v>west</v>
      </c>
    </row>
    <row r="867" spans="1:9" x14ac:dyDescent="0.25">
      <c r="A867" s="1">
        <v>40</v>
      </c>
      <c r="B867" s="1" t="s">
        <v>9</v>
      </c>
      <c r="C867" s="1">
        <v>29.9</v>
      </c>
      <c r="D867" s="1">
        <v>2</v>
      </c>
      <c r="E867" s="1" t="s">
        <v>10</v>
      </c>
      <c r="F867" s="1" t="s">
        <v>8</v>
      </c>
      <c r="G867" s="1">
        <v>6600.3609999999999</v>
      </c>
      <c r="H867" s="1" t="str">
        <f>LEFT(medical_cost5[[#This Row],[region.1.1.1.1]],5)</f>
        <v>south</v>
      </c>
      <c r="I867" s="1" t="str">
        <f>RIGHT(medical_cost5[[#This Row],[region.1.1.1.1]],4)</f>
        <v>west</v>
      </c>
    </row>
    <row r="868" spans="1:9" x14ac:dyDescent="0.25">
      <c r="A868" s="1">
        <v>18</v>
      </c>
      <c r="B868" s="1" t="s">
        <v>9</v>
      </c>
      <c r="C868" s="1">
        <v>37.29</v>
      </c>
      <c r="D868" s="1">
        <v>0</v>
      </c>
      <c r="E868" s="1" t="s">
        <v>10</v>
      </c>
      <c r="F868" s="1" t="s">
        <v>11</v>
      </c>
      <c r="G868" s="1">
        <v>1141.4450999999999</v>
      </c>
      <c r="H868" s="1" t="str">
        <f>LEFT(medical_cost5[[#This Row],[region.1.1.1.1]],5)</f>
        <v>south</v>
      </c>
      <c r="I868" s="1" t="str">
        <f>RIGHT(medical_cost5[[#This Row],[region.1.1.1.1]],4)</f>
        <v>east</v>
      </c>
    </row>
    <row r="869" spans="1:9" x14ac:dyDescent="0.25">
      <c r="A869" s="1">
        <v>57</v>
      </c>
      <c r="B869" s="1" t="s">
        <v>9</v>
      </c>
      <c r="C869" s="1">
        <v>43.7</v>
      </c>
      <c r="D869" s="1">
        <v>1</v>
      </c>
      <c r="E869" s="1" t="s">
        <v>10</v>
      </c>
      <c r="F869" s="1" t="s">
        <v>8</v>
      </c>
      <c r="G869" s="1">
        <v>11576.13</v>
      </c>
      <c r="H869" s="1" t="str">
        <f>LEFT(medical_cost5[[#This Row],[region.1.1.1.1]],5)</f>
        <v>south</v>
      </c>
      <c r="I869" s="1" t="str">
        <f>RIGHT(medical_cost5[[#This Row],[region.1.1.1.1]],4)</f>
        <v>west</v>
      </c>
    </row>
    <row r="870" spans="1:9" x14ac:dyDescent="0.25">
      <c r="A870" s="1">
        <v>61</v>
      </c>
      <c r="B870" s="1" t="s">
        <v>9</v>
      </c>
      <c r="C870" s="1">
        <v>23.655000000000001</v>
      </c>
      <c r="D870" s="1">
        <v>0</v>
      </c>
      <c r="E870" s="1" t="s">
        <v>10</v>
      </c>
      <c r="F870" s="1" t="s">
        <v>13</v>
      </c>
      <c r="G870" s="1">
        <v>13129.603450000001</v>
      </c>
      <c r="H870" s="1" t="str">
        <f>LEFT(medical_cost5[[#This Row],[region.1.1.1.1]],5)</f>
        <v>north</v>
      </c>
      <c r="I870" s="1" t="str">
        <f>RIGHT(medical_cost5[[#This Row],[region.1.1.1.1]],4)</f>
        <v>east</v>
      </c>
    </row>
    <row r="871" spans="1:9" x14ac:dyDescent="0.25">
      <c r="A871" s="1">
        <v>25</v>
      </c>
      <c r="B871" s="1" t="s">
        <v>6</v>
      </c>
      <c r="C871" s="1">
        <v>24.3</v>
      </c>
      <c r="D871" s="1">
        <v>3</v>
      </c>
      <c r="E871" s="1" t="s">
        <v>10</v>
      </c>
      <c r="F871" s="1" t="s">
        <v>8</v>
      </c>
      <c r="G871" s="1">
        <v>4391.652</v>
      </c>
      <c r="H871" s="1" t="str">
        <f>LEFT(medical_cost5[[#This Row],[region.1.1.1.1]],5)</f>
        <v>south</v>
      </c>
      <c r="I871" s="1" t="str">
        <f>RIGHT(medical_cost5[[#This Row],[region.1.1.1.1]],4)</f>
        <v>west</v>
      </c>
    </row>
    <row r="872" spans="1:9" x14ac:dyDescent="0.25">
      <c r="A872" s="1">
        <v>50</v>
      </c>
      <c r="B872" s="1" t="s">
        <v>9</v>
      </c>
      <c r="C872" s="1">
        <v>36.200000000000003</v>
      </c>
      <c r="D872" s="1">
        <v>0</v>
      </c>
      <c r="E872" s="1" t="s">
        <v>10</v>
      </c>
      <c r="F872" s="1" t="s">
        <v>8</v>
      </c>
      <c r="G872" s="1">
        <v>8457.8179999999993</v>
      </c>
      <c r="H872" s="1" t="str">
        <f>LEFT(medical_cost5[[#This Row],[region.1.1.1.1]],5)</f>
        <v>south</v>
      </c>
      <c r="I872" s="1" t="str">
        <f>RIGHT(medical_cost5[[#This Row],[region.1.1.1.1]],4)</f>
        <v>west</v>
      </c>
    </row>
    <row r="873" spans="1:9" x14ac:dyDescent="0.25">
      <c r="A873" s="1">
        <v>26</v>
      </c>
      <c r="B873" s="1" t="s">
        <v>6</v>
      </c>
      <c r="C873" s="1">
        <v>29.48</v>
      </c>
      <c r="D873" s="1">
        <v>1</v>
      </c>
      <c r="E873" s="1" t="s">
        <v>10</v>
      </c>
      <c r="F873" s="1" t="s">
        <v>11</v>
      </c>
      <c r="G873" s="1">
        <v>3392.3652000000002</v>
      </c>
      <c r="H873" s="1" t="str">
        <f>LEFT(medical_cost5[[#This Row],[region.1.1.1.1]],5)</f>
        <v>south</v>
      </c>
      <c r="I873" s="1" t="str">
        <f>RIGHT(medical_cost5[[#This Row],[region.1.1.1.1]],4)</f>
        <v>east</v>
      </c>
    </row>
    <row r="874" spans="1:9" x14ac:dyDescent="0.25">
      <c r="A874" s="1">
        <v>42</v>
      </c>
      <c r="B874" s="1" t="s">
        <v>9</v>
      </c>
      <c r="C874" s="1">
        <v>24.86</v>
      </c>
      <c r="D874" s="1">
        <v>0</v>
      </c>
      <c r="E874" s="1" t="s">
        <v>10</v>
      </c>
      <c r="F874" s="1" t="s">
        <v>11</v>
      </c>
      <c r="G874" s="1">
        <v>5966.8873999999996</v>
      </c>
      <c r="H874" s="1" t="str">
        <f>LEFT(medical_cost5[[#This Row],[region.1.1.1.1]],5)</f>
        <v>south</v>
      </c>
      <c r="I874" s="1" t="str">
        <f>RIGHT(medical_cost5[[#This Row],[region.1.1.1.1]],4)</f>
        <v>east</v>
      </c>
    </row>
    <row r="875" spans="1:9" x14ac:dyDescent="0.25">
      <c r="A875" s="1">
        <v>43</v>
      </c>
      <c r="B875" s="1" t="s">
        <v>9</v>
      </c>
      <c r="C875" s="1">
        <v>30.1</v>
      </c>
      <c r="D875" s="1">
        <v>1</v>
      </c>
      <c r="E875" s="1" t="s">
        <v>10</v>
      </c>
      <c r="F875" s="1" t="s">
        <v>8</v>
      </c>
      <c r="G875" s="1">
        <v>6849.0259999999998</v>
      </c>
      <c r="H875" s="1" t="str">
        <f>LEFT(medical_cost5[[#This Row],[region.1.1.1.1]],5)</f>
        <v>south</v>
      </c>
      <c r="I875" s="1" t="str">
        <f>RIGHT(medical_cost5[[#This Row],[region.1.1.1.1]],4)</f>
        <v>west</v>
      </c>
    </row>
    <row r="876" spans="1:9" x14ac:dyDescent="0.25">
      <c r="A876" s="1">
        <v>44</v>
      </c>
      <c r="B876" s="1" t="s">
        <v>9</v>
      </c>
      <c r="C876" s="1">
        <v>21.85</v>
      </c>
      <c r="D876" s="1">
        <v>3</v>
      </c>
      <c r="E876" s="1" t="s">
        <v>10</v>
      </c>
      <c r="F876" s="1" t="s">
        <v>13</v>
      </c>
      <c r="G876" s="1">
        <v>8891.1394999999993</v>
      </c>
      <c r="H876" s="1" t="str">
        <f>LEFT(medical_cost5[[#This Row],[region.1.1.1.1]],5)</f>
        <v>north</v>
      </c>
      <c r="I876" s="1" t="str">
        <f>RIGHT(medical_cost5[[#This Row],[region.1.1.1.1]],4)</f>
        <v>east</v>
      </c>
    </row>
    <row r="877" spans="1:9" x14ac:dyDescent="0.25">
      <c r="A877" s="1">
        <v>23</v>
      </c>
      <c r="B877" s="1" t="s">
        <v>6</v>
      </c>
      <c r="C877" s="1">
        <v>28.12</v>
      </c>
      <c r="D877" s="1">
        <v>0</v>
      </c>
      <c r="E877" s="1" t="s">
        <v>10</v>
      </c>
      <c r="F877" s="1" t="s">
        <v>12</v>
      </c>
      <c r="G877" s="1">
        <v>2690.1138000000001</v>
      </c>
      <c r="H877" s="1" t="str">
        <f>LEFT(medical_cost5[[#This Row],[region.1.1.1.1]],5)</f>
        <v>north</v>
      </c>
      <c r="I877" s="1" t="str">
        <f>RIGHT(medical_cost5[[#This Row],[region.1.1.1.1]],4)</f>
        <v>west</v>
      </c>
    </row>
    <row r="878" spans="1:9" x14ac:dyDescent="0.25">
      <c r="A878" s="1">
        <v>49</v>
      </c>
      <c r="B878" s="1" t="s">
        <v>6</v>
      </c>
      <c r="C878" s="1">
        <v>27.1</v>
      </c>
      <c r="D878" s="1">
        <v>1</v>
      </c>
      <c r="E878" s="1" t="s">
        <v>10</v>
      </c>
      <c r="F878" s="1" t="s">
        <v>8</v>
      </c>
      <c r="G878" s="1">
        <v>26140.3603</v>
      </c>
      <c r="H878" s="1" t="str">
        <f>LEFT(medical_cost5[[#This Row],[region.1.1.1.1]],5)</f>
        <v>south</v>
      </c>
      <c r="I878" s="1" t="str">
        <f>RIGHT(medical_cost5[[#This Row],[region.1.1.1.1]],4)</f>
        <v>west</v>
      </c>
    </row>
    <row r="879" spans="1:9" x14ac:dyDescent="0.25">
      <c r="A879" s="1">
        <v>33</v>
      </c>
      <c r="B879" s="1" t="s">
        <v>9</v>
      </c>
      <c r="C879" s="1">
        <v>33.44</v>
      </c>
      <c r="D879" s="1">
        <v>5</v>
      </c>
      <c r="E879" s="1" t="s">
        <v>10</v>
      </c>
      <c r="F879" s="1" t="s">
        <v>11</v>
      </c>
      <c r="G879" s="1">
        <v>6653.7885999999999</v>
      </c>
      <c r="H879" s="1" t="str">
        <f>LEFT(medical_cost5[[#This Row],[region.1.1.1.1]],5)</f>
        <v>south</v>
      </c>
      <c r="I879" s="1" t="str">
        <f>RIGHT(medical_cost5[[#This Row],[region.1.1.1.1]],4)</f>
        <v>east</v>
      </c>
    </row>
    <row r="880" spans="1:9" x14ac:dyDescent="0.25">
      <c r="A880" s="1">
        <v>41</v>
      </c>
      <c r="B880" s="1" t="s">
        <v>9</v>
      </c>
      <c r="C880" s="1">
        <v>28.8</v>
      </c>
      <c r="D880" s="1">
        <v>1</v>
      </c>
      <c r="E880" s="1" t="s">
        <v>10</v>
      </c>
      <c r="F880" s="1" t="s">
        <v>8</v>
      </c>
      <c r="G880" s="1">
        <v>6282.2349999999997</v>
      </c>
      <c r="H880" s="1" t="str">
        <f>LEFT(medical_cost5[[#This Row],[region.1.1.1.1]],5)</f>
        <v>south</v>
      </c>
      <c r="I880" s="1" t="str">
        <f>RIGHT(medical_cost5[[#This Row],[region.1.1.1.1]],4)</f>
        <v>west</v>
      </c>
    </row>
    <row r="881" spans="1:9" x14ac:dyDescent="0.25">
      <c r="A881" s="1">
        <v>37</v>
      </c>
      <c r="B881" s="1" t="s">
        <v>6</v>
      </c>
      <c r="C881" s="1">
        <v>29.5</v>
      </c>
      <c r="D881" s="1">
        <v>2</v>
      </c>
      <c r="E881" s="1" t="s">
        <v>10</v>
      </c>
      <c r="F881" s="1" t="s">
        <v>8</v>
      </c>
      <c r="G881" s="1">
        <v>6311.9520000000002</v>
      </c>
      <c r="H881" s="1" t="str">
        <f>LEFT(medical_cost5[[#This Row],[region.1.1.1.1]],5)</f>
        <v>south</v>
      </c>
      <c r="I881" s="1" t="str">
        <f>RIGHT(medical_cost5[[#This Row],[region.1.1.1.1]],4)</f>
        <v>west</v>
      </c>
    </row>
    <row r="882" spans="1:9" x14ac:dyDescent="0.25">
      <c r="A882" s="1">
        <v>22</v>
      </c>
      <c r="B882" s="1" t="s">
        <v>9</v>
      </c>
      <c r="C882" s="1">
        <v>34.799999999999997</v>
      </c>
      <c r="D882" s="1">
        <v>3</v>
      </c>
      <c r="E882" s="1" t="s">
        <v>10</v>
      </c>
      <c r="F882" s="1" t="s">
        <v>8</v>
      </c>
      <c r="G882" s="1">
        <v>3443.0639999999999</v>
      </c>
      <c r="H882" s="1" t="str">
        <f>LEFT(medical_cost5[[#This Row],[region.1.1.1.1]],5)</f>
        <v>south</v>
      </c>
      <c r="I882" s="1" t="str">
        <f>RIGHT(medical_cost5[[#This Row],[region.1.1.1.1]],4)</f>
        <v>west</v>
      </c>
    </row>
    <row r="883" spans="1:9" x14ac:dyDescent="0.25">
      <c r="A883" s="1">
        <v>23</v>
      </c>
      <c r="B883" s="1" t="s">
        <v>9</v>
      </c>
      <c r="C883" s="1">
        <v>27.36</v>
      </c>
      <c r="D883" s="1">
        <v>1</v>
      </c>
      <c r="E883" s="1" t="s">
        <v>10</v>
      </c>
      <c r="F883" s="1" t="s">
        <v>12</v>
      </c>
      <c r="G883" s="1">
        <v>2789.0574000000001</v>
      </c>
      <c r="H883" s="1" t="str">
        <f>LEFT(medical_cost5[[#This Row],[region.1.1.1.1]],5)</f>
        <v>north</v>
      </c>
      <c r="I883" s="1" t="str">
        <f>RIGHT(medical_cost5[[#This Row],[region.1.1.1.1]],4)</f>
        <v>west</v>
      </c>
    </row>
    <row r="884" spans="1:9" x14ac:dyDescent="0.25">
      <c r="A884" s="1">
        <v>21</v>
      </c>
      <c r="B884" s="1" t="s">
        <v>6</v>
      </c>
      <c r="C884" s="1">
        <v>22.135000000000002</v>
      </c>
      <c r="D884" s="1">
        <v>0</v>
      </c>
      <c r="E884" s="1" t="s">
        <v>10</v>
      </c>
      <c r="F884" s="1" t="s">
        <v>13</v>
      </c>
      <c r="G884" s="1">
        <v>2585.8506499999999</v>
      </c>
      <c r="H884" s="1" t="str">
        <f>LEFT(medical_cost5[[#This Row],[region.1.1.1.1]],5)</f>
        <v>north</v>
      </c>
      <c r="I884" s="1" t="str">
        <f>RIGHT(medical_cost5[[#This Row],[region.1.1.1.1]],4)</f>
        <v>east</v>
      </c>
    </row>
    <row r="885" spans="1:9" x14ac:dyDescent="0.25">
      <c r="A885" s="1">
        <v>51</v>
      </c>
      <c r="B885" s="1" t="s">
        <v>6</v>
      </c>
      <c r="C885" s="1">
        <v>37.049999999999997</v>
      </c>
      <c r="D885" s="1">
        <v>3</v>
      </c>
      <c r="E885" s="1" t="s">
        <v>7</v>
      </c>
      <c r="F885" s="1" t="s">
        <v>13</v>
      </c>
      <c r="G885" s="1">
        <v>46255.112500000003</v>
      </c>
      <c r="H885" s="1" t="str">
        <f>LEFT(medical_cost5[[#This Row],[region.1.1.1.1]],5)</f>
        <v>north</v>
      </c>
      <c r="I885" s="1" t="str">
        <f>RIGHT(medical_cost5[[#This Row],[region.1.1.1.1]],4)</f>
        <v>east</v>
      </c>
    </row>
    <row r="886" spans="1:9" x14ac:dyDescent="0.25">
      <c r="A886" s="1">
        <v>25</v>
      </c>
      <c r="B886" s="1" t="s">
        <v>9</v>
      </c>
      <c r="C886" s="1">
        <v>26.695</v>
      </c>
      <c r="D886" s="1">
        <v>4</v>
      </c>
      <c r="E886" s="1" t="s">
        <v>10</v>
      </c>
      <c r="F886" s="1" t="s">
        <v>12</v>
      </c>
      <c r="G886" s="1">
        <v>4877.9810500000003</v>
      </c>
      <c r="H886" s="1" t="str">
        <f>LEFT(medical_cost5[[#This Row],[region.1.1.1.1]],5)</f>
        <v>north</v>
      </c>
      <c r="I886" s="1" t="str">
        <f>RIGHT(medical_cost5[[#This Row],[region.1.1.1.1]],4)</f>
        <v>west</v>
      </c>
    </row>
    <row r="887" spans="1:9" x14ac:dyDescent="0.25">
      <c r="A887" s="1">
        <v>32</v>
      </c>
      <c r="B887" s="1" t="s">
        <v>9</v>
      </c>
      <c r="C887" s="1">
        <v>28.93</v>
      </c>
      <c r="D887" s="1">
        <v>1</v>
      </c>
      <c r="E887" s="1" t="s">
        <v>7</v>
      </c>
      <c r="F887" s="1" t="s">
        <v>11</v>
      </c>
      <c r="G887" s="1">
        <v>19719.6947</v>
      </c>
      <c r="H887" s="1" t="str">
        <f>LEFT(medical_cost5[[#This Row],[region.1.1.1.1]],5)</f>
        <v>south</v>
      </c>
      <c r="I887" s="1" t="str">
        <f>RIGHT(medical_cost5[[#This Row],[region.1.1.1.1]],4)</f>
        <v>east</v>
      </c>
    </row>
    <row r="888" spans="1:9" x14ac:dyDescent="0.25">
      <c r="A888" s="1">
        <v>57</v>
      </c>
      <c r="B888" s="1" t="s">
        <v>9</v>
      </c>
      <c r="C888" s="1">
        <v>28.975000000000001</v>
      </c>
      <c r="D888" s="1">
        <v>0</v>
      </c>
      <c r="E888" s="1" t="s">
        <v>7</v>
      </c>
      <c r="F888" s="1" t="s">
        <v>13</v>
      </c>
      <c r="G888" s="1">
        <v>27218.437249999999</v>
      </c>
      <c r="H888" s="1" t="str">
        <f>LEFT(medical_cost5[[#This Row],[region.1.1.1.1]],5)</f>
        <v>north</v>
      </c>
      <c r="I888" s="1" t="str">
        <f>RIGHT(medical_cost5[[#This Row],[region.1.1.1.1]],4)</f>
        <v>east</v>
      </c>
    </row>
    <row r="889" spans="1:9" x14ac:dyDescent="0.25">
      <c r="A889" s="1">
        <v>36</v>
      </c>
      <c r="B889" s="1" t="s">
        <v>6</v>
      </c>
      <c r="C889" s="1">
        <v>30.02</v>
      </c>
      <c r="D889" s="1">
        <v>0</v>
      </c>
      <c r="E889" s="1" t="s">
        <v>10</v>
      </c>
      <c r="F889" s="1" t="s">
        <v>12</v>
      </c>
      <c r="G889" s="1">
        <v>5272.1758</v>
      </c>
      <c r="H889" s="1" t="str">
        <f>LEFT(medical_cost5[[#This Row],[region.1.1.1.1]],5)</f>
        <v>north</v>
      </c>
      <c r="I889" s="1" t="str">
        <f>RIGHT(medical_cost5[[#This Row],[region.1.1.1.1]],4)</f>
        <v>west</v>
      </c>
    </row>
    <row r="890" spans="1:9" x14ac:dyDescent="0.25">
      <c r="A890" s="1">
        <v>22</v>
      </c>
      <c r="B890" s="1" t="s">
        <v>9</v>
      </c>
      <c r="C890" s="1">
        <v>39.5</v>
      </c>
      <c r="D890" s="1">
        <v>0</v>
      </c>
      <c r="E890" s="1" t="s">
        <v>10</v>
      </c>
      <c r="F890" s="1" t="s">
        <v>8</v>
      </c>
      <c r="G890" s="1">
        <v>1682.597</v>
      </c>
      <c r="H890" s="1" t="str">
        <f>LEFT(medical_cost5[[#This Row],[region.1.1.1.1]],5)</f>
        <v>south</v>
      </c>
      <c r="I890" s="1" t="str">
        <f>RIGHT(medical_cost5[[#This Row],[region.1.1.1.1]],4)</f>
        <v>west</v>
      </c>
    </row>
    <row r="891" spans="1:9" x14ac:dyDescent="0.25">
      <c r="A891" s="1">
        <v>57</v>
      </c>
      <c r="B891" s="1" t="s">
        <v>9</v>
      </c>
      <c r="C891" s="1">
        <v>33.630000000000003</v>
      </c>
      <c r="D891" s="1">
        <v>1</v>
      </c>
      <c r="E891" s="1" t="s">
        <v>10</v>
      </c>
      <c r="F891" s="1" t="s">
        <v>12</v>
      </c>
      <c r="G891" s="1">
        <v>11945.1327</v>
      </c>
      <c r="H891" s="1" t="str">
        <f>LEFT(medical_cost5[[#This Row],[region.1.1.1.1]],5)</f>
        <v>north</v>
      </c>
      <c r="I891" s="1" t="str">
        <f>RIGHT(medical_cost5[[#This Row],[region.1.1.1.1]],4)</f>
        <v>west</v>
      </c>
    </row>
    <row r="892" spans="1:9" x14ac:dyDescent="0.25">
      <c r="A892" s="1">
        <v>64</v>
      </c>
      <c r="B892" s="1" t="s">
        <v>6</v>
      </c>
      <c r="C892" s="1">
        <v>26.885000000000002</v>
      </c>
      <c r="D892" s="1">
        <v>0</v>
      </c>
      <c r="E892" s="1" t="s">
        <v>7</v>
      </c>
      <c r="F892" s="1" t="s">
        <v>12</v>
      </c>
      <c r="G892" s="1">
        <v>29330.98315</v>
      </c>
      <c r="H892" s="1" t="str">
        <f>LEFT(medical_cost5[[#This Row],[region.1.1.1.1]],5)</f>
        <v>north</v>
      </c>
      <c r="I892" s="1" t="str">
        <f>RIGHT(medical_cost5[[#This Row],[region.1.1.1.1]],4)</f>
        <v>west</v>
      </c>
    </row>
    <row r="893" spans="1:9" x14ac:dyDescent="0.25">
      <c r="A893" s="1">
        <v>36</v>
      </c>
      <c r="B893" s="1" t="s">
        <v>6</v>
      </c>
      <c r="C893" s="1">
        <v>29.04</v>
      </c>
      <c r="D893" s="1">
        <v>4</v>
      </c>
      <c r="E893" s="1" t="s">
        <v>10</v>
      </c>
      <c r="F893" s="1" t="s">
        <v>11</v>
      </c>
      <c r="G893" s="1">
        <v>7243.8136000000004</v>
      </c>
      <c r="H893" s="1" t="str">
        <f>LEFT(medical_cost5[[#This Row],[region.1.1.1.1]],5)</f>
        <v>south</v>
      </c>
      <c r="I893" s="1" t="str">
        <f>RIGHT(medical_cost5[[#This Row],[region.1.1.1.1]],4)</f>
        <v>east</v>
      </c>
    </row>
    <row r="894" spans="1:9" x14ac:dyDescent="0.25">
      <c r="A894" s="1">
        <v>54</v>
      </c>
      <c r="B894" s="1" t="s">
        <v>9</v>
      </c>
      <c r="C894" s="1">
        <v>24.035</v>
      </c>
      <c r="D894" s="1">
        <v>0</v>
      </c>
      <c r="E894" s="1" t="s">
        <v>10</v>
      </c>
      <c r="F894" s="1" t="s">
        <v>13</v>
      </c>
      <c r="G894" s="1">
        <v>10422.916649999999</v>
      </c>
      <c r="H894" s="1" t="str">
        <f>LEFT(medical_cost5[[#This Row],[region.1.1.1.1]],5)</f>
        <v>north</v>
      </c>
      <c r="I894" s="1" t="str">
        <f>RIGHT(medical_cost5[[#This Row],[region.1.1.1.1]],4)</f>
        <v>east</v>
      </c>
    </row>
    <row r="895" spans="1:9" x14ac:dyDescent="0.25">
      <c r="A895" s="1">
        <v>47</v>
      </c>
      <c r="B895" s="1" t="s">
        <v>9</v>
      </c>
      <c r="C895" s="1">
        <v>38.94</v>
      </c>
      <c r="D895" s="1">
        <v>2</v>
      </c>
      <c r="E895" s="1" t="s">
        <v>7</v>
      </c>
      <c r="F895" s="1" t="s">
        <v>11</v>
      </c>
      <c r="G895" s="1">
        <v>44202.653599999998</v>
      </c>
      <c r="H895" s="1" t="str">
        <f>LEFT(medical_cost5[[#This Row],[region.1.1.1.1]],5)</f>
        <v>south</v>
      </c>
      <c r="I895" s="1" t="str">
        <f>RIGHT(medical_cost5[[#This Row],[region.1.1.1.1]],4)</f>
        <v>east</v>
      </c>
    </row>
    <row r="896" spans="1:9" x14ac:dyDescent="0.25">
      <c r="A896" s="1">
        <v>62</v>
      </c>
      <c r="B896" s="1" t="s">
        <v>9</v>
      </c>
      <c r="C896" s="1">
        <v>32.11</v>
      </c>
      <c r="D896" s="1">
        <v>0</v>
      </c>
      <c r="E896" s="1" t="s">
        <v>10</v>
      </c>
      <c r="F896" s="1" t="s">
        <v>13</v>
      </c>
      <c r="G896" s="1">
        <v>13555.0049</v>
      </c>
      <c r="H896" s="1" t="str">
        <f>LEFT(medical_cost5[[#This Row],[region.1.1.1.1]],5)</f>
        <v>north</v>
      </c>
      <c r="I896" s="1" t="str">
        <f>RIGHT(medical_cost5[[#This Row],[region.1.1.1.1]],4)</f>
        <v>east</v>
      </c>
    </row>
    <row r="897" spans="1:9" x14ac:dyDescent="0.25">
      <c r="A897" s="1">
        <v>61</v>
      </c>
      <c r="B897" s="1" t="s">
        <v>6</v>
      </c>
      <c r="C897" s="1">
        <v>44</v>
      </c>
      <c r="D897" s="1">
        <v>0</v>
      </c>
      <c r="E897" s="1" t="s">
        <v>10</v>
      </c>
      <c r="F897" s="1" t="s">
        <v>8</v>
      </c>
      <c r="G897" s="1">
        <v>13063.883</v>
      </c>
      <c r="H897" s="1" t="str">
        <f>LEFT(medical_cost5[[#This Row],[region.1.1.1.1]],5)</f>
        <v>south</v>
      </c>
      <c r="I897" s="1" t="str">
        <f>RIGHT(medical_cost5[[#This Row],[region.1.1.1.1]],4)</f>
        <v>west</v>
      </c>
    </row>
    <row r="898" spans="1:9" x14ac:dyDescent="0.25">
      <c r="A898" s="1">
        <v>43</v>
      </c>
      <c r="B898" s="1" t="s">
        <v>6</v>
      </c>
      <c r="C898" s="1">
        <v>20.045000000000002</v>
      </c>
      <c r="D898" s="1">
        <v>2</v>
      </c>
      <c r="E898" s="1" t="s">
        <v>7</v>
      </c>
      <c r="F898" s="1" t="s">
        <v>13</v>
      </c>
      <c r="G898" s="1">
        <v>19798.054550000001</v>
      </c>
      <c r="H898" s="1" t="str">
        <f>LEFT(medical_cost5[[#This Row],[region.1.1.1.1]],5)</f>
        <v>north</v>
      </c>
      <c r="I898" s="1" t="str">
        <f>RIGHT(medical_cost5[[#This Row],[region.1.1.1.1]],4)</f>
        <v>east</v>
      </c>
    </row>
    <row r="899" spans="1:9" x14ac:dyDescent="0.25">
      <c r="A899" s="1">
        <v>19</v>
      </c>
      <c r="B899" s="1" t="s">
        <v>9</v>
      </c>
      <c r="C899" s="1">
        <v>25.555</v>
      </c>
      <c r="D899" s="1">
        <v>1</v>
      </c>
      <c r="E899" s="1" t="s">
        <v>10</v>
      </c>
      <c r="F899" s="1" t="s">
        <v>12</v>
      </c>
      <c r="G899" s="1">
        <v>2221.5644499999999</v>
      </c>
      <c r="H899" s="1" t="str">
        <f>LEFT(medical_cost5[[#This Row],[region.1.1.1.1]],5)</f>
        <v>north</v>
      </c>
      <c r="I899" s="1" t="str">
        <f>RIGHT(medical_cost5[[#This Row],[region.1.1.1.1]],4)</f>
        <v>west</v>
      </c>
    </row>
    <row r="900" spans="1:9" x14ac:dyDescent="0.25">
      <c r="A900" s="1">
        <v>18</v>
      </c>
      <c r="B900" s="1" t="s">
        <v>6</v>
      </c>
      <c r="C900" s="1">
        <v>40.26</v>
      </c>
      <c r="D900" s="1">
        <v>0</v>
      </c>
      <c r="E900" s="1" t="s">
        <v>10</v>
      </c>
      <c r="F900" s="1" t="s">
        <v>11</v>
      </c>
      <c r="G900" s="1">
        <v>1634.5734</v>
      </c>
      <c r="H900" s="1" t="str">
        <f>LEFT(medical_cost5[[#This Row],[region.1.1.1.1]],5)</f>
        <v>south</v>
      </c>
      <c r="I900" s="1" t="str">
        <f>RIGHT(medical_cost5[[#This Row],[region.1.1.1.1]],4)</f>
        <v>east</v>
      </c>
    </row>
    <row r="901" spans="1:9" x14ac:dyDescent="0.25">
      <c r="A901" s="1">
        <v>19</v>
      </c>
      <c r="B901" s="1" t="s">
        <v>6</v>
      </c>
      <c r="C901" s="1">
        <v>22.515000000000001</v>
      </c>
      <c r="D901" s="1">
        <v>0</v>
      </c>
      <c r="E901" s="1" t="s">
        <v>10</v>
      </c>
      <c r="F901" s="1" t="s">
        <v>12</v>
      </c>
      <c r="G901" s="1">
        <v>2117.3388500000001</v>
      </c>
      <c r="H901" s="1" t="str">
        <f>LEFT(medical_cost5[[#This Row],[region.1.1.1.1]],5)</f>
        <v>north</v>
      </c>
      <c r="I901" s="1" t="str">
        <f>RIGHT(medical_cost5[[#This Row],[region.1.1.1.1]],4)</f>
        <v>west</v>
      </c>
    </row>
    <row r="902" spans="1:9" x14ac:dyDescent="0.25">
      <c r="A902" s="1">
        <v>49</v>
      </c>
      <c r="B902" s="1" t="s">
        <v>9</v>
      </c>
      <c r="C902" s="1">
        <v>22.515000000000001</v>
      </c>
      <c r="D902" s="1">
        <v>0</v>
      </c>
      <c r="E902" s="1" t="s">
        <v>10</v>
      </c>
      <c r="F902" s="1" t="s">
        <v>13</v>
      </c>
      <c r="G902" s="1">
        <v>8688.8588500000005</v>
      </c>
      <c r="H902" s="1" t="str">
        <f>LEFT(medical_cost5[[#This Row],[region.1.1.1.1]],5)</f>
        <v>north</v>
      </c>
      <c r="I902" s="1" t="str">
        <f>RIGHT(medical_cost5[[#This Row],[region.1.1.1.1]],4)</f>
        <v>east</v>
      </c>
    </row>
    <row r="903" spans="1:9" x14ac:dyDescent="0.25">
      <c r="A903" s="1">
        <v>60</v>
      </c>
      <c r="B903" s="1" t="s">
        <v>9</v>
      </c>
      <c r="C903" s="1">
        <v>40.92</v>
      </c>
      <c r="D903" s="1">
        <v>0</v>
      </c>
      <c r="E903" s="1" t="s">
        <v>7</v>
      </c>
      <c r="F903" s="1" t="s">
        <v>11</v>
      </c>
      <c r="G903" s="1">
        <v>48673.558799999999</v>
      </c>
      <c r="H903" s="1" t="str">
        <f>LEFT(medical_cost5[[#This Row],[region.1.1.1.1]],5)</f>
        <v>south</v>
      </c>
      <c r="I903" s="1" t="str">
        <f>RIGHT(medical_cost5[[#This Row],[region.1.1.1.1]],4)</f>
        <v>east</v>
      </c>
    </row>
    <row r="904" spans="1:9" x14ac:dyDescent="0.25">
      <c r="A904" s="1">
        <v>26</v>
      </c>
      <c r="B904" s="1" t="s">
        <v>9</v>
      </c>
      <c r="C904" s="1">
        <v>27.265000000000001</v>
      </c>
      <c r="D904" s="1">
        <v>3</v>
      </c>
      <c r="E904" s="1" t="s">
        <v>10</v>
      </c>
      <c r="F904" s="1" t="s">
        <v>13</v>
      </c>
      <c r="G904" s="1">
        <v>4661.2863500000003</v>
      </c>
      <c r="H904" s="1" t="str">
        <f>LEFT(medical_cost5[[#This Row],[region.1.1.1.1]],5)</f>
        <v>north</v>
      </c>
      <c r="I904" s="1" t="str">
        <f>RIGHT(medical_cost5[[#This Row],[region.1.1.1.1]],4)</f>
        <v>east</v>
      </c>
    </row>
    <row r="905" spans="1:9" x14ac:dyDescent="0.25">
      <c r="A905" s="1">
        <v>49</v>
      </c>
      <c r="B905" s="1" t="s">
        <v>9</v>
      </c>
      <c r="C905" s="1">
        <v>36.85</v>
      </c>
      <c r="D905" s="1">
        <v>0</v>
      </c>
      <c r="E905" s="1" t="s">
        <v>10</v>
      </c>
      <c r="F905" s="1" t="s">
        <v>11</v>
      </c>
      <c r="G905" s="1">
        <v>8125.7844999999998</v>
      </c>
      <c r="H905" s="1" t="str">
        <f>LEFT(medical_cost5[[#This Row],[region.1.1.1.1]],5)</f>
        <v>south</v>
      </c>
      <c r="I905" s="1" t="str">
        <f>RIGHT(medical_cost5[[#This Row],[region.1.1.1.1]],4)</f>
        <v>east</v>
      </c>
    </row>
    <row r="906" spans="1:9" x14ac:dyDescent="0.25">
      <c r="A906" s="1">
        <v>60</v>
      </c>
      <c r="B906" s="1" t="s">
        <v>6</v>
      </c>
      <c r="C906" s="1">
        <v>35.1</v>
      </c>
      <c r="D906" s="1">
        <v>0</v>
      </c>
      <c r="E906" s="1" t="s">
        <v>10</v>
      </c>
      <c r="F906" s="1" t="s">
        <v>8</v>
      </c>
      <c r="G906" s="1">
        <v>12644.589</v>
      </c>
      <c r="H906" s="1" t="str">
        <f>LEFT(medical_cost5[[#This Row],[region.1.1.1.1]],5)</f>
        <v>south</v>
      </c>
      <c r="I906" s="1" t="str">
        <f>RIGHT(medical_cost5[[#This Row],[region.1.1.1.1]],4)</f>
        <v>west</v>
      </c>
    </row>
    <row r="907" spans="1:9" x14ac:dyDescent="0.25">
      <c r="A907" s="1">
        <v>26</v>
      </c>
      <c r="B907" s="1" t="s">
        <v>6</v>
      </c>
      <c r="C907" s="1">
        <v>29.355</v>
      </c>
      <c r="D907" s="1">
        <v>2</v>
      </c>
      <c r="E907" s="1" t="s">
        <v>10</v>
      </c>
      <c r="F907" s="1" t="s">
        <v>13</v>
      </c>
      <c r="G907" s="1">
        <v>4564.1914500000003</v>
      </c>
      <c r="H907" s="1" t="str">
        <f>LEFT(medical_cost5[[#This Row],[region.1.1.1.1]],5)</f>
        <v>north</v>
      </c>
      <c r="I907" s="1" t="str">
        <f>RIGHT(medical_cost5[[#This Row],[region.1.1.1.1]],4)</f>
        <v>east</v>
      </c>
    </row>
    <row r="908" spans="1:9" x14ac:dyDescent="0.25">
      <c r="A908" s="1">
        <v>27</v>
      </c>
      <c r="B908" s="1" t="s">
        <v>9</v>
      </c>
      <c r="C908" s="1">
        <v>32.585000000000001</v>
      </c>
      <c r="D908" s="1">
        <v>3</v>
      </c>
      <c r="E908" s="1" t="s">
        <v>10</v>
      </c>
      <c r="F908" s="1" t="s">
        <v>13</v>
      </c>
      <c r="G908" s="1">
        <v>4846.9201499999999</v>
      </c>
      <c r="H908" s="1" t="str">
        <f>LEFT(medical_cost5[[#This Row],[region.1.1.1.1]],5)</f>
        <v>north</v>
      </c>
      <c r="I908" s="1" t="str">
        <f>RIGHT(medical_cost5[[#This Row],[region.1.1.1.1]],4)</f>
        <v>east</v>
      </c>
    </row>
    <row r="909" spans="1:9" x14ac:dyDescent="0.25">
      <c r="A909" s="1">
        <v>44</v>
      </c>
      <c r="B909" s="1" t="s">
        <v>6</v>
      </c>
      <c r="C909" s="1">
        <v>32.340000000000003</v>
      </c>
      <c r="D909" s="1">
        <v>1</v>
      </c>
      <c r="E909" s="1" t="s">
        <v>10</v>
      </c>
      <c r="F909" s="1" t="s">
        <v>11</v>
      </c>
      <c r="G909" s="1">
        <v>7633.7205999999996</v>
      </c>
      <c r="H909" s="1" t="str">
        <f>LEFT(medical_cost5[[#This Row],[region.1.1.1.1]],5)</f>
        <v>south</v>
      </c>
      <c r="I909" s="1" t="str">
        <f>RIGHT(medical_cost5[[#This Row],[region.1.1.1.1]],4)</f>
        <v>east</v>
      </c>
    </row>
    <row r="910" spans="1:9" x14ac:dyDescent="0.25">
      <c r="A910" s="1">
        <v>63</v>
      </c>
      <c r="B910" s="1" t="s">
        <v>9</v>
      </c>
      <c r="C910" s="1">
        <v>39.799999999999997</v>
      </c>
      <c r="D910" s="1">
        <v>3</v>
      </c>
      <c r="E910" s="1" t="s">
        <v>10</v>
      </c>
      <c r="F910" s="1" t="s">
        <v>8</v>
      </c>
      <c r="G910" s="1">
        <v>15170.069</v>
      </c>
      <c r="H910" s="1" t="str">
        <f>LEFT(medical_cost5[[#This Row],[region.1.1.1.1]],5)</f>
        <v>south</v>
      </c>
      <c r="I910" s="1" t="str">
        <f>RIGHT(medical_cost5[[#This Row],[region.1.1.1.1]],4)</f>
        <v>west</v>
      </c>
    </row>
    <row r="911" spans="1:9" x14ac:dyDescent="0.25">
      <c r="A911" s="1">
        <v>32</v>
      </c>
      <c r="B911" s="1" t="s">
        <v>6</v>
      </c>
      <c r="C911" s="1">
        <v>24.6</v>
      </c>
      <c r="D911" s="1">
        <v>0</v>
      </c>
      <c r="E911" s="1" t="s">
        <v>7</v>
      </c>
      <c r="F911" s="1" t="s">
        <v>8</v>
      </c>
      <c r="G911" s="1">
        <v>17496.306</v>
      </c>
      <c r="H911" s="1" t="str">
        <f>LEFT(medical_cost5[[#This Row],[region.1.1.1.1]],5)</f>
        <v>south</v>
      </c>
      <c r="I911" s="1" t="str">
        <f>RIGHT(medical_cost5[[#This Row],[region.1.1.1.1]],4)</f>
        <v>west</v>
      </c>
    </row>
    <row r="912" spans="1:9" x14ac:dyDescent="0.25">
      <c r="A912" s="1">
        <v>22</v>
      </c>
      <c r="B912" s="1" t="s">
        <v>9</v>
      </c>
      <c r="C912" s="1">
        <v>28.31</v>
      </c>
      <c r="D912" s="1">
        <v>1</v>
      </c>
      <c r="E912" s="1" t="s">
        <v>10</v>
      </c>
      <c r="F912" s="1" t="s">
        <v>12</v>
      </c>
      <c r="G912" s="1">
        <v>2639.0428999999999</v>
      </c>
      <c r="H912" s="1" t="str">
        <f>LEFT(medical_cost5[[#This Row],[region.1.1.1.1]],5)</f>
        <v>north</v>
      </c>
      <c r="I912" s="1" t="str">
        <f>RIGHT(medical_cost5[[#This Row],[region.1.1.1.1]],4)</f>
        <v>west</v>
      </c>
    </row>
    <row r="913" spans="1:9" x14ac:dyDescent="0.25">
      <c r="A913" s="1">
        <v>18</v>
      </c>
      <c r="B913" s="1" t="s">
        <v>9</v>
      </c>
      <c r="C913" s="1">
        <v>31.73</v>
      </c>
      <c r="D913" s="1">
        <v>0</v>
      </c>
      <c r="E913" s="1" t="s">
        <v>7</v>
      </c>
      <c r="F913" s="1" t="s">
        <v>13</v>
      </c>
      <c r="G913" s="1">
        <v>33732.686699999998</v>
      </c>
      <c r="H913" s="1" t="str">
        <f>LEFT(medical_cost5[[#This Row],[region.1.1.1.1]],5)</f>
        <v>north</v>
      </c>
      <c r="I913" s="1" t="str">
        <f>RIGHT(medical_cost5[[#This Row],[region.1.1.1.1]],4)</f>
        <v>east</v>
      </c>
    </row>
    <row r="914" spans="1:9" x14ac:dyDescent="0.25">
      <c r="A914" s="1">
        <v>59</v>
      </c>
      <c r="B914" s="1" t="s">
        <v>6</v>
      </c>
      <c r="C914" s="1">
        <v>26.695</v>
      </c>
      <c r="D914" s="1">
        <v>3</v>
      </c>
      <c r="E914" s="1" t="s">
        <v>10</v>
      </c>
      <c r="F914" s="1" t="s">
        <v>12</v>
      </c>
      <c r="G914" s="1">
        <v>14382.709049999999</v>
      </c>
      <c r="H914" s="1" t="str">
        <f>LEFT(medical_cost5[[#This Row],[region.1.1.1.1]],5)</f>
        <v>north</v>
      </c>
      <c r="I914" s="1" t="str">
        <f>RIGHT(medical_cost5[[#This Row],[region.1.1.1.1]],4)</f>
        <v>west</v>
      </c>
    </row>
    <row r="915" spans="1:9" x14ac:dyDescent="0.25">
      <c r="A915" s="1">
        <v>44</v>
      </c>
      <c r="B915" s="1" t="s">
        <v>6</v>
      </c>
      <c r="C915" s="1">
        <v>27.5</v>
      </c>
      <c r="D915" s="1">
        <v>1</v>
      </c>
      <c r="E915" s="1" t="s">
        <v>10</v>
      </c>
      <c r="F915" s="1" t="s">
        <v>8</v>
      </c>
      <c r="G915" s="1">
        <v>7626.9930000000004</v>
      </c>
      <c r="H915" s="1" t="str">
        <f>LEFT(medical_cost5[[#This Row],[region.1.1.1.1]],5)</f>
        <v>south</v>
      </c>
      <c r="I915" s="1" t="str">
        <f>RIGHT(medical_cost5[[#This Row],[region.1.1.1.1]],4)</f>
        <v>west</v>
      </c>
    </row>
    <row r="916" spans="1:9" x14ac:dyDescent="0.25">
      <c r="A916" s="1">
        <v>33</v>
      </c>
      <c r="B916" s="1" t="s">
        <v>9</v>
      </c>
      <c r="C916" s="1">
        <v>24.605</v>
      </c>
      <c r="D916" s="1">
        <v>2</v>
      </c>
      <c r="E916" s="1" t="s">
        <v>10</v>
      </c>
      <c r="F916" s="1" t="s">
        <v>12</v>
      </c>
      <c r="G916" s="1">
        <v>5257.5079500000002</v>
      </c>
      <c r="H916" s="1" t="str">
        <f>LEFT(medical_cost5[[#This Row],[region.1.1.1.1]],5)</f>
        <v>north</v>
      </c>
      <c r="I916" s="1" t="str">
        <f>RIGHT(medical_cost5[[#This Row],[region.1.1.1.1]],4)</f>
        <v>west</v>
      </c>
    </row>
    <row r="917" spans="1:9" x14ac:dyDescent="0.25">
      <c r="A917" s="1">
        <v>24</v>
      </c>
      <c r="B917" s="1" t="s">
        <v>6</v>
      </c>
      <c r="C917" s="1">
        <v>33.99</v>
      </c>
      <c r="D917" s="1">
        <v>0</v>
      </c>
      <c r="E917" s="1" t="s">
        <v>10</v>
      </c>
      <c r="F917" s="1" t="s">
        <v>11</v>
      </c>
      <c r="G917" s="1">
        <v>2473.3341</v>
      </c>
      <c r="H917" s="1" t="str">
        <f>LEFT(medical_cost5[[#This Row],[region.1.1.1.1]],5)</f>
        <v>south</v>
      </c>
      <c r="I917" s="1" t="str">
        <f>RIGHT(medical_cost5[[#This Row],[region.1.1.1.1]],4)</f>
        <v>east</v>
      </c>
    </row>
    <row r="918" spans="1:9" x14ac:dyDescent="0.25">
      <c r="A918" s="1">
        <v>43</v>
      </c>
      <c r="B918" s="1" t="s">
        <v>6</v>
      </c>
      <c r="C918" s="1">
        <v>26.885000000000002</v>
      </c>
      <c r="D918" s="1">
        <v>0</v>
      </c>
      <c r="E918" s="1" t="s">
        <v>7</v>
      </c>
      <c r="F918" s="1" t="s">
        <v>12</v>
      </c>
      <c r="G918" s="1">
        <v>21774.32215</v>
      </c>
      <c r="H918" s="1" t="str">
        <f>LEFT(medical_cost5[[#This Row],[region.1.1.1.1]],5)</f>
        <v>north</v>
      </c>
      <c r="I918" s="1" t="str">
        <f>RIGHT(medical_cost5[[#This Row],[region.1.1.1.1]],4)</f>
        <v>west</v>
      </c>
    </row>
    <row r="919" spans="1:9" x14ac:dyDescent="0.25">
      <c r="A919" s="1">
        <v>45</v>
      </c>
      <c r="B919" s="1" t="s">
        <v>9</v>
      </c>
      <c r="C919" s="1">
        <v>22.895</v>
      </c>
      <c r="D919" s="1">
        <v>0</v>
      </c>
      <c r="E919" s="1" t="s">
        <v>7</v>
      </c>
      <c r="F919" s="1" t="s">
        <v>13</v>
      </c>
      <c r="G919" s="1">
        <v>35069.374519999998</v>
      </c>
      <c r="H919" s="1" t="str">
        <f>LEFT(medical_cost5[[#This Row],[region.1.1.1.1]],5)</f>
        <v>north</v>
      </c>
      <c r="I919" s="1" t="str">
        <f>RIGHT(medical_cost5[[#This Row],[region.1.1.1.1]],4)</f>
        <v>east</v>
      </c>
    </row>
    <row r="920" spans="1:9" x14ac:dyDescent="0.25">
      <c r="A920" s="1">
        <v>61</v>
      </c>
      <c r="B920" s="1" t="s">
        <v>6</v>
      </c>
      <c r="C920" s="1">
        <v>28.2</v>
      </c>
      <c r="D920" s="1">
        <v>0</v>
      </c>
      <c r="E920" s="1" t="s">
        <v>10</v>
      </c>
      <c r="F920" s="1" t="s">
        <v>8</v>
      </c>
      <c r="G920" s="1">
        <v>13041.921</v>
      </c>
      <c r="H920" s="1" t="str">
        <f>LEFT(medical_cost5[[#This Row],[region.1.1.1.1]],5)</f>
        <v>south</v>
      </c>
      <c r="I920" s="1" t="str">
        <f>RIGHT(medical_cost5[[#This Row],[region.1.1.1.1]],4)</f>
        <v>west</v>
      </c>
    </row>
    <row r="921" spans="1:9" x14ac:dyDescent="0.25">
      <c r="A921" s="1">
        <v>35</v>
      </c>
      <c r="B921" s="1" t="s">
        <v>6</v>
      </c>
      <c r="C921" s="1">
        <v>34.21</v>
      </c>
      <c r="D921" s="1">
        <v>1</v>
      </c>
      <c r="E921" s="1" t="s">
        <v>10</v>
      </c>
      <c r="F921" s="1" t="s">
        <v>11</v>
      </c>
      <c r="G921" s="1">
        <v>5245.2268999999997</v>
      </c>
      <c r="H921" s="1" t="str">
        <f>LEFT(medical_cost5[[#This Row],[region.1.1.1.1]],5)</f>
        <v>south</v>
      </c>
      <c r="I921" s="1" t="str">
        <f>RIGHT(medical_cost5[[#This Row],[region.1.1.1.1]],4)</f>
        <v>east</v>
      </c>
    </row>
    <row r="922" spans="1:9" x14ac:dyDescent="0.25">
      <c r="A922" s="1">
        <v>62</v>
      </c>
      <c r="B922" s="1" t="s">
        <v>6</v>
      </c>
      <c r="C922" s="1">
        <v>25</v>
      </c>
      <c r="D922" s="1">
        <v>0</v>
      </c>
      <c r="E922" s="1" t="s">
        <v>10</v>
      </c>
      <c r="F922" s="1" t="s">
        <v>8</v>
      </c>
      <c r="G922" s="1">
        <v>13451.121999999999</v>
      </c>
      <c r="H922" s="1" t="str">
        <f>LEFT(medical_cost5[[#This Row],[region.1.1.1.1]],5)</f>
        <v>south</v>
      </c>
      <c r="I922" s="1" t="str">
        <f>RIGHT(medical_cost5[[#This Row],[region.1.1.1.1]],4)</f>
        <v>west</v>
      </c>
    </row>
    <row r="923" spans="1:9" x14ac:dyDescent="0.25">
      <c r="A923" s="1">
        <v>62</v>
      </c>
      <c r="B923" s="1" t="s">
        <v>6</v>
      </c>
      <c r="C923" s="1">
        <v>33.200000000000003</v>
      </c>
      <c r="D923" s="1">
        <v>0</v>
      </c>
      <c r="E923" s="1" t="s">
        <v>10</v>
      </c>
      <c r="F923" s="1" t="s">
        <v>8</v>
      </c>
      <c r="G923" s="1">
        <v>13462.52</v>
      </c>
      <c r="H923" s="1" t="str">
        <f>LEFT(medical_cost5[[#This Row],[region.1.1.1.1]],5)</f>
        <v>south</v>
      </c>
      <c r="I923" s="1" t="str">
        <f>RIGHT(medical_cost5[[#This Row],[region.1.1.1.1]],4)</f>
        <v>west</v>
      </c>
    </row>
    <row r="924" spans="1:9" x14ac:dyDescent="0.25">
      <c r="A924" s="1">
        <v>38</v>
      </c>
      <c r="B924" s="1" t="s">
        <v>9</v>
      </c>
      <c r="C924" s="1">
        <v>31</v>
      </c>
      <c r="D924" s="1">
        <v>1</v>
      </c>
      <c r="E924" s="1" t="s">
        <v>10</v>
      </c>
      <c r="F924" s="1" t="s">
        <v>8</v>
      </c>
      <c r="G924" s="1">
        <v>5488.2619999999997</v>
      </c>
      <c r="H924" s="1" t="str">
        <f>LEFT(medical_cost5[[#This Row],[region.1.1.1.1]],5)</f>
        <v>south</v>
      </c>
      <c r="I924" s="1" t="str">
        <f>RIGHT(medical_cost5[[#This Row],[region.1.1.1.1]],4)</f>
        <v>west</v>
      </c>
    </row>
    <row r="925" spans="1:9" x14ac:dyDescent="0.25">
      <c r="A925" s="1">
        <v>34</v>
      </c>
      <c r="B925" s="1" t="s">
        <v>9</v>
      </c>
      <c r="C925" s="1">
        <v>35.814999999999998</v>
      </c>
      <c r="D925" s="1">
        <v>0</v>
      </c>
      <c r="E925" s="1" t="s">
        <v>10</v>
      </c>
      <c r="F925" s="1" t="s">
        <v>12</v>
      </c>
      <c r="G925" s="1">
        <v>4320.4108500000002</v>
      </c>
      <c r="H925" s="1" t="str">
        <f>LEFT(medical_cost5[[#This Row],[region.1.1.1.1]],5)</f>
        <v>north</v>
      </c>
      <c r="I925" s="1" t="str">
        <f>RIGHT(medical_cost5[[#This Row],[region.1.1.1.1]],4)</f>
        <v>west</v>
      </c>
    </row>
    <row r="926" spans="1:9" x14ac:dyDescent="0.25">
      <c r="A926" s="1">
        <v>43</v>
      </c>
      <c r="B926" s="1" t="s">
        <v>9</v>
      </c>
      <c r="C926" s="1">
        <v>23.2</v>
      </c>
      <c r="D926" s="1">
        <v>0</v>
      </c>
      <c r="E926" s="1" t="s">
        <v>10</v>
      </c>
      <c r="F926" s="1" t="s">
        <v>8</v>
      </c>
      <c r="G926" s="1">
        <v>6250.4350000000004</v>
      </c>
      <c r="H926" s="1" t="str">
        <f>LEFT(medical_cost5[[#This Row],[region.1.1.1.1]],5)</f>
        <v>south</v>
      </c>
      <c r="I926" s="1" t="str">
        <f>RIGHT(medical_cost5[[#This Row],[region.1.1.1.1]],4)</f>
        <v>west</v>
      </c>
    </row>
    <row r="927" spans="1:9" x14ac:dyDescent="0.25">
      <c r="A927" s="1">
        <v>50</v>
      </c>
      <c r="B927" s="1" t="s">
        <v>9</v>
      </c>
      <c r="C927" s="1">
        <v>32.11</v>
      </c>
      <c r="D927" s="1">
        <v>2</v>
      </c>
      <c r="E927" s="1" t="s">
        <v>10</v>
      </c>
      <c r="F927" s="1" t="s">
        <v>13</v>
      </c>
      <c r="G927" s="1">
        <v>25333.332839999999</v>
      </c>
      <c r="H927" s="1" t="str">
        <f>LEFT(medical_cost5[[#This Row],[region.1.1.1.1]],5)</f>
        <v>north</v>
      </c>
      <c r="I927" s="1" t="str">
        <f>RIGHT(medical_cost5[[#This Row],[region.1.1.1.1]],4)</f>
        <v>east</v>
      </c>
    </row>
    <row r="928" spans="1:9" x14ac:dyDescent="0.25">
      <c r="A928" s="1">
        <v>19</v>
      </c>
      <c r="B928" s="1" t="s">
        <v>6</v>
      </c>
      <c r="C928" s="1">
        <v>23.4</v>
      </c>
      <c r="D928" s="1">
        <v>2</v>
      </c>
      <c r="E928" s="1" t="s">
        <v>10</v>
      </c>
      <c r="F928" s="1" t="s">
        <v>8</v>
      </c>
      <c r="G928" s="1">
        <v>2913.569</v>
      </c>
      <c r="H928" s="1" t="str">
        <f>LEFT(medical_cost5[[#This Row],[region.1.1.1.1]],5)</f>
        <v>south</v>
      </c>
      <c r="I928" s="1" t="str">
        <f>RIGHT(medical_cost5[[#This Row],[region.1.1.1.1]],4)</f>
        <v>west</v>
      </c>
    </row>
    <row r="929" spans="1:9" x14ac:dyDescent="0.25">
      <c r="A929" s="1">
        <v>57</v>
      </c>
      <c r="B929" s="1" t="s">
        <v>6</v>
      </c>
      <c r="C929" s="1">
        <v>20.100000000000001</v>
      </c>
      <c r="D929" s="1">
        <v>1</v>
      </c>
      <c r="E929" s="1" t="s">
        <v>10</v>
      </c>
      <c r="F929" s="1" t="s">
        <v>8</v>
      </c>
      <c r="G929" s="1">
        <v>12032.325999999999</v>
      </c>
      <c r="H929" s="1" t="str">
        <f>LEFT(medical_cost5[[#This Row],[region.1.1.1.1]],5)</f>
        <v>south</v>
      </c>
      <c r="I929" s="1" t="str">
        <f>RIGHT(medical_cost5[[#This Row],[region.1.1.1.1]],4)</f>
        <v>west</v>
      </c>
    </row>
    <row r="930" spans="1:9" x14ac:dyDescent="0.25">
      <c r="A930" s="1">
        <v>62</v>
      </c>
      <c r="B930" s="1" t="s">
        <v>6</v>
      </c>
      <c r="C930" s="1">
        <v>39.159999999999997</v>
      </c>
      <c r="D930" s="1">
        <v>0</v>
      </c>
      <c r="E930" s="1" t="s">
        <v>10</v>
      </c>
      <c r="F930" s="1" t="s">
        <v>11</v>
      </c>
      <c r="G930" s="1">
        <v>13470.804400000001</v>
      </c>
      <c r="H930" s="1" t="str">
        <f>LEFT(medical_cost5[[#This Row],[region.1.1.1.1]],5)</f>
        <v>south</v>
      </c>
      <c r="I930" s="1" t="str">
        <f>RIGHT(medical_cost5[[#This Row],[region.1.1.1.1]],4)</f>
        <v>east</v>
      </c>
    </row>
    <row r="931" spans="1:9" x14ac:dyDescent="0.25">
      <c r="A931" s="1">
        <v>41</v>
      </c>
      <c r="B931" s="1" t="s">
        <v>9</v>
      </c>
      <c r="C931" s="1">
        <v>34.21</v>
      </c>
      <c r="D931" s="1">
        <v>1</v>
      </c>
      <c r="E931" s="1" t="s">
        <v>10</v>
      </c>
      <c r="F931" s="1" t="s">
        <v>11</v>
      </c>
      <c r="G931" s="1">
        <v>6289.7548999999999</v>
      </c>
      <c r="H931" s="1" t="str">
        <f>LEFT(medical_cost5[[#This Row],[region.1.1.1.1]],5)</f>
        <v>south</v>
      </c>
      <c r="I931" s="1" t="str">
        <f>RIGHT(medical_cost5[[#This Row],[region.1.1.1.1]],4)</f>
        <v>east</v>
      </c>
    </row>
    <row r="932" spans="1:9" x14ac:dyDescent="0.25">
      <c r="A932" s="1">
        <v>26</v>
      </c>
      <c r="B932" s="1" t="s">
        <v>9</v>
      </c>
      <c r="C932" s="1">
        <v>46.53</v>
      </c>
      <c r="D932" s="1">
        <v>1</v>
      </c>
      <c r="E932" s="1" t="s">
        <v>10</v>
      </c>
      <c r="F932" s="1" t="s">
        <v>11</v>
      </c>
      <c r="G932" s="1">
        <v>2927.0646999999999</v>
      </c>
      <c r="H932" s="1" t="str">
        <f>LEFT(medical_cost5[[#This Row],[region.1.1.1.1]],5)</f>
        <v>south</v>
      </c>
      <c r="I932" s="1" t="str">
        <f>RIGHT(medical_cost5[[#This Row],[region.1.1.1.1]],4)</f>
        <v>east</v>
      </c>
    </row>
    <row r="933" spans="1:9" x14ac:dyDescent="0.25">
      <c r="A933" s="1">
        <v>39</v>
      </c>
      <c r="B933" s="1" t="s">
        <v>6</v>
      </c>
      <c r="C933" s="1">
        <v>32.5</v>
      </c>
      <c r="D933" s="1">
        <v>1</v>
      </c>
      <c r="E933" s="1" t="s">
        <v>10</v>
      </c>
      <c r="F933" s="1" t="s">
        <v>8</v>
      </c>
      <c r="G933" s="1">
        <v>6238.2979999999998</v>
      </c>
      <c r="H933" s="1" t="str">
        <f>LEFT(medical_cost5[[#This Row],[region.1.1.1.1]],5)</f>
        <v>south</v>
      </c>
      <c r="I933" s="1" t="str">
        <f>RIGHT(medical_cost5[[#This Row],[region.1.1.1.1]],4)</f>
        <v>west</v>
      </c>
    </row>
    <row r="934" spans="1:9" x14ac:dyDescent="0.25">
      <c r="A934" s="1">
        <v>46</v>
      </c>
      <c r="B934" s="1" t="s">
        <v>9</v>
      </c>
      <c r="C934" s="1">
        <v>25.8</v>
      </c>
      <c r="D934" s="1">
        <v>5</v>
      </c>
      <c r="E934" s="1" t="s">
        <v>10</v>
      </c>
      <c r="F934" s="1" t="s">
        <v>8</v>
      </c>
      <c r="G934" s="1">
        <v>10096.969999999999</v>
      </c>
      <c r="H934" s="1" t="str">
        <f>LEFT(medical_cost5[[#This Row],[region.1.1.1.1]],5)</f>
        <v>south</v>
      </c>
      <c r="I934" s="1" t="str">
        <f>RIGHT(medical_cost5[[#This Row],[region.1.1.1.1]],4)</f>
        <v>west</v>
      </c>
    </row>
    <row r="935" spans="1:9" x14ac:dyDescent="0.25">
      <c r="A935" s="1">
        <v>45</v>
      </c>
      <c r="B935" s="1" t="s">
        <v>6</v>
      </c>
      <c r="C935" s="1">
        <v>35.299999999999997</v>
      </c>
      <c r="D935" s="1">
        <v>0</v>
      </c>
      <c r="E935" s="1" t="s">
        <v>10</v>
      </c>
      <c r="F935" s="1" t="s">
        <v>8</v>
      </c>
      <c r="G935" s="1">
        <v>7348.1419999999998</v>
      </c>
      <c r="H935" s="1" t="str">
        <f>LEFT(medical_cost5[[#This Row],[region.1.1.1.1]],5)</f>
        <v>south</v>
      </c>
      <c r="I935" s="1" t="str">
        <f>RIGHT(medical_cost5[[#This Row],[region.1.1.1.1]],4)</f>
        <v>west</v>
      </c>
    </row>
    <row r="936" spans="1:9" x14ac:dyDescent="0.25">
      <c r="A936" s="1">
        <v>32</v>
      </c>
      <c r="B936" s="1" t="s">
        <v>9</v>
      </c>
      <c r="C936" s="1">
        <v>37.18</v>
      </c>
      <c r="D936" s="1">
        <v>2</v>
      </c>
      <c r="E936" s="1" t="s">
        <v>10</v>
      </c>
      <c r="F936" s="1" t="s">
        <v>11</v>
      </c>
      <c r="G936" s="1">
        <v>4673.3922000000002</v>
      </c>
      <c r="H936" s="1" t="str">
        <f>LEFT(medical_cost5[[#This Row],[region.1.1.1.1]],5)</f>
        <v>south</v>
      </c>
      <c r="I936" s="1" t="str">
        <f>RIGHT(medical_cost5[[#This Row],[region.1.1.1.1]],4)</f>
        <v>east</v>
      </c>
    </row>
    <row r="937" spans="1:9" x14ac:dyDescent="0.25">
      <c r="A937" s="1">
        <v>59</v>
      </c>
      <c r="B937" s="1" t="s">
        <v>6</v>
      </c>
      <c r="C937" s="1">
        <v>27.5</v>
      </c>
      <c r="D937" s="1">
        <v>0</v>
      </c>
      <c r="E937" s="1" t="s">
        <v>10</v>
      </c>
      <c r="F937" s="1" t="s">
        <v>8</v>
      </c>
      <c r="G937" s="1">
        <v>12233.828</v>
      </c>
      <c r="H937" s="1" t="str">
        <f>LEFT(medical_cost5[[#This Row],[region.1.1.1.1]],5)</f>
        <v>south</v>
      </c>
      <c r="I937" s="1" t="str">
        <f>RIGHT(medical_cost5[[#This Row],[region.1.1.1.1]],4)</f>
        <v>west</v>
      </c>
    </row>
    <row r="938" spans="1:9" x14ac:dyDescent="0.25">
      <c r="A938" s="1">
        <v>44</v>
      </c>
      <c r="B938" s="1" t="s">
        <v>9</v>
      </c>
      <c r="C938" s="1">
        <v>29.734999999999999</v>
      </c>
      <c r="D938" s="1">
        <v>2</v>
      </c>
      <c r="E938" s="1" t="s">
        <v>10</v>
      </c>
      <c r="F938" s="1" t="s">
        <v>13</v>
      </c>
      <c r="G938" s="1">
        <v>32108.662820000001</v>
      </c>
      <c r="H938" s="1" t="str">
        <f>LEFT(medical_cost5[[#This Row],[region.1.1.1.1]],5)</f>
        <v>north</v>
      </c>
      <c r="I938" s="1" t="str">
        <f>RIGHT(medical_cost5[[#This Row],[region.1.1.1.1]],4)</f>
        <v>east</v>
      </c>
    </row>
    <row r="939" spans="1:9" x14ac:dyDescent="0.25">
      <c r="A939" s="1">
        <v>39</v>
      </c>
      <c r="B939" s="1" t="s">
        <v>6</v>
      </c>
      <c r="C939" s="1">
        <v>24.225000000000001</v>
      </c>
      <c r="D939" s="1">
        <v>5</v>
      </c>
      <c r="E939" s="1" t="s">
        <v>10</v>
      </c>
      <c r="F939" s="1" t="s">
        <v>12</v>
      </c>
      <c r="G939" s="1">
        <v>8965.7957499999993</v>
      </c>
      <c r="H939" s="1" t="str">
        <f>LEFT(medical_cost5[[#This Row],[region.1.1.1.1]],5)</f>
        <v>north</v>
      </c>
      <c r="I939" s="1" t="str">
        <f>RIGHT(medical_cost5[[#This Row],[region.1.1.1.1]],4)</f>
        <v>west</v>
      </c>
    </row>
    <row r="940" spans="1:9" x14ac:dyDescent="0.25">
      <c r="A940" s="1">
        <v>18</v>
      </c>
      <c r="B940" s="1" t="s">
        <v>9</v>
      </c>
      <c r="C940" s="1">
        <v>26.18</v>
      </c>
      <c r="D940" s="1">
        <v>2</v>
      </c>
      <c r="E940" s="1" t="s">
        <v>10</v>
      </c>
      <c r="F940" s="1" t="s">
        <v>11</v>
      </c>
      <c r="G940" s="1">
        <v>2304.0021999999999</v>
      </c>
      <c r="H940" s="1" t="str">
        <f>LEFT(medical_cost5[[#This Row],[region.1.1.1.1]],5)</f>
        <v>south</v>
      </c>
      <c r="I940" s="1" t="str">
        <f>RIGHT(medical_cost5[[#This Row],[region.1.1.1.1]],4)</f>
        <v>east</v>
      </c>
    </row>
    <row r="941" spans="1:9" x14ac:dyDescent="0.25">
      <c r="A941" s="1">
        <v>53</v>
      </c>
      <c r="B941" s="1" t="s">
        <v>9</v>
      </c>
      <c r="C941" s="1">
        <v>29.48</v>
      </c>
      <c r="D941" s="1">
        <v>0</v>
      </c>
      <c r="E941" s="1" t="s">
        <v>10</v>
      </c>
      <c r="F941" s="1" t="s">
        <v>11</v>
      </c>
      <c r="G941" s="1">
        <v>9487.6442000000006</v>
      </c>
      <c r="H941" s="1" t="str">
        <f>LEFT(medical_cost5[[#This Row],[region.1.1.1.1]],5)</f>
        <v>south</v>
      </c>
      <c r="I941" s="1" t="str">
        <f>RIGHT(medical_cost5[[#This Row],[region.1.1.1.1]],4)</f>
        <v>east</v>
      </c>
    </row>
    <row r="942" spans="1:9" x14ac:dyDescent="0.25">
      <c r="A942" s="1">
        <v>18</v>
      </c>
      <c r="B942" s="1" t="s">
        <v>9</v>
      </c>
      <c r="C942" s="1">
        <v>23.21</v>
      </c>
      <c r="D942" s="1">
        <v>0</v>
      </c>
      <c r="E942" s="1" t="s">
        <v>10</v>
      </c>
      <c r="F942" s="1" t="s">
        <v>11</v>
      </c>
      <c r="G942" s="1">
        <v>1121.8739</v>
      </c>
      <c r="H942" s="1" t="str">
        <f>LEFT(medical_cost5[[#This Row],[region.1.1.1.1]],5)</f>
        <v>south</v>
      </c>
      <c r="I942" s="1" t="str">
        <f>RIGHT(medical_cost5[[#This Row],[region.1.1.1.1]],4)</f>
        <v>east</v>
      </c>
    </row>
    <row r="943" spans="1:9" x14ac:dyDescent="0.25">
      <c r="A943" s="1">
        <v>50</v>
      </c>
      <c r="B943" s="1" t="s">
        <v>6</v>
      </c>
      <c r="C943" s="1">
        <v>46.09</v>
      </c>
      <c r="D943" s="1">
        <v>1</v>
      </c>
      <c r="E943" s="1" t="s">
        <v>10</v>
      </c>
      <c r="F943" s="1" t="s">
        <v>11</v>
      </c>
      <c r="G943" s="1">
        <v>9549.5650999999998</v>
      </c>
      <c r="H943" s="1" t="str">
        <f>LEFT(medical_cost5[[#This Row],[region.1.1.1.1]],5)</f>
        <v>south</v>
      </c>
      <c r="I943" s="1" t="str">
        <f>RIGHT(medical_cost5[[#This Row],[region.1.1.1.1]],4)</f>
        <v>east</v>
      </c>
    </row>
    <row r="944" spans="1:9" x14ac:dyDescent="0.25">
      <c r="A944" s="1">
        <v>18</v>
      </c>
      <c r="B944" s="1" t="s">
        <v>6</v>
      </c>
      <c r="C944" s="1">
        <v>40.185000000000002</v>
      </c>
      <c r="D944" s="1">
        <v>0</v>
      </c>
      <c r="E944" s="1" t="s">
        <v>10</v>
      </c>
      <c r="F944" s="1" t="s">
        <v>13</v>
      </c>
      <c r="G944" s="1">
        <v>2217.4691499999999</v>
      </c>
      <c r="H944" s="1" t="str">
        <f>LEFT(medical_cost5[[#This Row],[region.1.1.1.1]],5)</f>
        <v>north</v>
      </c>
      <c r="I944" s="1" t="str">
        <f>RIGHT(medical_cost5[[#This Row],[region.1.1.1.1]],4)</f>
        <v>east</v>
      </c>
    </row>
    <row r="945" spans="1:9" x14ac:dyDescent="0.25">
      <c r="A945" s="1">
        <v>19</v>
      </c>
      <c r="B945" s="1" t="s">
        <v>9</v>
      </c>
      <c r="C945" s="1">
        <v>22.61</v>
      </c>
      <c r="D945" s="1">
        <v>0</v>
      </c>
      <c r="E945" s="1" t="s">
        <v>10</v>
      </c>
      <c r="F945" s="1" t="s">
        <v>12</v>
      </c>
      <c r="G945" s="1">
        <v>1628.4709</v>
      </c>
      <c r="H945" s="1" t="str">
        <f>LEFT(medical_cost5[[#This Row],[region.1.1.1.1]],5)</f>
        <v>north</v>
      </c>
      <c r="I945" s="1" t="str">
        <f>RIGHT(medical_cost5[[#This Row],[region.1.1.1.1]],4)</f>
        <v>west</v>
      </c>
    </row>
    <row r="946" spans="1:9" x14ac:dyDescent="0.25">
      <c r="A946" s="1">
        <v>62</v>
      </c>
      <c r="B946" s="1" t="s">
        <v>9</v>
      </c>
      <c r="C946" s="1">
        <v>39.93</v>
      </c>
      <c r="D946" s="1">
        <v>0</v>
      </c>
      <c r="E946" s="1" t="s">
        <v>10</v>
      </c>
      <c r="F946" s="1" t="s">
        <v>11</v>
      </c>
      <c r="G946" s="1">
        <v>12982.8747</v>
      </c>
      <c r="H946" s="1" t="str">
        <f>LEFT(medical_cost5[[#This Row],[region.1.1.1.1]],5)</f>
        <v>south</v>
      </c>
      <c r="I946" s="1" t="str">
        <f>RIGHT(medical_cost5[[#This Row],[region.1.1.1.1]],4)</f>
        <v>east</v>
      </c>
    </row>
    <row r="947" spans="1:9" x14ac:dyDescent="0.25">
      <c r="A947" s="1">
        <v>56</v>
      </c>
      <c r="B947" s="1" t="s">
        <v>6</v>
      </c>
      <c r="C947" s="1">
        <v>35.799999999999997</v>
      </c>
      <c r="D947" s="1">
        <v>1</v>
      </c>
      <c r="E947" s="1" t="s">
        <v>10</v>
      </c>
      <c r="F947" s="1" t="s">
        <v>8</v>
      </c>
      <c r="G947" s="1">
        <v>11674.13</v>
      </c>
      <c r="H947" s="1" t="str">
        <f>LEFT(medical_cost5[[#This Row],[region.1.1.1.1]],5)</f>
        <v>south</v>
      </c>
      <c r="I947" s="1" t="str">
        <f>RIGHT(medical_cost5[[#This Row],[region.1.1.1.1]],4)</f>
        <v>west</v>
      </c>
    </row>
    <row r="948" spans="1:9" x14ac:dyDescent="0.25">
      <c r="A948" s="1">
        <v>42</v>
      </c>
      <c r="B948" s="1" t="s">
        <v>9</v>
      </c>
      <c r="C948" s="1">
        <v>35.799999999999997</v>
      </c>
      <c r="D948" s="1">
        <v>2</v>
      </c>
      <c r="E948" s="1" t="s">
        <v>10</v>
      </c>
      <c r="F948" s="1" t="s">
        <v>8</v>
      </c>
      <c r="G948" s="1">
        <v>7160.0940000000001</v>
      </c>
      <c r="H948" s="1" t="str">
        <f>LEFT(medical_cost5[[#This Row],[region.1.1.1.1]],5)</f>
        <v>south</v>
      </c>
      <c r="I948" s="1" t="str">
        <f>RIGHT(medical_cost5[[#This Row],[region.1.1.1.1]],4)</f>
        <v>west</v>
      </c>
    </row>
    <row r="949" spans="1:9" x14ac:dyDescent="0.25">
      <c r="A949" s="1">
        <v>37</v>
      </c>
      <c r="B949" s="1" t="s">
        <v>9</v>
      </c>
      <c r="C949" s="1">
        <v>34.200000000000003</v>
      </c>
      <c r="D949" s="1">
        <v>1</v>
      </c>
      <c r="E949" s="1" t="s">
        <v>7</v>
      </c>
      <c r="F949" s="1" t="s">
        <v>13</v>
      </c>
      <c r="G949" s="1">
        <v>39047.285000000003</v>
      </c>
      <c r="H949" s="1" t="str">
        <f>LEFT(medical_cost5[[#This Row],[region.1.1.1.1]],5)</f>
        <v>north</v>
      </c>
      <c r="I949" s="1" t="str">
        <f>RIGHT(medical_cost5[[#This Row],[region.1.1.1.1]],4)</f>
        <v>east</v>
      </c>
    </row>
    <row r="950" spans="1:9" x14ac:dyDescent="0.25">
      <c r="A950" s="1">
        <v>42</v>
      </c>
      <c r="B950" s="1" t="s">
        <v>9</v>
      </c>
      <c r="C950" s="1">
        <v>31.254999999999999</v>
      </c>
      <c r="D950" s="1">
        <v>0</v>
      </c>
      <c r="E950" s="1" t="s">
        <v>10</v>
      </c>
      <c r="F950" s="1" t="s">
        <v>12</v>
      </c>
      <c r="G950" s="1">
        <v>6358.7764500000003</v>
      </c>
      <c r="H950" s="1" t="str">
        <f>LEFT(medical_cost5[[#This Row],[region.1.1.1.1]],5)</f>
        <v>north</v>
      </c>
      <c r="I950" s="1" t="str">
        <f>RIGHT(medical_cost5[[#This Row],[region.1.1.1.1]],4)</f>
        <v>west</v>
      </c>
    </row>
    <row r="951" spans="1:9" x14ac:dyDescent="0.25">
      <c r="A951" s="1">
        <v>25</v>
      </c>
      <c r="B951" s="1" t="s">
        <v>9</v>
      </c>
      <c r="C951" s="1">
        <v>29.7</v>
      </c>
      <c r="D951" s="1">
        <v>3</v>
      </c>
      <c r="E951" s="1" t="s">
        <v>7</v>
      </c>
      <c r="F951" s="1" t="s">
        <v>8</v>
      </c>
      <c r="G951" s="1">
        <v>19933.457999999999</v>
      </c>
      <c r="H951" s="1" t="str">
        <f>LEFT(medical_cost5[[#This Row],[region.1.1.1.1]],5)</f>
        <v>south</v>
      </c>
      <c r="I951" s="1" t="str">
        <f>RIGHT(medical_cost5[[#This Row],[region.1.1.1.1]],4)</f>
        <v>west</v>
      </c>
    </row>
    <row r="952" spans="1:9" x14ac:dyDescent="0.25">
      <c r="A952" s="1">
        <v>57</v>
      </c>
      <c r="B952" s="1" t="s">
        <v>9</v>
      </c>
      <c r="C952" s="1">
        <v>18.335000000000001</v>
      </c>
      <c r="D952" s="1">
        <v>0</v>
      </c>
      <c r="E952" s="1" t="s">
        <v>10</v>
      </c>
      <c r="F952" s="1" t="s">
        <v>13</v>
      </c>
      <c r="G952" s="1">
        <v>11534.872649999999</v>
      </c>
      <c r="H952" s="1" t="str">
        <f>LEFT(medical_cost5[[#This Row],[region.1.1.1.1]],5)</f>
        <v>north</v>
      </c>
      <c r="I952" s="1" t="str">
        <f>RIGHT(medical_cost5[[#This Row],[region.1.1.1.1]],4)</f>
        <v>east</v>
      </c>
    </row>
    <row r="953" spans="1:9" x14ac:dyDescent="0.25">
      <c r="A953" s="1">
        <v>51</v>
      </c>
      <c r="B953" s="1" t="s">
        <v>9</v>
      </c>
      <c r="C953" s="1">
        <v>42.9</v>
      </c>
      <c r="D953" s="1">
        <v>2</v>
      </c>
      <c r="E953" s="1" t="s">
        <v>7</v>
      </c>
      <c r="F953" s="1" t="s">
        <v>11</v>
      </c>
      <c r="G953" s="1">
        <v>47462.894</v>
      </c>
      <c r="H953" s="1" t="str">
        <f>LEFT(medical_cost5[[#This Row],[region.1.1.1.1]],5)</f>
        <v>south</v>
      </c>
      <c r="I953" s="1" t="str">
        <f>RIGHT(medical_cost5[[#This Row],[region.1.1.1.1]],4)</f>
        <v>east</v>
      </c>
    </row>
    <row r="954" spans="1:9" x14ac:dyDescent="0.25">
      <c r="A954" s="1">
        <v>30</v>
      </c>
      <c r="B954" s="1" t="s">
        <v>6</v>
      </c>
      <c r="C954" s="1">
        <v>28.405000000000001</v>
      </c>
      <c r="D954" s="1">
        <v>1</v>
      </c>
      <c r="E954" s="1" t="s">
        <v>10</v>
      </c>
      <c r="F954" s="1" t="s">
        <v>12</v>
      </c>
      <c r="G954" s="1">
        <v>4527.1829500000003</v>
      </c>
      <c r="H954" s="1" t="str">
        <f>LEFT(medical_cost5[[#This Row],[region.1.1.1.1]],5)</f>
        <v>north</v>
      </c>
      <c r="I954" s="1" t="str">
        <f>RIGHT(medical_cost5[[#This Row],[region.1.1.1.1]],4)</f>
        <v>west</v>
      </c>
    </row>
    <row r="955" spans="1:9" x14ac:dyDescent="0.25">
      <c r="A955" s="1">
        <v>44</v>
      </c>
      <c r="B955" s="1" t="s">
        <v>9</v>
      </c>
      <c r="C955" s="1">
        <v>30.2</v>
      </c>
      <c r="D955" s="1">
        <v>2</v>
      </c>
      <c r="E955" s="1" t="s">
        <v>7</v>
      </c>
      <c r="F955" s="1" t="s">
        <v>8</v>
      </c>
      <c r="G955" s="1">
        <v>38998.546000000002</v>
      </c>
      <c r="H955" s="1" t="str">
        <f>LEFT(medical_cost5[[#This Row],[region.1.1.1.1]],5)</f>
        <v>south</v>
      </c>
      <c r="I955" s="1" t="str">
        <f>RIGHT(medical_cost5[[#This Row],[region.1.1.1.1]],4)</f>
        <v>west</v>
      </c>
    </row>
    <row r="956" spans="1:9" x14ac:dyDescent="0.25">
      <c r="A956" s="1">
        <v>34</v>
      </c>
      <c r="B956" s="1" t="s">
        <v>9</v>
      </c>
      <c r="C956" s="1">
        <v>27.835000000000001</v>
      </c>
      <c r="D956" s="1">
        <v>1</v>
      </c>
      <c r="E956" s="1" t="s">
        <v>7</v>
      </c>
      <c r="F956" s="1" t="s">
        <v>12</v>
      </c>
      <c r="G956" s="1">
        <v>20009.63365</v>
      </c>
      <c r="H956" s="1" t="str">
        <f>LEFT(medical_cost5[[#This Row],[region.1.1.1.1]],5)</f>
        <v>north</v>
      </c>
      <c r="I956" s="1" t="str">
        <f>RIGHT(medical_cost5[[#This Row],[region.1.1.1.1]],4)</f>
        <v>west</v>
      </c>
    </row>
    <row r="957" spans="1:9" x14ac:dyDescent="0.25">
      <c r="A957" s="1">
        <v>31</v>
      </c>
      <c r="B957" s="1" t="s">
        <v>9</v>
      </c>
      <c r="C957" s="1">
        <v>39.49</v>
      </c>
      <c r="D957" s="1">
        <v>1</v>
      </c>
      <c r="E957" s="1" t="s">
        <v>10</v>
      </c>
      <c r="F957" s="1" t="s">
        <v>11</v>
      </c>
      <c r="G957" s="1">
        <v>3875.7341000000001</v>
      </c>
      <c r="H957" s="1" t="str">
        <f>LEFT(medical_cost5[[#This Row],[region.1.1.1.1]],5)</f>
        <v>south</v>
      </c>
      <c r="I957" s="1" t="str">
        <f>RIGHT(medical_cost5[[#This Row],[region.1.1.1.1]],4)</f>
        <v>east</v>
      </c>
    </row>
    <row r="958" spans="1:9" x14ac:dyDescent="0.25">
      <c r="A958" s="1">
        <v>54</v>
      </c>
      <c r="B958" s="1" t="s">
        <v>9</v>
      </c>
      <c r="C958" s="1">
        <v>30.8</v>
      </c>
      <c r="D958" s="1">
        <v>1</v>
      </c>
      <c r="E958" s="1" t="s">
        <v>7</v>
      </c>
      <c r="F958" s="1" t="s">
        <v>11</v>
      </c>
      <c r="G958" s="1">
        <v>41999.519999999997</v>
      </c>
      <c r="H958" s="1" t="str">
        <f>LEFT(medical_cost5[[#This Row],[region.1.1.1.1]],5)</f>
        <v>south</v>
      </c>
      <c r="I958" s="1" t="str">
        <f>RIGHT(medical_cost5[[#This Row],[region.1.1.1.1]],4)</f>
        <v>east</v>
      </c>
    </row>
    <row r="959" spans="1:9" x14ac:dyDescent="0.25">
      <c r="A959" s="1">
        <v>24</v>
      </c>
      <c r="B959" s="1" t="s">
        <v>9</v>
      </c>
      <c r="C959" s="1">
        <v>26.79</v>
      </c>
      <c r="D959" s="1">
        <v>1</v>
      </c>
      <c r="E959" s="1" t="s">
        <v>10</v>
      </c>
      <c r="F959" s="1" t="s">
        <v>12</v>
      </c>
      <c r="G959" s="1">
        <v>12609.88702</v>
      </c>
      <c r="H959" s="1" t="str">
        <f>LEFT(medical_cost5[[#This Row],[region.1.1.1.1]],5)</f>
        <v>north</v>
      </c>
      <c r="I959" s="1" t="str">
        <f>RIGHT(medical_cost5[[#This Row],[region.1.1.1.1]],4)</f>
        <v>west</v>
      </c>
    </row>
    <row r="960" spans="1:9" x14ac:dyDescent="0.25">
      <c r="A960" s="1">
        <v>43</v>
      </c>
      <c r="B960" s="1" t="s">
        <v>9</v>
      </c>
      <c r="C960" s="1">
        <v>34.96</v>
      </c>
      <c r="D960" s="1">
        <v>1</v>
      </c>
      <c r="E960" s="1" t="s">
        <v>7</v>
      </c>
      <c r="F960" s="1" t="s">
        <v>13</v>
      </c>
      <c r="G960" s="1">
        <v>41034.221400000002</v>
      </c>
      <c r="H960" s="1" t="str">
        <f>LEFT(medical_cost5[[#This Row],[region.1.1.1.1]],5)</f>
        <v>north</v>
      </c>
      <c r="I960" s="1" t="str">
        <f>RIGHT(medical_cost5[[#This Row],[region.1.1.1.1]],4)</f>
        <v>east</v>
      </c>
    </row>
    <row r="961" spans="1:9" x14ac:dyDescent="0.25">
      <c r="A961" s="1">
        <v>48</v>
      </c>
      <c r="B961" s="1" t="s">
        <v>9</v>
      </c>
      <c r="C961" s="1">
        <v>36.67</v>
      </c>
      <c r="D961" s="1">
        <v>1</v>
      </c>
      <c r="E961" s="1" t="s">
        <v>10</v>
      </c>
      <c r="F961" s="1" t="s">
        <v>12</v>
      </c>
      <c r="G961" s="1">
        <v>28468.919010000001</v>
      </c>
      <c r="H961" s="1" t="str">
        <f>LEFT(medical_cost5[[#This Row],[region.1.1.1.1]],5)</f>
        <v>north</v>
      </c>
      <c r="I961" s="1" t="str">
        <f>RIGHT(medical_cost5[[#This Row],[region.1.1.1.1]],4)</f>
        <v>west</v>
      </c>
    </row>
    <row r="962" spans="1:9" x14ac:dyDescent="0.25">
      <c r="A962" s="1">
        <v>19</v>
      </c>
      <c r="B962" s="1" t="s">
        <v>6</v>
      </c>
      <c r="C962" s="1">
        <v>39.615000000000002</v>
      </c>
      <c r="D962" s="1">
        <v>1</v>
      </c>
      <c r="E962" s="1" t="s">
        <v>10</v>
      </c>
      <c r="F962" s="1" t="s">
        <v>12</v>
      </c>
      <c r="G962" s="1">
        <v>2730.1078499999999</v>
      </c>
      <c r="H962" s="1" t="str">
        <f>LEFT(medical_cost5[[#This Row],[region.1.1.1.1]],5)</f>
        <v>north</v>
      </c>
      <c r="I962" s="1" t="str">
        <f>RIGHT(medical_cost5[[#This Row],[region.1.1.1.1]],4)</f>
        <v>west</v>
      </c>
    </row>
    <row r="963" spans="1:9" x14ac:dyDescent="0.25">
      <c r="A963" s="1">
        <v>29</v>
      </c>
      <c r="B963" s="1" t="s">
        <v>6</v>
      </c>
      <c r="C963" s="1">
        <v>25.9</v>
      </c>
      <c r="D963" s="1">
        <v>0</v>
      </c>
      <c r="E963" s="1" t="s">
        <v>10</v>
      </c>
      <c r="F963" s="1" t="s">
        <v>8</v>
      </c>
      <c r="G963" s="1">
        <v>3353.2840000000001</v>
      </c>
      <c r="H963" s="1" t="str">
        <f>LEFT(medical_cost5[[#This Row],[region.1.1.1.1]],5)</f>
        <v>south</v>
      </c>
      <c r="I963" s="1" t="str">
        <f>RIGHT(medical_cost5[[#This Row],[region.1.1.1.1]],4)</f>
        <v>west</v>
      </c>
    </row>
    <row r="964" spans="1:9" x14ac:dyDescent="0.25">
      <c r="A964" s="1">
        <v>63</v>
      </c>
      <c r="B964" s="1" t="s">
        <v>6</v>
      </c>
      <c r="C964" s="1">
        <v>35.200000000000003</v>
      </c>
      <c r="D964" s="1">
        <v>1</v>
      </c>
      <c r="E964" s="1" t="s">
        <v>10</v>
      </c>
      <c r="F964" s="1" t="s">
        <v>11</v>
      </c>
      <c r="G964" s="1">
        <v>14474.674999999999</v>
      </c>
      <c r="H964" s="1" t="str">
        <f>LEFT(medical_cost5[[#This Row],[region.1.1.1.1]],5)</f>
        <v>south</v>
      </c>
      <c r="I964" s="1" t="str">
        <f>RIGHT(medical_cost5[[#This Row],[region.1.1.1.1]],4)</f>
        <v>east</v>
      </c>
    </row>
    <row r="965" spans="1:9" x14ac:dyDescent="0.25">
      <c r="A965" s="1">
        <v>46</v>
      </c>
      <c r="B965" s="1" t="s">
        <v>9</v>
      </c>
      <c r="C965" s="1">
        <v>24.795000000000002</v>
      </c>
      <c r="D965" s="1">
        <v>3</v>
      </c>
      <c r="E965" s="1" t="s">
        <v>10</v>
      </c>
      <c r="F965" s="1" t="s">
        <v>13</v>
      </c>
      <c r="G965" s="1">
        <v>9500.5730500000009</v>
      </c>
      <c r="H965" s="1" t="str">
        <f>LEFT(medical_cost5[[#This Row],[region.1.1.1.1]],5)</f>
        <v>north</v>
      </c>
      <c r="I965" s="1" t="str">
        <f>RIGHT(medical_cost5[[#This Row],[region.1.1.1.1]],4)</f>
        <v>east</v>
      </c>
    </row>
    <row r="966" spans="1:9" x14ac:dyDescent="0.25">
      <c r="A966" s="1">
        <v>52</v>
      </c>
      <c r="B966" s="1" t="s">
        <v>9</v>
      </c>
      <c r="C966" s="1">
        <v>36.765000000000001</v>
      </c>
      <c r="D966" s="1">
        <v>2</v>
      </c>
      <c r="E966" s="1" t="s">
        <v>10</v>
      </c>
      <c r="F966" s="1" t="s">
        <v>12</v>
      </c>
      <c r="G966" s="1">
        <v>26467.09737</v>
      </c>
      <c r="H966" s="1" t="str">
        <f>LEFT(medical_cost5[[#This Row],[region.1.1.1.1]],5)</f>
        <v>north</v>
      </c>
      <c r="I966" s="1" t="str">
        <f>RIGHT(medical_cost5[[#This Row],[region.1.1.1.1]],4)</f>
        <v>west</v>
      </c>
    </row>
    <row r="967" spans="1:9" x14ac:dyDescent="0.25">
      <c r="A967" s="1">
        <v>35</v>
      </c>
      <c r="B967" s="1" t="s">
        <v>9</v>
      </c>
      <c r="C967" s="1">
        <v>27.1</v>
      </c>
      <c r="D967" s="1">
        <v>1</v>
      </c>
      <c r="E967" s="1" t="s">
        <v>10</v>
      </c>
      <c r="F967" s="1" t="s">
        <v>8</v>
      </c>
      <c r="G967" s="1">
        <v>4746.3440000000001</v>
      </c>
      <c r="H967" s="1" t="str">
        <f>LEFT(medical_cost5[[#This Row],[region.1.1.1.1]],5)</f>
        <v>south</v>
      </c>
      <c r="I967" s="1" t="str">
        <f>RIGHT(medical_cost5[[#This Row],[region.1.1.1.1]],4)</f>
        <v>west</v>
      </c>
    </row>
    <row r="968" spans="1:9" x14ac:dyDescent="0.25">
      <c r="A968" s="1">
        <v>51</v>
      </c>
      <c r="B968" s="1" t="s">
        <v>9</v>
      </c>
      <c r="C968" s="1">
        <v>24.795000000000002</v>
      </c>
      <c r="D968" s="1">
        <v>2</v>
      </c>
      <c r="E968" s="1" t="s">
        <v>7</v>
      </c>
      <c r="F968" s="1" t="s">
        <v>12</v>
      </c>
      <c r="G968" s="1">
        <v>23967.38305</v>
      </c>
      <c r="H968" s="1" t="str">
        <f>LEFT(medical_cost5[[#This Row],[region.1.1.1.1]],5)</f>
        <v>north</v>
      </c>
      <c r="I968" s="1" t="str">
        <f>RIGHT(medical_cost5[[#This Row],[region.1.1.1.1]],4)</f>
        <v>west</v>
      </c>
    </row>
    <row r="969" spans="1:9" x14ac:dyDescent="0.25">
      <c r="A969" s="1">
        <v>44</v>
      </c>
      <c r="B969" s="1" t="s">
        <v>9</v>
      </c>
      <c r="C969" s="1">
        <v>25.364999999999998</v>
      </c>
      <c r="D969" s="1">
        <v>1</v>
      </c>
      <c r="E969" s="1" t="s">
        <v>10</v>
      </c>
      <c r="F969" s="1" t="s">
        <v>12</v>
      </c>
      <c r="G969" s="1">
        <v>7518.0253499999999</v>
      </c>
      <c r="H969" s="1" t="str">
        <f>LEFT(medical_cost5[[#This Row],[region.1.1.1.1]],5)</f>
        <v>north</v>
      </c>
      <c r="I969" s="1" t="str">
        <f>RIGHT(medical_cost5[[#This Row],[region.1.1.1.1]],4)</f>
        <v>west</v>
      </c>
    </row>
    <row r="970" spans="1:9" x14ac:dyDescent="0.25">
      <c r="A970" s="1">
        <v>21</v>
      </c>
      <c r="B970" s="1" t="s">
        <v>9</v>
      </c>
      <c r="C970" s="1">
        <v>25.745000000000001</v>
      </c>
      <c r="D970" s="1">
        <v>2</v>
      </c>
      <c r="E970" s="1" t="s">
        <v>10</v>
      </c>
      <c r="F970" s="1" t="s">
        <v>13</v>
      </c>
      <c r="G970" s="1">
        <v>3279.8685500000001</v>
      </c>
      <c r="H970" s="1" t="str">
        <f>LEFT(medical_cost5[[#This Row],[region.1.1.1.1]],5)</f>
        <v>north</v>
      </c>
      <c r="I970" s="1" t="str">
        <f>RIGHT(medical_cost5[[#This Row],[region.1.1.1.1]],4)</f>
        <v>east</v>
      </c>
    </row>
    <row r="971" spans="1:9" x14ac:dyDescent="0.25">
      <c r="A971" s="1">
        <v>39</v>
      </c>
      <c r="B971" s="1" t="s">
        <v>6</v>
      </c>
      <c r="C971" s="1">
        <v>34.32</v>
      </c>
      <c r="D971" s="1">
        <v>5</v>
      </c>
      <c r="E971" s="1" t="s">
        <v>10</v>
      </c>
      <c r="F971" s="1" t="s">
        <v>11</v>
      </c>
      <c r="G971" s="1">
        <v>8596.8277999999991</v>
      </c>
      <c r="H971" s="1" t="str">
        <f>LEFT(medical_cost5[[#This Row],[region.1.1.1.1]],5)</f>
        <v>south</v>
      </c>
      <c r="I971" s="1" t="str">
        <f>RIGHT(medical_cost5[[#This Row],[region.1.1.1.1]],4)</f>
        <v>east</v>
      </c>
    </row>
    <row r="972" spans="1:9" x14ac:dyDescent="0.25">
      <c r="A972" s="1">
        <v>50</v>
      </c>
      <c r="B972" s="1" t="s">
        <v>6</v>
      </c>
      <c r="C972" s="1">
        <v>28.16</v>
      </c>
      <c r="D972" s="1">
        <v>3</v>
      </c>
      <c r="E972" s="1" t="s">
        <v>10</v>
      </c>
      <c r="F972" s="1" t="s">
        <v>11</v>
      </c>
      <c r="G972" s="1">
        <v>10702.642400000001</v>
      </c>
      <c r="H972" s="1" t="str">
        <f>LEFT(medical_cost5[[#This Row],[region.1.1.1.1]],5)</f>
        <v>south</v>
      </c>
      <c r="I972" s="1" t="str">
        <f>RIGHT(medical_cost5[[#This Row],[region.1.1.1.1]],4)</f>
        <v>east</v>
      </c>
    </row>
    <row r="973" spans="1:9" x14ac:dyDescent="0.25">
      <c r="A973" s="1">
        <v>34</v>
      </c>
      <c r="B973" s="1" t="s">
        <v>6</v>
      </c>
      <c r="C973" s="1">
        <v>23.56</v>
      </c>
      <c r="D973" s="1">
        <v>0</v>
      </c>
      <c r="E973" s="1" t="s">
        <v>10</v>
      </c>
      <c r="F973" s="1" t="s">
        <v>13</v>
      </c>
      <c r="G973" s="1">
        <v>4992.3764000000001</v>
      </c>
      <c r="H973" s="1" t="str">
        <f>LEFT(medical_cost5[[#This Row],[region.1.1.1.1]],5)</f>
        <v>north</v>
      </c>
      <c r="I973" s="1" t="str">
        <f>RIGHT(medical_cost5[[#This Row],[region.1.1.1.1]],4)</f>
        <v>east</v>
      </c>
    </row>
    <row r="974" spans="1:9" x14ac:dyDescent="0.25">
      <c r="A974" s="1">
        <v>22</v>
      </c>
      <c r="B974" s="1" t="s">
        <v>6</v>
      </c>
      <c r="C974" s="1">
        <v>20.234999999999999</v>
      </c>
      <c r="D974" s="1">
        <v>0</v>
      </c>
      <c r="E974" s="1" t="s">
        <v>10</v>
      </c>
      <c r="F974" s="1" t="s">
        <v>12</v>
      </c>
      <c r="G974" s="1">
        <v>2527.8186500000002</v>
      </c>
      <c r="H974" s="1" t="str">
        <f>LEFT(medical_cost5[[#This Row],[region.1.1.1.1]],5)</f>
        <v>north</v>
      </c>
      <c r="I974" s="1" t="str">
        <f>RIGHT(medical_cost5[[#This Row],[region.1.1.1.1]],4)</f>
        <v>west</v>
      </c>
    </row>
    <row r="975" spans="1:9" x14ac:dyDescent="0.25">
      <c r="A975" s="1">
        <v>19</v>
      </c>
      <c r="B975" s="1" t="s">
        <v>6</v>
      </c>
      <c r="C975" s="1">
        <v>40.5</v>
      </c>
      <c r="D975" s="1">
        <v>0</v>
      </c>
      <c r="E975" s="1" t="s">
        <v>10</v>
      </c>
      <c r="F975" s="1" t="s">
        <v>8</v>
      </c>
      <c r="G975" s="1">
        <v>1759.338</v>
      </c>
      <c r="H975" s="1" t="str">
        <f>LEFT(medical_cost5[[#This Row],[region.1.1.1.1]],5)</f>
        <v>south</v>
      </c>
      <c r="I975" s="1" t="str">
        <f>RIGHT(medical_cost5[[#This Row],[region.1.1.1.1]],4)</f>
        <v>west</v>
      </c>
    </row>
    <row r="976" spans="1:9" x14ac:dyDescent="0.25">
      <c r="A976" s="1">
        <v>26</v>
      </c>
      <c r="B976" s="1" t="s">
        <v>9</v>
      </c>
      <c r="C976" s="1">
        <v>35.42</v>
      </c>
      <c r="D976" s="1">
        <v>0</v>
      </c>
      <c r="E976" s="1" t="s">
        <v>10</v>
      </c>
      <c r="F976" s="1" t="s">
        <v>11</v>
      </c>
      <c r="G976" s="1">
        <v>2322.6217999999999</v>
      </c>
      <c r="H976" s="1" t="str">
        <f>LEFT(medical_cost5[[#This Row],[region.1.1.1.1]],5)</f>
        <v>south</v>
      </c>
      <c r="I976" s="1" t="str">
        <f>RIGHT(medical_cost5[[#This Row],[region.1.1.1.1]],4)</f>
        <v>east</v>
      </c>
    </row>
    <row r="977" spans="1:9" x14ac:dyDescent="0.25">
      <c r="A977" s="1">
        <v>29</v>
      </c>
      <c r="B977" s="1" t="s">
        <v>9</v>
      </c>
      <c r="C977" s="1">
        <v>22.895</v>
      </c>
      <c r="D977" s="1">
        <v>0</v>
      </c>
      <c r="E977" s="1" t="s">
        <v>7</v>
      </c>
      <c r="F977" s="1" t="s">
        <v>13</v>
      </c>
      <c r="G977" s="1">
        <v>16138.762049999999</v>
      </c>
      <c r="H977" s="1" t="str">
        <f>LEFT(medical_cost5[[#This Row],[region.1.1.1.1]],5)</f>
        <v>north</v>
      </c>
      <c r="I977" s="1" t="str">
        <f>RIGHT(medical_cost5[[#This Row],[region.1.1.1.1]],4)</f>
        <v>east</v>
      </c>
    </row>
    <row r="978" spans="1:9" x14ac:dyDescent="0.25">
      <c r="A978" s="1">
        <v>48</v>
      </c>
      <c r="B978" s="1" t="s">
        <v>9</v>
      </c>
      <c r="C978" s="1">
        <v>40.15</v>
      </c>
      <c r="D978" s="1">
        <v>0</v>
      </c>
      <c r="E978" s="1" t="s">
        <v>10</v>
      </c>
      <c r="F978" s="1" t="s">
        <v>11</v>
      </c>
      <c r="G978" s="1">
        <v>7804.1605</v>
      </c>
      <c r="H978" s="1" t="str">
        <f>LEFT(medical_cost5[[#This Row],[region.1.1.1.1]],5)</f>
        <v>south</v>
      </c>
      <c r="I978" s="1" t="str">
        <f>RIGHT(medical_cost5[[#This Row],[region.1.1.1.1]],4)</f>
        <v>east</v>
      </c>
    </row>
    <row r="979" spans="1:9" x14ac:dyDescent="0.25">
      <c r="A979" s="1">
        <v>26</v>
      </c>
      <c r="B979" s="1" t="s">
        <v>9</v>
      </c>
      <c r="C979" s="1">
        <v>29.15</v>
      </c>
      <c r="D979" s="1">
        <v>1</v>
      </c>
      <c r="E979" s="1" t="s">
        <v>10</v>
      </c>
      <c r="F979" s="1" t="s">
        <v>11</v>
      </c>
      <c r="G979" s="1">
        <v>2902.9065000000001</v>
      </c>
      <c r="H979" s="1" t="str">
        <f>LEFT(medical_cost5[[#This Row],[region.1.1.1.1]],5)</f>
        <v>south</v>
      </c>
      <c r="I979" s="1" t="str">
        <f>RIGHT(medical_cost5[[#This Row],[region.1.1.1.1]],4)</f>
        <v>east</v>
      </c>
    </row>
    <row r="980" spans="1:9" x14ac:dyDescent="0.25">
      <c r="A980" s="1">
        <v>45</v>
      </c>
      <c r="B980" s="1" t="s">
        <v>6</v>
      </c>
      <c r="C980" s="1">
        <v>39.994999999999997</v>
      </c>
      <c r="D980" s="1">
        <v>3</v>
      </c>
      <c r="E980" s="1" t="s">
        <v>10</v>
      </c>
      <c r="F980" s="1" t="s">
        <v>13</v>
      </c>
      <c r="G980" s="1">
        <v>9704.6680500000002</v>
      </c>
      <c r="H980" s="1" t="str">
        <f>LEFT(medical_cost5[[#This Row],[region.1.1.1.1]],5)</f>
        <v>north</v>
      </c>
      <c r="I980" s="1" t="str">
        <f>RIGHT(medical_cost5[[#This Row],[region.1.1.1.1]],4)</f>
        <v>east</v>
      </c>
    </row>
    <row r="981" spans="1:9" x14ac:dyDescent="0.25">
      <c r="A981" s="1">
        <v>36</v>
      </c>
      <c r="B981" s="1" t="s">
        <v>6</v>
      </c>
      <c r="C981" s="1">
        <v>29.92</v>
      </c>
      <c r="D981" s="1">
        <v>0</v>
      </c>
      <c r="E981" s="1" t="s">
        <v>10</v>
      </c>
      <c r="F981" s="1" t="s">
        <v>11</v>
      </c>
      <c r="G981" s="1">
        <v>4889.0367999999999</v>
      </c>
      <c r="H981" s="1" t="str">
        <f>LEFT(medical_cost5[[#This Row],[region.1.1.1.1]],5)</f>
        <v>south</v>
      </c>
      <c r="I981" s="1" t="str">
        <f>RIGHT(medical_cost5[[#This Row],[region.1.1.1.1]],4)</f>
        <v>east</v>
      </c>
    </row>
    <row r="982" spans="1:9" x14ac:dyDescent="0.25">
      <c r="A982" s="1">
        <v>54</v>
      </c>
      <c r="B982" s="1" t="s">
        <v>9</v>
      </c>
      <c r="C982" s="1">
        <v>25.46</v>
      </c>
      <c r="D982" s="1">
        <v>1</v>
      </c>
      <c r="E982" s="1" t="s">
        <v>10</v>
      </c>
      <c r="F982" s="1" t="s">
        <v>13</v>
      </c>
      <c r="G982" s="1">
        <v>25517.11363</v>
      </c>
      <c r="H982" s="1" t="str">
        <f>LEFT(medical_cost5[[#This Row],[region.1.1.1.1]],5)</f>
        <v>north</v>
      </c>
      <c r="I982" s="1" t="str">
        <f>RIGHT(medical_cost5[[#This Row],[region.1.1.1.1]],4)</f>
        <v>east</v>
      </c>
    </row>
    <row r="983" spans="1:9" x14ac:dyDescent="0.25">
      <c r="A983" s="1">
        <v>34</v>
      </c>
      <c r="B983" s="1" t="s">
        <v>9</v>
      </c>
      <c r="C983" s="1">
        <v>21.375</v>
      </c>
      <c r="D983" s="1">
        <v>0</v>
      </c>
      <c r="E983" s="1" t="s">
        <v>10</v>
      </c>
      <c r="F983" s="1" t="s">
        <v>13</v>
      </c>
      <c r="G983" s="1">
        <v>4500.33925</v>
      </c>
      <c r="H983" s="1" t="str">
        <f>LEFT(medical_cost5[[#This Row],[region.1.1.1.1]],5)</f>
        <v>north</v>
      </c>
      <c r="I983" s="1" t="str">
        <f>RIGHT(medical_cost5[[#This Row],[region.1.1.1.1]],4)</f>
        <v>east</v>
      </c>
    </row>
    <row r="984" spans="1:9" x14ac:dyDescent="0.25">
      <c r="A984" s="1">
        <v>31</v>
      </c>
      <c r="B984" s="1" t="s">
        <v>9</v>
      </c>
      <c r="C984" s="1">
        <v>25.9</v>
      </c>
      <c r="D984" s="1">
        <v>3</v>
      </c>
      <c r="E984" s="1" t="s">
        <v>7</v>
      </c>
      <c r="F984" s="1" t="s">
        <v>8</v>
      </c>
      <c r="G984" s="1">
        <v>19199.944</v>
      </c>
      <c r="H984" s="1" t="str">
        <f>LEFT(medical_cost5[[#This Row],[region.1.1.1.1]],5)</f>
        <v>south</v>
      </c>
      <c r="I984" s="1" t="str">
        <f>RIGHT(medical_cost5[[#This Row],[region.1.1.1.1]],4)</f>
        <v>west</v>
      </c>
    </row>
    <row r="985" spans="1:9" x14ac:dyDescent="0.25">
      <c r="A985" s="1">
        <v>27</v>
      </c>
      <c r="B985" s="1" t="s">
        <v>6</v>
      </c>
      <c r="C985" s="1">
        <v>30.59</v>
      </c>
      <c r="D985" s="1">
        <v>1</v>
      </c>
      <c r="E985" s="1" t="s">
        <v>10</v>
      </c>
      <c r="F985" s="1" t="s">
        <v>13</v>
      </c>
      <c r="G985" s="1">
        <v>16796.411940000002</v>
      </c>
      <c r="H985" s="1" t="str">
        <f>LEFT(medical_cost5[[#This Row],[region.1.1.1.1]],5)</f>
        <v>north</v>
      </c>
      <c r="I985" s="1" t="str">
        <f>RIGHT(medical_cost5[[#This Row],[region.1.1.1.1]],4)</f>
        <v>east</v>
      </c>
    </row>
    <row r="986" spans="1:9" x14ac:dyDescent="0.25">
      <c r="A986" s="1">
        <v>20</v>
      </c>
      <c r="B986" s="1" t="s">
        <v>9</v>
      </c>
      <c r="C986" s="1">
        <v>30.114999999999998</v>
      </c>
      <c r="D986" s="1">
        <v>5</v>
      </c>
      <c r="E986" s="1" t="s">
        <v>10</v>
      </c>
      <c r="F986" s="1" t="s">
        <v>13</v>
      </c>
      <c r="G986" s="1">
        <v>4915.0598499999996</v>
      </c>
      <c r="H986" s="1" t="str">
        <f>LEFT(medical_cost5[[#This Row],[region.1.1.1.1]],5)</f>
        <v>north</v>
      </c>
      <c r="I986" s="1" t="str">
        <f>RIGHT(medical_cost5[[#This Row],[region.1.1.1.1]],4)</f>
        <v>east</v>
      </c>
    </row>
    <row r="987" spans="1:9" x14ac:dyDescent="0.25">
      <c r="A987" s="1">
        <v>44</v>
      </c>
      <c r="B987" s="1" t="s">
        <v>6</v>
      </c>
      <c r="C987" s="1">
        <v>25.8</v>
      </c>
      <c r="D987" s="1">
        <v>1</v>
      </c>
      <c r="E987" s="1" t="s">
        <v>10</v>
      </c>
      <c r="F987" s="1" t="s">
        <v>8</v>
      </c>
      <c r="G987" s="1">
        <v>7624.63</v>
      </c>
      <c r="H987" s="1" t="str">
        <f>LEFT(medical_cost5[[#This Row],[region.1.1.1.1]],5)</f>
        <v>south</v>
      </c>
      <c r="I987" s="1" t="str">
        <f>RIGHT(medical_cost5[[#This Row],[region.1.1.1.1]],4)</f>
        <v>west</v>
      </c>
    </row>
    <row r="988" spans="1:9" x14ac:dyDescent="0.25">
      <c r="A988" s="1">
        <v>43</v>
      </c>
      <c r="B988" s="1" t="s">
        <v>9</v>
      </c>
      <c r="C988" s="1">
        <v>30.114999999999998</v>
      </c>
      <c r="D988" s="1">
        <v>3</v>
      </c>
      <c r="E988" s="1" t="s">
        <v>10</v>
      </c>
      <c r="F988" s="1" t="s">
        <v>12</v>
      </c>
      <c r="G988" s="1">
        <v>8410.0468500000006</v>
      </c>
      <c r="H988" s="1" t="str">
        <f>LEFT(medical_cost5[[#This Row],[region.1.1.1.1]],5)</f>
        <v>north</v>
      </c>
      <c r="I988" s="1" t="str">
        <f>RIGHT(medical_cost5[[#This Row],[region.1.1.1.1]],4)</f>
        <v>west</v>
      </c>
    </row>
    <row r="989" spans="1:9" x14ac:dyDescent="0.25">
      <c r="A989" s="1">
        <v>45</v>
      </c>
      <c r="B989" s="1" t="s">
        <v>6</v>
      </c>
      <c r="C989" s="1">
        <v>27.645</v>
      </c>
      <c r="D989" s="1">
        <v>1</v>
      </c>
      <c r="E989" s="1" t="s">
        <v>10</v>
      </c>
      <c r="F989" s="1" t="s">
        <v>12</v>
      </c>
      <c r="G989" s="1">
        <v>28340.188849999999</v>
      </c>
      <c r="H989" s="1" t="str">
        <f>LEFT(medical_cost5[[#This Row],[region.1.1.1.1]],5)</f>
        <v>north</v>
      </c>
      <c r="I989" s="1" t="str">
        <f>RIGHT(medical_cost5[[#This Row],[region.1.1.1.1]],4)</f>
        <v>west</v>
      </c>
    </row>
    <row r="990" spans="1:9" x14ac:dyDescent="0.25">
      <c r="A990" s="1">
        <v>34</v>
      </c>
      <c r="B990" s="1" t="s">
        <v>9</v>
      </c>
      <c r="C990" s="1">
        <v>34.674999999999997</v>
      </c>
      <c r="D990" s="1">
        <v>0</v>
      </c>
      <c r="E990" s="1" t="s">
        <v>10</v>
      </c>
      <c r="F990" s="1" t="s">
        <v>13</v>
      </c>
      <c r="G990" s="1">
        <v>4518.8262500000001</v>
      </c>
      <c r="H990" s="1" t="str">
        <f>LEFT(medical_cost5[[#This Row],[region.1.1.1.1]],5)</f>
        <v>north</v>
      </c>
      <c r="I990" s="1" t="str">
        <f>RIGHT(medical_cost5[[#This Row],[region.1.1.1.1]],4)</f>
        <v>east</v>
      </c>
    </row>
    <row r="991" spans="1:9" x14ac:dyDescent="0.25">
      <c r="A991" s="1">
        <v>24</v>
      </c>
      <c r="B991" s="1" t="s">
        <v>6</v>
      </c>
      <c r="C991" s="1">
        <v>20.52</v>
      </c>
      <c r="D991" s="1">
        <v>0</v>
      </c>
      <c r="E991" s="1" t="s">
        <v>7</v>
      </c>
      <c r="F991" s="1" t="s">
        <v>13</v>
      </c>
      <c r="G991" s="1">
        <v>14571.890799999999</v>
      </c>
      <c r="H991" s="1" t="str">
        <f>LEFT(medical_cost5[[#This Row],[region.1.1.1.1]],5)</f>
        <v>north</v>
      </c>
      <c r="I991" s="1" t="str">
        <f>RIGHT(medical_cost5[[#This Row],[region.1.1.1.1]],4)</f>
        <v>east</v>
      </c>
    </row>
    <row r="992" spans="1:9" x14ac:dyDescent="0.25">
      <c r="A992" s="1">
        <v>26</v>
      </c>
      <c r="B992" s="1" t="s">
        <v>6</v>
      </c>
      <c r="C992" s="1">
        <v>19.8</v>
      </c>
      <c r="D992" s="1">
        <v>1</v>
      </c>
      <c r="E992" s="1" t="s">
        <v>10</v>
      </c>
      <c r="F992" s="1" t="s">
        <v>8</v>
      </c>
      <c r="G992" s="1">
        <v>3378.91</v>
      </c>
      <c r="H992" s="1" t="str">
        <f>LEFT(medical_cost5[[#This Row],[region.1.1.1.1]],5)</f>
        <v>south</v>
      </c>
      <c r="I992" s="1" t="str">
        <f>RIGHT(medical_cost5[[#This Row],[region.1.1.1.1]],4)</f>
        <v>west</v>
      </c>
    </row>
    <row r="993" spans="1:9" x14ac:dyDescent="0.25">
      <c r="A993" s="1">
        <v>38</v>
      </c>
      <c r="B993" s="1" t="s">
        <v>6</v>
      </c>
      <c r="C993" s="1">
        <v>27.835000000000001</v>
      </c>
      <c r="D993" s="1">
        <v>2</v>
      </c>
      <c r="E993" s="1" t="s">
        <v>10</v>
      </c>
      <c r="F993" s="1" t="s">
        <v>13</v>
      </c>
      <c r="G993" s="1">
        <v>7144.86265</v>
      </c>
      <c r="H993" s="1" t="str">
        <f>LEFT(medical_cost5[[#This Row],[region.1.1.1.1]],5)</f>
        <v>north</v>
      </c>
      <c r="I993" s="1" t="str">
        <f>RIGHT(medical_cost5[[#This Row],[region.1.1.1.1]],4)</f>
        <v>east</v>
      </c>
    </row>
    <row r="994" spans="1:9" x14ac:dyDescent="0.25">
      <c r="A994" s="1">
        <v>50</v>
      </c>
      <c r="B994" s="1" t="s">
        <v>6</v>
      </c>
      <c r="C994" s="1">
        <v>31.6</v>
      </c>
      <c r="D994" s="1">
        <v>2</v>
      </c>
      <c r="E994" s="1" t="s">
        <v>10</v>
      </c>
      <c r="F994" s="1" t="s">
        <v>8</v>
      </c>
      <c r="G994" s="1">
        <v>10118.424000000001</v>
      </c>
      <c r="H994" s="1" t="str">
        <f>LEFT(medical_cost5[[#This Row],[region.1.1.1.1]],5)</f>
        <v>south</v>
      </c>
      <c r="I994" s="1" t="str">
        <f>RIGHT(medical_cost5[[#This Row],[region.1.1.1.1]],4)</f>
        <v>west</v>
      </c>
    </row>
    <row r="995" spans="1:9" x14ac:dyDescent="0.25">
      <c r="A995" s="1">
        <v>38</v>
      </c>
      <c r="B995" s="1" t="s">
        <v>9</v>
      </c>
      <c r="C995" s="1">
        <v>28.27</v>
      </c>
      <c r="D995" s="1">
        <v>1</v>
      </c>
      <c r="E995" s="1" t="s">
        <v>10</v>
      </c>
      <c r="F995" s="1" t="s">
        <v>11</v>
      </c>
      <c r="G995" s="1">
        <v>5484.4673000000003</v>
      </c>
      <c r="H995" s="1" t="str">
        <f>LEFT(medical_cost5[[#This Row],[region.1.1.1.1]],5)</f>
        <v>south</v>
      </c>
      <c r="I995" s="1" t="str">
        <f>RIGHT(medical_cost5[[#This Row],[region.1.1.1.1]],4)</f>
        <v>east</v>
      </c>
    </row>
    <row r="996" spans="1:9" x14ac:dyDescent="0.25">
      <c r="A996" s="1">
        <v>27</v>
      </c>
      <c r="B996" s="1" t="s">
        <v>6</v>
      </c>
      <c r="C996" s="1">
        <v>20.045000000000002</v>
      </c>
      <c r="D996" s="1">
        <v>3</v>
      </c>
      <c r="E996" s="1" t="s">
        <v>7</v>
      </c>
      <c r="F996" s="1" t="s">
        <v>12</v>
      </c>
      <c r="G996" s="1">
        <v>16420.494549999999</v>
      </c>
      <c r="H996" s="1" t="str">
        <f>LEFT(medical_cost5[[#This Row],[region.1.1.1.1]],5)</f>
        <v>north</v>
      </c>
      <c r="I996" s="1" t="str">
        <f>RIGHT(medical_cost5[[#This Row],[region.1.1.1.1]],4)</f>
        <v>west</v>
      </c>
    </row>
    <row r="997" spans="1:9" x14ac:dyDescent="0.25">
      <c r="A997" s="1">
        <v>39</v>
      </c>
      <c r="B997" s="1" t="s">
        <v>6</v>
      </c>
      <c r="C997" s="1">
        <v>23.274999999999999</v>
      </c>
      <c r="D997" s="1">
        <v>3</v>
      </c>
      <c r="E997" s="1" t="s">
        <v>10</v>
      </c>
      <c r="F997" s="1" t="s">
        <v>13</v>
      </c>
      <c r="G997" s="1">
        <v>7986.4752500000004</v>
      </c>
      <c r="H997" s="1" t="str">
        <f>LEFT(medical_cost5[[#This Row],[region.1.1.1.1]],5)</f>
        <v>north</v>
      </c>
      <c r="I997" s="1" t="str">
        <f>RIGHT(medical_cost5[[#This Row],[region.1.1.1.1]],4)</f>
        <v>east</v>
      </c>
    </row>
    <row r="998" spans="1:9" x14ac:dyDescent="0.25">
      <c r="A998" s="1">
        <v>39</v>
      </c>
      <c r="B998" s="1" t="s">
        <v>6</v>
      </c>
      <c r="C998" s="1">
        <v>34.1</v>
      </c>
      <c r="D998" s="1">
        <v>3</v>
      </c>
      <c r="E998" s="1" t="s">
        <v>10</v>
      </c>
      <c r="F998" s="1" t="s">
        <v>8</v>
      </c>
      <c r="G998" s="1">
        <v>7418.5219999999999</v>
      </c>
      <c r="H998" s="1" t="str">
        <f>LEFT(medical_cost5[[#This Row],[region.1.1.1.1]],5)</f>
        <v>south</v>
      </c>
      <c r="I998" s="1" t="str">
        <f>RIGHT(medical_cost5[[#This Row],[region.1.1.1.1]],4)</f>
        <v>west</v>
      </c>
    </row>
    <row r="999" spans="1:9" x14ac:dyDescent="0.25">
      <c r="A999" s="1">
        <v>63</v>
      </c>
      <c r="B999" s="1" t="s">
        <v>6</v>
      </c>
      <c r="C999" s="1">
        <v>36.85</v>
      </c>
      <c r="D999" s="1">
        <v>0</v>
      </c>
      <c r="E999" s="1" t="s">
        <v>10</v>
      </c>
      <c r="F999" s="1" t="s">
        <v>11</v>
      </c>
      <c r="G999" s="1">
        <v>13887.968500000001</v>
      </c>
      <c r="H999" s="1" t="str">
        <f>LEFT(medical_cost5[[#This Row],[region.1.1.1.1]],5)</f>
        <v>south</v>
      </c>
      <c r="I999" s="1" t="str">
        <f>RIGHT(medical_cost5[[#This Row],[region.1.1.1.1]],4)</f>
        <v>east</v>
      </c>
    </row>
    <row r="1000" spans="1:9" x14ac:dyDescent="0.25">
      <c r="A1000" s="1">
        <v>33</v>
      </c>
      <c r="B1000" s="1" t="s">
        <v>6</v>
      </c>
      <c r="C1000" s="1">
        <v>36.29</v>
      </c>
      <c r="D1000" s="1">
        <v>3</v>
      </c>
      <c r="E1000" s="1" t="s">
        <v>10</v>
      </c>
      <c r="F1000" s="1" t="s">
        <v>13</v>
      </c>
      <c r="G1000" s="1">
        <v>6551.7501000000002</v>
      </c>
      <c r="H1000" s="1" t="str">
        <f>LEFT(medical_cost5[[#This Row],[region.1.1.1.1]],5)</f>
        <v>north</v>
      </c>
      <c r="I1000" s="1" t="str">
        <f>RIGHT(medical_cost5[[#This Row],[region.1.1.1.1]],4)</f>
        <v>east</v>
      </c>
    </row>
    <row r="1001" spans="1:9" x14ac:dyDescent="0.25">
      <c r="A1001" s="1">
        <v>36</v>
      </c>
      <c r="B1001" s="1" t="s">
        <v>6</v>
      </c>
      <c r="C1001" s="1">
        <v>26.885000000000002</v>
      </c>
      <c r="D1001" s="1">
        <v>0</v>
      </c>
      <c r="E1001" s="1" t="s">
        <v>10</v>
      </c>
      <c r="F1001" s="1" t="s">
        <v>12</v>
      </c>
      <c r="G1001" s="1">
        <v>5267.8181500000001</v>
      </c>
      <c r="H1001" s="1" t="str">
        <f>LEFT(medical_cost5[[#This Row],[region.1.1.1.1]],5)</f>
        <v>north</v>
      </c>
      <c r="I1001" s="1" t="str">
        <f>RIGHT(medical_cost5[[#This Row],[region.1.1.1.1]],4)</f>
        <v>west</v>
      </c>
    </row>
    <row r="1002" spans="1:9" x14ac:dyDescent="0.25">
      <c r="A1002" s="1">
        <v>30</v>
      </c>
      <c r="B1002" s="1" t="s">
        <v>9</v>
      </c>
      <c r="C1002" s="1">
        <v>22.99</v>
      </c>
      <c r="D1002" s="1">
        <v>2</v>
      </c>
      <c r="E1002" s="1" t="s">
        <v>7</v>
      </c>
      <c r="F1002" s="1" t="s">
        <v>12</v>
      </c>
      <c r="G1002" s="1">
        <v>17361.766100000001</v>
      </c>
      <c r="H1002" s="1" t="str">
        <f>LEFT(medical_cost5[[#This Row],[region.1.1.1.1]],5)</f>
        <v>north</v>
      </c>
      <c r="I1002" s="1" t="str">
        <f>RIGHT(medical_cost5[[#This Row],[region.1.1.1.1]],4)</f>
        <v>west</v>
      </c>
    </row>
    <row r="1003" spans="1:9" x14ac:dyDescent="0.25">
      <c r="A1003" s="1">
        <v>24</v>
      </c>
      <c r="B1003" s="1" t="s">
        <v>9</v>
      </c>
      <c r="C1003" s="1">
        <v>32.700000000000003</v>
      </c>
      <c r="D1003" s="1">
        <v>0</v>
      </c>
      <c r="E1003" s="1" t="s">
        <v>7</v>
      </c>
      <c r="F1003" s="1" t="s">
        <v>8</v>
      </c>
      <c r="G1003" s="1">
        <v>34472.841</v>
      </c>
      <c r="H1003" s="1" t="str">
        <f>LEFT(medical_cost5[[#This Row],[region.1.1.1.1]],5)</f>
        <v>south</v>
      </c>
      <c r="I1003" s="1" t="str">
        <f>RIGHT(medical_cost5[[#This Row],[region.1.1.1.1]],4)</f>
        <v>west</v>
      </c>
    </row>
    <row r="1004" spans="1:9" x14ac:dyDescent="0.25">
      <c r="A1004" s="1">
        <v>24</v>
      </c>
      <c r="B1004" s="1" t="s">
        <v>9</v>
      </c>
      <c r="C1004" s="1">
        <v>25.8</v>
      </c>
      <c r="D1004" s="1">
        <v>0</v>
      </c>
      <c r="E1004" s="1" t="s">
        <v>10</v>
      </c>
      <c r="F1004" s="1" t="s">
        <v>8</v>
      </c>
      <c r="G1004" s="1">
        <v>1972.95</v>
      </c>
      <c r="H1004" s="1" t="str">
        <f>LEFT(medical_cost5[[#This Row],[region.1.1.1.1]],5)</f>
        <v>south</v>
      </c>
      <c r="I1004" s="1" t="str">
        <f>RIGHT(medical_cost5[[#This Row],[region.1.1.1.1]],4)</f>
        <v>west</v>
      </c>
    </row>
    <row r="1005" spans="1:9" x14ac:dyDescent="0.25">
      <c r="A1005" s="1">
        <v>48</v>
      </c>
      <c r="B1005" s="1" t="s">
        <v>9</v>
      </c>
      <c r="C1005" s="1">
        <v>29.6</v>
      </c>
      <c r="D1005" s="1">
        <v>0</v>
      </c>
      <c r="E1005" s="1" t="s">
        <v>10</v>
      </c>
      <c r="F1005" s="1" t="s">
        <v>8</v>
      </c>
      <c r="G1005" s="1">
        <v>21232.182260000001</v>
      </c>
      <c r="H1005" s="1" t="str">
        <f>LEFT(medical_cost5[[#This Row],[region.1.1.1.1]],5)</f>
        <v>south</v>
      </c>
      <c r="I1005" s="1" t="str">
        <f>RIGHT(medical_cost5[[#This Row],[region.1.1.1.1]],4)</f>
        <v>west</v>
      </c>
    </row>
    <row r="1006" spans="1:9" x14ac:dyDescent="0.25">
      <c r="A1006" s="1">
        <v>47</v>
      </c>
      <c r="B1006" s="1" t="s">
        <v>9</v>
      </c>
      <c r="C1006" s="1">
        <v>19.190000000000001</v>
      </c>
      <c r="D1006" s="1">
        <v>1</v>
      </c>
      <c r="E1006" s="1" t="s">
        <v>10</v>
      </c>
      <c r="F1006" s="1" t="s">
        <v>13</v>
      </c>
      <c r="G1006" s="1">
        <v>8627.5411000000004</v>
      </c>
      <c r="H1006" s="1" t="str">
        <f>LEFT(medical_cost5[[#This Row],[region.1.1.1.1]],5)</f>
        <v>north</v>
      </c>
      <c r="I1006" s="1" t="str">
        <f>RIGHT(medical_cost5[[#This Row],[region.1.1.1.1]],4)</f>
        <v>east</v>
      </c>
    </row>
    <row r="1007" spans="1:9" x14ac:dyDescent="0.25">
      <c r="A1007" s="1">
        <v>29</v>
      </c>
      <c r="B1007" s="1" t="s">
        <v>9</v>
      </c>
      <c r="C1007" s="1">
        <v>31.73</v>
      </c>
      <c r="D1007" s="1">
        <v>2</v>
      </c>
      <c r="E1007" s="1" t="s">
        <v>10</v>
      </c>
      <c r="F1007" s="1" t="s">
        <v>12</v>
      </c>
      <c r="G1007" s="1">
        <v>4433.3877000000002</v>
      </c>
      <c r="H1007" s="1" t="str">
        <f>LEFT(medical_cost5[[#This Row],[region.1.1.1.1]],5)</f>
        <v>north</v>
      </c>
      <c r="I1007" s="1" t="str">
        <f>RIGHT(medical_cost5[[#This Row],[region.1.1.1.1]],4)</f>
        <v>west</v>
      </c>
    </row>
    <row r="1008" spans="1:9" x14ac:dyDescent="0.25">
      <c r="A1008" s="1">
        <v>28</v>
      </c>
      <c r="B1008" s="1" t="s">
        <v>9</v>
      </c>
      <c r="C1008" s="1">
        <v>29.26</v>
      </c>
      <c r="D1008" s="1">
        <v>2</v>
      </c>
      <c r="E1008" s="1" t="s">
        <v>10</v>
      </c>
      <c r="F1008" s="1" t="s">
        <v>13</v>
      </c>
      <c r="G1008" s="1">
        <v>4438.2633999999998</v>
      </c>
      <c r="H1008" s="1" t="str">
        <f>LEFT(medical_cost5[[#This Row],[region.1.1.1.1]],5)</f>
        <v>north</v>
      </c>
      <c r="I1008" s="1" t="str">
        <f>RIGHT(medical_cost5[[#This Row],[region.1.1.1.1]],4)</f>
        <v>east</v>
      </c>
    </row>
    <row r="1009" spans="1:9" x14ac:dyDescent="0.25">
      <c r="A1009" s="1">
        <v>47</v>
      </c>
      <c r="B1009" s="1" t="s">
        <v>9</v>
      </c>
      <c r="C1009" s="1">
        <v>28.215</v>
      </c>
      <c r="D1009" s="1">
        <v>3</v>
      </c>
      <c r="E1009" s="1" t="s">
        <v>7</v>
      </c>
      <c r="F1009" s="1" t="s">
        <v>12</v>
      </c>
      <c r="G1009" s="1">
        <v>24915.220850000002</v>
      </c>
      <c r="H1009" s="1" t="str">
        <f>LEFT(medical_cost5[[#This Row],[region.1.1.1.1]],5)</f>
        <v>north</v>
      </c>
      <c r="I1009" s="1" t="str">
        <f>RIGHT(medical_cost5[[#This Row],[region.1.1.1.1]],4)</f>
        <v>west</v>
      </c>
    </row>
    <row r="1010" spans="1:9" x14ac:dyDescent="0.25">
      <c r="A1010" s="1">
        <v>25</v>
      </c>
      <c r="B1010" s="1" t="s">
        <v>9</v>
      </c>
      <c r="C1010" s="1">
        <v>24.984999999999999</v>
      </c>
      <c r="D1010" s="1">
        <v>2</v>
      </c>
      <c r="E1010" s="1" t="s">
        <v>10</v>
      </c>
      <c r="F1010" s="1" t="s">
        <v>13</v>
      </c>
      <c r="G1010" s="1">
        <v>23241.47453</v>
      </c>
      <c r="H1010" s="1" t="str">
        <f>LEFT(medical_cost5[[#This Row],[region.1.1.1.1]],5)</f>
        <v>north</v>
      </c>
      <c r="I1010" s="1" t="str">
        <f>RIGHT(medical_cost5[[#This Row],[region.1.1.1.1]],4)</f>
        <v>east</v>
      </c>
    </row>
    <row r="1011" spans="1:9" x14ac:dyDescent="0.25">
      <c r="A1011" s="1">
        <v>51</v>
      </c>
      <c r="B1011" s="1" t="s">
        <v>9</v>
      </c>
      <c r="C1011" s="1">
        <v>27.74</v>
      </c>
      <c r="D1011" s="1">
        <v>1</v>
      </c>
      <c r="E1011" s="1" t="s">
        <v>10</v>
      </c>
      <c r="F1011" s="1" t="s">
        <v>13</v>
      </c>
      <c r="G1011" s="1">
        <v>9957.7216000000008</v>
      </c>
      <c r="H1011" s="1" t="str">
        <f>LEFT(medical_cost5[[#This Row],[region.1.1.1.1]],5)</f>
        <v>north</v>
      </c>
      <c r="I1011" s="1" t="str">
        <f>RIGHT(medical_cost5[[#This Row],[region.1.1.1.1]],4)</f>
        <v>east</v>
      </c>
    </row>
    <row r="1012" spans="1:9" x14ac:dyDescent="0.25">
      <c r="A1012" s="1">
        <v>48</v>
      </c>
      <c r="B1012" s="1" t="s">
        <v>6</v>
      </c>
      <c r="C1012" s="1">
        <v>22.8</v>
      </c>
      <c r="D1012" s="1">
        <v>0</v>
      </c>
      <c r="E1012" s="1" t="s">
        <v>10</v>
      </c>
      <c r="F1012" s="1" t="s">
        <v>8</v>
      </c>
      <c r="G1012" s="1">
        <v>8269.0439999999999</v>
      </c>
      <c r="H1012" s="1" t="str">
        <f>LEFT(medical_cost5[[#This Row],[region.1.1.1.1]],5)</f>
        <v>south</v>
      </c>
      <c r="I1012" s="1" t="str">
        <f>RIGHT(medical_cost5[[#This Row],[region.1.1.1.1]],4)</f>
        <v>west</v>
      </c>
    </row>
    <row r="1013" spans="1:9" x14ac:dyDescent="0.25">
      <c r="A1013" s="1">
        <v>43</v>
      </c>
      <c r="B1013" s="1" t="s">
        <v>9</v>
      </c>
      <c r="C1013" s="1">
        <v>20.13</v>
      </c>
      <c r="D1013" s="1">
        <v>2</v>
      </c>
      <c r="E1013" s="1" t="s">
        <v>7</v>
      </c>
      <c r="F1013" s="1" t="s">
        <v>11</v>
      </c>
      <c r="G1013" s="1">
        <v>18767.737700000001</v>
      </c>
      <c r="H1013" s="1" t="str">
        <f>LEFT(medical_cost5[[#This Row],[region.1.1.1.1]],5)</f>
        <v>south</v>
      </c>
      <c r="I1013" s="1" t="str">
        <f>RIGHT(medical_cost5[[#This Row],[region.1.1.1.1]],4)</f>
        <v>east</v>
      </c>
    </row>
    <row r="1014" spans="1:9" x14ac:dyDescent="0.25">
      <c r="A1014" s="1">
        <v>61</v>
      </c>
      <c r="B1014" s="1" t="s">
        <v>6</v>
      </c>
      <c r="C1014" s="1">
        <v>33.33</v>
      </c>
      <c r="D1014" s="1">
        <v>4</v>
      </c>
      <c r="E1014" s="1" t="s">
        <v>10</v>
      </c>
      <c r="F1014" s="1" t="s">
        <v>11</v>
      </c>
      <c r="G1014" s="1">
        <v>36580.282160000002</v>
      </c>
      <c r="H1014" s="1" t="str">
        <f>LEFT(medical_cost5[[#This Row],[region.1.1.1.1]],5)</f>
        <v>south</v>
      </c>
      <c r="I1014" s="1" t="str">
        <f>RIGHT(medical_cost5[[#This Row],[region.1.1.1.1]],4)</f>
        <v>east</v>
      </c>
    </row>
    <row r="1015" spans="1:9" x14ac:dyDescent="0.25">
      <c r="A1015" s="1">
        <v>48</v>
      </c>
      <c r="B1015" s="1" t="s">
        <v>9</v>
      </c>
      <c r="C1015" s="1">
        <v>32.299999999999997</v>
      </c>
      <c r="D1015" s="1">
        <v>1</v>
      </c>
      <c r="E1015" s="1" t="s">
        <v>10</v>
      </c>
      <c r="F1015" s="1" t="s">
        <v>12</v>
      </c>
      <c r="G1015" s="1">
        <v>8765.2489999999998</v>
      </c>
      <c r="H1015" s="1" t="str">
        <f>LEFT(medical_cost5[[#This Row],[region.1.1.1.1]],5)</f>
        <v>north</v>
      </c>
      <c r="I1015" s="1" t="str">
        <f>RIGHT(medical_cost5[[#This Row],[region.1.1.1.1]],4)</f>
        <v>west</v>
      </c>
    </row>
    <row r="1016" spans="1:9" x14ac:dyDescent="0.25">
      <c r="A1016" s="1">
        <v>38</v>
      </c>
      <c r="B1016" s="1" t="s">
        <v>6</v>
      </c>
      <c r="C1016" s="1">
        <v>27.6</v>
      </c>
      <c r="D1016" s="1">
        <v>0</v>
      </c>
      <c r="E1016" s="1" t="s">
        <v>10</v>
      </c>
      <c r="F1016" s="1" t="s">
        <v>8</v>
      </c>
      <c r="G1016" s="1">
        <v>5383.5360000000001</v>
      </c>
      <c r="H1016" s="1" t="str">
        <f>LEFT(medical_cost5[[#This Row],[region.1.1.1.1]],5)</f>
        <v>south</v>
      </c>
      <c r="I1016" s="1" t="str">
        <f>RIGHT(medical_cost5[[#This Row],[region.1.1.1.1]],4)</f>
        <v>west</v>
      </c>
    </row>
    <row r="1017" spans="1:9" x14ac:dyDescent="0.25">
      <c r="A1017" s="1">
        <v>59</v>
      </c>
      <c r="B1017" s="1" t="s">
        <v>9</v>
      </c>
      <c r="C1017" s="1">
        <v>25.46</v>
      </c>
      <c r="D1017" s="1">
        <v>0</v>
      </c>
      <c r="E1017" s="1" t="s">
        <v>10</v>
      </c>
      <c r="F1017" s="1" t="s">
        <v>12</v>
      </c>
      <c r="G1017" s="1">
        <v>12124.992399999999</v>
      </c>
      <c r="H1017" s="1" t="str">
        <f>LEFT(medical_cost5[[#This Row],[region.1.1.1.1]],5)</f>
        <v>north</v>
      </c>
      <c r="I1017" s="1" t="str">
        <f>RIGHT(medical_cost5[[#This Row],[region.1.1.1.1]],4)</f>
        <v>west</v>
      </c>
    </row>
    <row r="1018" spans="1:9" x14ac:dyDescent="0.25">
      <c r="A1018" s="1">
        <v>19</v>
      </c>
      <c r="B1018" s="1" t="s">
        <v>6</v>
      </c>
      <c r="C1018" s="1">
        <v>24.605</v>
      </c>
      <c r="D1018" s="1">
        <v>1</v>
      </c>
      <c r="E1018" s="1" t="s">
        <v>10</v>
      </c>
      <c r="F1018" s="1" t="s">
        <v>12</v>
      </c>
      <c r="G1018" s="1">
        <v>2709.24395</v>
      </c>
      <c r="H1018" s="1" t="str">
        <f>LEFT(medical_cost5[[#This Row],[region.1.1.1.1]],5)</f>
        <v>north</v>
      </c>
      <c r="I1018" s="1" t="str">
        <f>RIGHT(medical_cost5[[#This Row],[region.1.1.1.1]],4)</f>
        <v>west</v>
      </c>
    </row>
    <row r="1019" spans="1:9" x14ac:dyDescent="0.25">
      <c r="A1019" s="1">
        <v>26</v>
      </c>
      <c r="B1019" s="1" t="s">
        <v>6</v>
      </c>
      <c r="C1019" s="1">
        <v>34.200000000000003</v>
      </c>
      <c r="D1019" s="1">
        <v>2</v>
      </c>
      <c r="E1019" s="1" t="s">
        <v>10</v>
      </c>
      <c r="F1019" s="1" t="s">
        <v>8</v>
      </c>
      <c r="G1019" s="1">
        <v>3987.9259999999999</v>
      </c>
      <c r="H1019" s="1" t="str">
        <f>LEFT(medical_cost5[[#This Row],[region.1.1.1.1]],5)</f>
        <v>south</v>
      </c>
      <c r="I1019" s="1" t="str">
        <f>RIGHT(medical_cost5[[#This Row],[region.1.1.1.1]],4)</f>
        <v>west</v>
      </c>
    </row>
    <row r="1020" spans="1:9" x14ac:dyDescent="0.25">
      <c r="A1020" s="1">
        <v>54</v>
      </c>
      <c r="B1020" s="1" t="s">
        <v>6</v>
      </c>
      <c r="C1020" s="1">
        <v>35.814999999999998</v>
      </c>
      <c r="D1020" s="1">
        <v>3</v>
      </c>
      <c r="E1020" s="1" t="s">
        <v>10</v>
      </c>
      <c r="F1020" s="1" t="s">
        <v>12</v>
      </c>
      <c r="G1020" s="1">
        <v>12495.290849999999</v>
      </c>
      <c r="H1020" s="1" t="str">
        <f>LEFT(medical_cost5[[#This Row],[region.1.1.1.1]],5)</f>
        <v>north</v>
      </c>
      <c r="I1020" s="1" t="str">
        <f>RIGHT(medical_cost5[[#This Row],[region.1.1.1.1]],4)</f>
        <v>west</v>
      </c>
    </row>
    <row r="1021" spans="1:9" x14ac:dyDescent="0.25">
      <c r="A1021" s="1">
        <v>21</v>
      </c>
      <c r="B1021" s="1" t="s">
        <v>6</v>
      </c>
      <c r="C1021" s="1">
        <v>32.68</v>
      </c>
      <c r="D1021" s="1">
        <v>2</v>
      </c>
      <c r="E1021" s="1" t="s">
        <v>10</v>
      </c>
      <c r="F1021" s="1" t="s">
        <v>12</v>
      </c>
      <c r="G1021" s="1">
        <v>26018.950519999999</v>
      </c>
      <c r="H1021" s="1" t="str">
        <f>LEFT(medical_cost5[[#This Row],[region.1.1.1.1]],5)</f>
        <v>north</v>
      </c>
      <c r="I1021" s="1" t="str">
        <f>RIGHT(medical_cost5[[#This Row],[region.1.1.1.1]],4)</f>
        <v>west</v>
      </c>
    </row>
    <row r="1022" spans="1:9" x14ac:dyDescent="0.25">
      <c r="A1022" s="1">
        <v>51</v>
      </c>
      <c r="B1022" s="1" t="s">
        <v>9</v>
      </c>
      <c r="C1022" s="1">
        <v>37</v>
      </c>
      <c r="D1022" s="1">
        <v>0</v>
      </c>
      <c r="E1022" s="1" t="s">
        <v>10</v>
      </c>
      <c r="F1022" s="1" t="s">
        <v>8</v>
      </c>
      <c r="G1022" s="1">
        <v>8798.5930000000008</v>
      </c>
      <c r="H1022" s="1" t="str">
        <f>LEFT(medical_cost5[[#This Row],[region.1.1.1.1]],5)</f>
        <v>south</v>
      </c>
      <c r="I1022" s="1" t="str">
        <f>RIGHT(medical_cost5[[#This Row],[region.1.1.1.1]],4)</f>
        <v>west</v>
      </c>
    </row>
    <row r="1023" spans="1:9" x14ac:dyDescent="0.25">
      <c r="A1023" s="1">
        <v>22</v>
      </c>
      <c r="B1023" s="1" t="s">
        <v>6</v>
      </c>
      <c r="C1023" s="1">
        <v>31.02</v>
      </c>
      <c r="D1023" s="1">
        <v>3</v>
      </c>
      <c r="E1023" s="1" t="s">
        <v>7</v>
      </c>
      <c r="F1023" s="1" t="s">
        <v>11</v>
      </c>
      <c r="G1023" s="1">
        <v>35595.589800000002</v>
      </c>
      <c r="H1023" s="1" t="str">
        <f>LEFT(medical_cost5[[#This Row],[region.1.1.1.1]],5)</f>
        <v>south</v>
      </c>
      <c r="I1023" s="1" t="str">
        <f>RIGHT(medical_cost5[[#This Row],[region.1.1.1.1]],4)</f>
        <v>east</v>
      </c>
    </row>
    <row r="1024" spans="1:9" x14ac:dyDescent="0.25">
      <c r="A1024" s="1">
        <v>47</v>
      </c>
      <c r="B1024" s="1" t="s">
        <v>9</v>
      </c>
      <c r="C1024" s="1">
        <v>36.08</v>
      </c>
      <c r="D1024" s="1">
        <v>1</v>
      </c>
      <c r="E1024" s="1" t="s">
        <v>7</v>
      </c>
      <c r="F1024" s="1" t="s">
        <v>11</v>
      </c>
      <c r="G1024" s="1">
        <v>42211.138200000001</v>
      </c>
      <c r="H1024" s="1" t="str">
        <f>LEFT(medical_cost5[[#This Row],[region.1.1.1.1]],5)</f>
        <v>south</v>
      </c>
      <c r="I1024" s="1" t="str">
        <f>RIGHT(medical_cost5[[#This Row],[region.1.1.1.1]],4)</f>
        <v>east</v>
      </c>
    </row>
    <row r="1025" spans="1:9" x14ac:dyDescent="0.25">
      <c r="A1025" s="1">
        <v>18</v>
      </c>
      <c r="B1025" s="1" t="s">
        <v>9</v>
      </c>
      <c r="C1025" s="1">
        <v>23.32</v>
      </c>
      <c r="D1025" s="1">
        <v>1</v>
      </c>
      <c r="E1025" s="1" t="s">
        <v>10</v>
      </c>
      <c r="F1025" s="1" t="s">
        <v>11</v>
      </c>
      <c r="G1025" s="1">
        <v>1711.0268000000001</v>
      </c>
      <c r="H1025" s="1" t="str">
        <f>LEFT(medical_cost5[[#This Row],[region.1.1.1.1]],5)</f>
        <v>south</v>
      </c>
      <c r="I1025" s="1" t="str">
        <f>RIGHT(medical_cost5[[#This Row],[region.1.1.1.1]],4)</f>
        <v>east</v>
      </c>
    </row>
    <row r="1026" spans="1:9" x14ac:dyDescent="0.25">
      <c r="A1026" s="1">
        <v>47</v>
      </c>
      <c r="B1026" s="1" t="s">
        <v>6</v>
      </c>
      <c r="C1026" s="1">
        <v>45.32</v>
      </c>
      <c r="D1026" s="1">
        <v>1</v>
      </c>
      <c r="E1026" s="1" t="s">
        <v>10</v>
      </c>
      <c r="F1026" s="1" t="s">
        <v>11</v>
      </c>
      <c r="G1026" s="1">
        <v>8569.8618000000006</v>
      </c>
      <c r="H1026" s="1" t="str">
        <f>LEFT(medical_cost5[[#This Row],[region.1.1.1.1]],5)</f>
        <v>south</v>
      </c>
      <c r="I1026" s="1" t="str">
        <f>RIGHT(medical_cost5[[#This Row],[region.1.1.1.1]],4)</f>
        <v>east</v>
      </c>
    </row>
    <row r="1027" spans="1:9" x14ac:dyDescent="0.25">
      <c r="A1027" s="1">
        <v>21</v>
      </c>
      <c r="B1027" s="1" t="s">
        <v>6</v>
      </c>
      <c r="C1027" s="1">
        <v>34.6</v>
      </c>
      <c r="D1027" s="1">
        <v>0</v>
      </c>
      <c r="E1027" s="1" t="s">
        <v>10</v>
      </c>
      <c r="F1027" s="1" t="s">
        <v>8</v>
      </c>
      <c r="G1027" s="1">
        <v>2020.1769999999999</v>
      </c>
      <c r="H1027" s="1" t="str">
        <f>LEFT(medical_cost5[[#This Row],[region.1.1.1.1]],5)</f>
        <v>south</v>
      </c>
      <c r="I1027" s="1" t="str">
        <f>RIGHT(medical_cost5[[#This Row],[region.1.1.1.1]],4)</f>
        <v>west</v>
      </c>
    </row>
    <row r="1028" spans="1:9" x14ac:dyDescent="0.25">
      <c r="A1028" s="1">
        <v>19</v>
      </c>
      <c r="B1028" s="1" t="s">
        <v>9</v>
      </c>
      <c r="C1028" s="1">
        <v>26.03</v>
      </c>
      <c r="D1028" s="1">
        <v>1</v>
      </c>
      <c r="E1028" s="1" t="s">
        <v>7</v>
      </c>
      <c r="F1028" s="1" t="s">
        <v>12</v>
      </c>
      <c r="G1028" s="1">
        <v>16450.894700000001</v>
      </c>
      <c r="H1028" s="1" t="str">
        <f>LEFT(medical_cost5[[#This Row],[region.1.1.1.1]],5)</f>
        <v>north</v>
      </c>
      <c r="I1028" s="1" t="str">
        <f>RIGHT(medical_cost5[[#This Row],[region.1.1.1.1]],4)</f>
        <v>west</v>
      </c>
    </row>
    <row r="1029" spans="1:9" x14ac:dyDescent="0.25">
      <c r="A1029" s="1">
        <v>23</v>
      </c>
      <c r="B1029" s="1" t="s">
        <v>9</v>
      </c>
      <c r="C1029" s="1">
        <v>18.715</v>
      </c>
      <c r="D1029" s="1">
        <v>0</v>
      </c>
      <c r="E1029" s="1" t="s">
        <v>10</v>
      </c>
      <c r="F1029" s="1" t="s">
        <v>12</v>
      </c>
      <c r="G1029" s="1">
        <v>21595.382290000001</v>
      </c>
      <c r="H1029" s="1" t="str">
        <f>LEFT(medical_cost5[[#This Row],[region.1.1.1.1]],5)</f>
        <v>north</v>
      </c>
      <c r="I1029" s="1" t="str">
        <f>RIGHT(medical_cost5[[#This Row],[region.1.1.1.1]],4)</f>
        <v>west</v>
      </c>
    </row>
    <row r="1030" spans="1:9" x14ac:dyDescent="0.25">
      <c r="A1030" s="1">
        <v>54</v>
      </c>
      <c r="B1030" s="1" t="s">
        <v>9</v>
      </c>
      <c r="C1030" s="1">
        <v>31.6</v>
      </c>
      <c r="D1030" s="1">
        <v>0</v>
      </c>
      <c r="E1030" s="1" t="s">
        <v>10</v>
      </c>
      <c r="F1030" s="1" t="s">
        <v>8</v>
      </c>
      <c r="G1030" s="1">
        <v>9850.4320000000007</v>
      </c>
      <c r="H1030" s="1" t="str">
        <f>LEFT(medical_cost5[[#This Row],[region.1.1.1.1]],5)</f>
        <v>south</v>
      </c>
      <c r="I1030" s="1" t="str">
        <f>RIGHT(medical_cost5[[#This Row],[region.1.1.1.1]],4)</f>
        <v>west</v>
      </c>
    </row>
    <row r="1031" spans="1:9" x14ac:dyDescent="0.25">
      <c r="A1031" s="1">
        <v>37</v>
      </c>
      <c r="B1031" s="1" t="s">
        <v>6</v>
      </c>
      <c r="C1031" s="1">
        <v>17.29</v>
      </c>
      <c r="D1031" s="1">
        <v>2</v>
      </c>
      <c r="E1031" s="1" t="s">
        <v>10</v>
      </c>
      <c r="F1031" s="1" t="s">
        <v>13</v>
      </c>
      <c r="G1031" s="1">
        <v>6877.9800999999998</v>
      </c>
      <c r="H1031" s="1" t="str">
        <f>LEFT(medical_cost5[[#This Row],[region.1.1.1.1]],5)</f>
        <v>north</v>
      </c>
      <c r="I1031" s="1" t="str">
        <f>RIGHT(medical_cost5[[#This Row],[region.1.1.1.1]],4)</f>
        <v>east</v>
      </c>
    </row>
    <row r="1032" spans="1:9" x14ac:dyDescent="0.25">
      <c r="A1032" s="1">
        <v>46</v>
      </c>
      <c r="B1032" s="1" t="s">
        <v>6</v>
      </c>
      <c r="C1032" s="1">
        <v>23.655000000000001</v>
      </c>
      <c r="D1032" s="1">
        <v>1</v>
      </c>
      <c r="E1032" s="1" t="s">
        <v>7</v>
      </c>
      <c r="F1032" s="1" t="s">
        <v>12</v>
      </c>
      <c r="G1032" s="1">
        <v>21677.283449999999</v>
      </c>
      <c r="H1032" s="1" t="str">
        <f>LEFT(medical_cost5[[#This Row],[region.1.1.1.1]],5)</f>
        <v>north</v>
      </c>
      <c r="I1032" s="1" t="str">
        <f>RIGHT(medical_cost5[[#This Row],[region.1.1.1.1]],4)</f>
        <v>west</v>
      </c>
    </row>
    <row r="1033" spans="1:9" x14ac:dyDescent="0.25">
      <c r="A1033" s="1">
        <v>55</v>
      </c>
      <c r="B1033" s="1" t="s">
        <v>6</v>
      </c>
      <c r="C1033" s="1">
        <v>35.200000000000003</v>
      </c>
      <c r="D1033" s="1">
        <v>0</v>
      </c>
      <c r="E1033" s="1" t="s">
        <v>7</v>
      </c>
      <c r="F1033" s="1" t="s">
        <v>11</v>
      </c>
      <c r="G1033" s="1">
        <v>44423.803</v>
      </c>
      <c r="H1033" s="1" t="str">
        <f>LEFT(medical_cost5[[#This Row],[region.1.1.1.1]],5)</f>
        <v>south</v>
      </c>
      <c r="I1033" s="1" t="str">
        <f>RIGHT(medical_cost5[[#This Row],[region.1.1.1.1]],4)</f>
        <v>east</v>
      </c>
    </row>
    <row r="1034" spans="1:9" x14ac:dyDescent="0.25">
      <c r="A1034" s="1">
        <v>30</v>
      </c>
      <c r="B1034" s="1" t="s">
        <v>6</v>
      </c>
      <c r="C1034" s="1">
        <v>27.93</v>
      </c>
      <c r="D1034" s="1">
        <v>0</v>
      </c>
      <c r="E1034" s="1" t="s">
        <v>10</v>
      </c>
      <c r="F1034" s="1" t="s">
        <v>13</v>
      </c>
      <c r="G1034" s="1">
        <v>4137.5227000000004</v>
      </c>
      <c r="H1034" s="1" t="str">
        <f>LEFT(medical_cost5[[#This Row],[region.1.1.1.1]],5)</f>
        <v>north</v>
      </c>
      <c r="I1034" s="1" t="str">
        <f>RIGHT(medical_cost5[[#This Row],[region.1.1.1.1]],4)</f>
        <v>east</v>
      </c>
    </row>
    <row r="1035" spans="1:9" x14ac:dyDescent="0.25">
      <c r="A1035" s="1">
        <v>18</v>
      </c>
      <c r="B1035" s="1" t="s">
        <v>9</v>
      </c>
      <c r="C1035" s="1">
        <v>21.565000000000001</v>
      </c>
      <c r="D1035" s="1">
        <v>0</v>
      </c>
      <c r="E1035" s="1" t="s">
        <v>7</v>
      </c>
      <c r="F1035" s="1" t="s">
        <v>13</v>
      </c>
      <c r="G1035" s="1">
        <v>13747.87235</v>
      </c>
      <c r="H1035" s="1" t="str">
        <f>LEFT(medical_cost5[[#This Row],[region.1.1.1.1]],5)</f>
        <v>north</v>
      </c>
      <c r="I1035" s="1" t="str">
        <f>RIGHT(medical_cost5[[#This Row],[region.1.1.1.1]],4)</f>
        <v>east</v>
      </c>
    </row>
    <row r="1036" spans="1:9" x14ac:dyDescent="0.25">
      <c r="A1036" s="1">
        <v>61</v>
      </c>
      <c r="B1036" s="1" t="s">
        <v>9</v>
      </c>
      <c r="C1036" s="1">
        <v>38.380000000000003</v>
      </c>
      <c r="D1036" s="1">
        <v>0</v>
      </c>
      <c r="E1036" s="1" t="s">
        <v>10</v>
      </c>
      <c r="F1036" s="1" t="s">
        <v>12</v>
      </c>
      <c r="G1036" s="1">
        <v>12950.0712</v>
      </c>
      <c r="H1036" s="1" t="str">
        <f>LEFT(medical_cost5[[#This Row],[region.1.1.1.1]],5)</f>
        <v>north</v>
      </c>
      <c r="I1036" s="1" t="str">
        <f>RIGHT(medical_cost5[[#This Row],[region.1.1.1.1]],4)</f>
        <v>west</v>
      </c>
    </row>
    <row r="1037" spans="1:9" x14ac:dyDescent="0.25">
      <c r="A1037" s="1">
        <v>54</v>
      </c>
      <c r="B1037" s="1" t="s">
        <v>6</v>
      </c>
      <c r="C1037" s="1">
        <v>23</v>
      </c>
      <c r="D1037" s="1">
        <v>3</v>
      </c>
      <c r="E1037" s="1" t="s">
        <v>10</v>
      </c>
      <c r="F1037" s="1" t="s">
        <v>8</v>
      </c>
      <c r="G1037" s="1">
        <v>12094.477999999999</v>
      </c>
      <c r="H1037" s="1" t="str">
        <f>LEFT(medical_cost5[[#This Row],[region.1.1.1.1]],5)</f>
        <v>south</v>
      </c>
      <c r="I1037" s="1" t="str">
        <f>RIGHT(medical_cost5[[#This Row],[region.1.1.1.1]],4)</f>
        <v>west</v>
      </c>
    </row>
    <row r="1038" spans="1:9" x14ac:dyDescent="0.25">
      <c r="A1038" s="1">
        <v>22</v>
      </c>
      <c r="B1038" s="1" t="s">
        <v>9</v>
      </c>
      <c r="C1038" s="1">
        <v>37.07</v>
      </c>
      <c r="D1038" s="1">
        <v>2</v>
      </c>
      <c r="E1038" s="1" t="s">
        <v>7</v>
      </c>
      <c r="F1038" s="1" t="s">
        <v>11</v>
      </c>
      <c r="G1038" s="1">
        <v>37484.4493</v>
      </c>
      <c r="H1038" s="1" t="str">
        <f>LEFT(medical_cost5[[#This Row],[region.1.1.1.1]],5)</f>
        <v>south</v>
      </c>
      <c r="I1038" s="1" t="str">
        <f>RIGHT(medical_cost5[[#This Row],[region.1.1.1.1]],4)</f>
        <v>east</v>
      </c>
    </row>
    <row r="1039" spans="1:9" x14ac:dyDescent="0.25">
      <c r="A1039" s="1">
        <v>45</v>
      </c>
      <c r="B1039" s="1" t="s">
        <v>6</v>
      </c>
      <c r="C1039" s="1">
        <v>30.495000000000001</v>
      </c>
      <c r="D1039" s="1">
        <v>1</v>
      </c>
      <c r="E1039" s="1" t="s">
        <v>7</v>
      </c>
      <c r="F1039" s="1" t="s">
        <v>12</v>
      </c>
      <c r="G1039" s="1">
        <v>39725.518049999999</v>
      </c>
      <c r="H1039" s="1" t="str">
        <f>LEFT(medical_cost5[[#This Row],[region.1.1.1.1]],5)</f>
        <v>north</v>
      </c>
      <c r="I1039" s="1" t="str">
        <f>RIGHT(medical_cost5[[#This Row],[region.1.1.1.1]],4)</f>
        <v>west</v>
      </c>
    </row>
    <row r="1040" spans="1:9" x14ac:dyDescent="0.25">
      <c r="A1040" s="1">
        <v>22</v>
      </c>
      <c r="B1040" s="1" t="s">
        <v>9</v>
      </c>
      <c r="C1040" s="1">
        <v>28.88</v>
      </c>
      <c r="D1040" s="1">
        <v>0</v>
      </c>
      <c r="E1040" s="1" t="s">
        <v>10</v>
      </c>
      <c r="F1040" s="1" t="s">
        <v>13</v>
      </c>
      <c r="G1040" s="1">
        <v>2250.8352</v>
      </c>
      <c r="H1040" s="1" t="str">
        <f>LEFT(medical_cost5[[#This Row],[region.1.1.1.1]],5)</f>
        <v>north</v>
      </c>
      <c r="I1040" s="1" t="str">
        <f>RIGHT(medical_cost5[[#This Row],[region.1.1.1.1]],4)</f>
        <v>east</v>
      </c>
    </row>
    <row r="1041" spans="1:9" x14ac:dyDescent="0.25">
      <c r="A1041" s="1">
        <v>19</v>
      </c>
      <c r="B1041" s="1" t="s">
        <v>9</v>
      </c>
      <c r="C1041" s="1">
        <v>27.265000000000001</v>
      </c>
      <c r="D1041" s="1">
        <v>2</v>
      </c>
      <c r="E1041" s="1" t="s">
        <v>10</v>
      </c>
      <c r="F1041" s="1" t="s">
        <v>12</v>
      </c>
      <c r="G1041" s="1">
        <v>22493.659640000002</v>
      </c>
      <c r="H1041" s="1" t="str">
        <f>LEFT(medical_cost5[[#This Row],[region.1.1.1.1]],5)</f>
        <v>north</v>
      </c>
      <c r="I1041" s="1" t="str">
        <f>RIGHT(medical_cost5[[#This Row],[region.1.1.1.1]],4)</f>
        <v>west</v>
      </c>
    </row>
    <row r="1042" spans="1:9" x14ac:dyDescent="0.25">
      <c r="A1042" s="1">
        <v>35</v>
      </c>
      <c r="B1042" s="1" t="s">
        <v>6</v>
      </c>
      <c r="C1042" s="1">
        <v>28.024999999999999</v>
      </c>
      <c r="D1042" s="1">
        <v>0</v>
      </c>
      <c r="E1042" s="1" t="s">
        <v>7</v>
      </c>
      <c r="F1042" s="1" t="s">
        <v>12</v>
      </c>
      <c r="G1042" s="1">
        <v>20234.854749999999</v>
      </c>
      <c r="H1042" s="1" t="str">
        <f>LEFT(medical_cost5[[#This Row],[region.1.1.1.1]],5)</f>
        <v>north</v>
      </c>
      <c r="I1042" s="1" t="str">
        <f>RIGHT(medical_cost5[[#This Row],[region.1.1.1.1]],4)</f>
        <v>west</v>
      </c>
    </row>
    <row r="1043" spans="1:9" x14ac:dyDescent="0.25">
      <c r="A1043" s="1">
        <v>18</v>
      </c>
      <c r="B1043" s="1" t="s">
        <v>9</v>
      </c>
      <c r="C1043" s="1">
        <v>23.085000000000001</v>
      </c>
      <c r="D1043" s="1">
        <v>0</v>
      </c>
      <c r="E1043" s="1" t="s">
        <v>10</v>
      </c>
      <c r="F1043" s="1" t="s">
        <v>13</v>
      </c>
      <c r="G1043" s="1">
        <v>1704.7001499999999</v>
      </c>
      <c r="H1043" s="1" t="str">
        <f>LEFT(medical_cost5[[#This Row],[region.1.1.1.1]],5)</f>
        <v>north</v>
      </c>
      <c r="I1043" s="1" t="str">
        <f>RIGHT(medical_cost5[[#This Row],[region.1.1.1.1]],4)</f>
        <v>east</v>
      </c>
    </row>
    <row r="1044" spans="1:9" x14ac:dyDescent="0.25">
      <c r="A1044" s="1">
        <v>20</v>
      </c>
      <c r="B1044" s="1" t="s">
        <v>9</v>
      </c>
      <c r="C1044" s="1">
        <v>30.684999999999999</v>
      </c>
      <c r="D1044" s="1">
        <v>0</v>
      </c>
      <c r="E1044" s="1" t="s">
        <v>7</v>
      </c>
      <c r="F1044" s="1" t="s">
        <v>13</v>
      </c>
      <c r="G1044" s="1">
        <v>33475.817150000003</v>
      </c>
      <c r="H1044" s="1" t="str">
        <f>LEFT(medical_cost5[[#This Row],[region.1.1.1.1]],5)</f>
        <v>north</v>
      </c>
      <c r="I1044" s="1" t="str">
        <f>RIGHT(medical_cost5[[#This Row],[region.1.1.1.1]],4)</f>
        <v>east</v>
      </c>
    </row>
    <row r="1045" spans="1:9" x14ac:dyDescent="0.25">
      <c r="A1045" s="1">
        <v>28</v>
      </c>
      <c r="B1045" s="1" t="s">
        <v>6</v>
      </c>
      <c r="C1045" s="1">
        <v>25.8</v>
      </c>
      <c r="D1045" s="1">
        <v>0</v>
      </c>
      <c r="E1045" s="1" t="s">
        <v>10</v>
      </c>
      <c r="F1045" s="1" t="s">
        <v>8</v>
      </c>
      <c r="G1045" s="1">
        <v>3161.4540000000002</v>
      </c>
      <c r="H1045" s="1" t="str">
        <f>LEFT(medical_cost5[[#This Row],[region.1.1.1.1]],5)</f>
        <v>south</v>
      </c>
      <c r="I1045" s="1" t="str">
        <f>RIGHT(medical_cost5[[#This Row],[region.1.1.1.1]],4)</f>
        <v>west</v>
      </c>
    </row>
    <row r="1046" spans="1:9" x14ac:dyDescent="0.25">
      <c r="A1046" s="1">
        <v>55</v>
      </c>
      <c r="B1046" s="1" t="s">
        <v>9</v>
      </c>
      <c r="C1046" s="1">
        <v>35.244999999999997</v>
      </c>
      <c r="D1046" s="1">
        <v>1</v>
      </c>
      <c r="E1046" s="1" t="s">
        <v>10</v>
      </c>
      <c r="F1046" s="1" t="s">
        <v>13</v>
      </c>
      <c r="G1046" s="1">
        <v>11394.065549999999</v>
      </c>
      <c r="H1046" s="1" t="str">
        <f>LEFT(medical_cost5[[#This Row],[region.1.1.1.1]],5)</f>
        <v>north</v>
      </c>
      <c r="I1046" s="1" t="str">
        <f>RIGHT(medical_cost5[[#This Row],[region.1.1.1.1]],4)</f>
        <v>east</v>
      </c>
    </row>
    <row r="1047" spans="1:9" x14ac:dyDescent="0.25">
      <c r="A1047" s="1">
        <v>43</v>
      </c>
      <c r="B1047" s="1" t="s">
        <v>6</v>
      </c>
      <c r="C1047" s="1">
        <v>24.7</v>
      </c>
      <c r="D1047" s="1">
        <v>2</v>
      </c>
      <c r="E1047" s="1" t="s">
        <v>7</v>
      </c>
      <c r="F1047" s="1" t="s">
        <v>12</v>
      </c>
      <c r="G1047" s="1">
        <v>21880.82</v>
      </c>
      <c r="H1047" s="1" t="str">
        <f>LEFT(medical_cost5[[#This Row],[region.1.1.1.1]],5)</f>
        <v>north</v>
      </c>
      <c r="I1047" s="1" t="str">
        <f>RIGHT(medical_cost5[[#This Row],[region.1.1.1.1]],4)</f>
        <v>west</v>
      </c>
    </row>
    <row r="1048" spans="1:9" x14ac:dyDescent="0.25">
      <c r="A1048" s="1">
        <v>43</v>
      </c>
      <c r="B1048" s="1" t="s">
        <v>6</v>
      </c>
      <c r="C1048" s="1">
        <v>25.08</v>
      </c>
      <c r="D1048" s="1">
        <v>0</v>
      </c>
      <c r="E1048" s="1" t="s">
        <v>10</v>
      </c>
      <c r="F1048" s="1" t="s">
        <v>13</v>
      </c>
      <c r="G1048" s="1">
        <v>7325.0482000000002</v>
      </c>
      <c r="H1048" s="1" t="str">
        <f>LEFT(medical_cost5[[#This Row],[region.1.1.1.1]],5)</f>
        <v>north</v>
      </c>
      <c r="I1048" s="1" t="str">
        <f>RIGHT(medical_cost5[[#This Row],[region.1.1.1.1]],4)</f>
        <v>east</v>
      </c>
    </row>
    <row r="1049" spans="1:9" x14ac:dyDescent="0.25">
      <c r="A1049" s="1">
        <v>22</v>
      </c>
      <c r="B1049" s="1" t="s">
        <v>9</v>
      </c>
      <c r="C1049" s="1">
        <v>52.58</v>
      </c>
      <c r="D1049" s="1">
        <v>1</v>
      </c>
      <c r="E1049" s="1" t="s">
        <v>7</v>
      </c>
      <c r="F1049" s="1" t="s">
        <v>11</v>
      </c>
      <c r="G1049" s="1">
        <v>44501.398200000003</v>
      </c>
      <c r="H1049" s="1" t="str">
        <f>LEFT(medical_cost5[[#This Row],[region.1.1.1.1]],5)</f>
        <v>south</v>
      </c>
      <c r="I1049" s="1" t="str">
        <f>RIGHT(medical_cost5[[#This Row],[region.1.1.1.1]],4)</f>
        <v>east</v>
      </c>
    </row>
    <row r="1050" spans="1:9" x14ac:dyDescent="0.25">
      <c r="A1050" s="1">
        <v>25</v>
      </c>
      <c r="B1050" s="1" t="s">
        <v>6</v>
      </c>
      <c r="C1050" s="1">
        <v>22.515000000000001</v>
      </c>
      <c r="D1050" s="1">
        <v>1</v>
      </c>
      <c r="E1050" s="1" t="s">
        <v>10</v>
      </c>
      <c r="F1050" s="1" t="s">
        <v>12</v>
      </c>
      <c r="G1050" s="1">
        <v>3594.17085</v>
      </c>
      <c r="H1050" s="1" t="str">
        <f>LEFT(medical_cost5[[#This Row],[region.1.1.1.1]],5)</f>
        <v>north</v>
      </c>
      <c r="I1050" s="1" t="str">
        <f>RIGHT(medical_cost5[[#This Row],[region.1.1.1.1]],4)</f>
        <v>west</v>
      </c>
    </row>
    <row r="1051" spans="1:9" x14ac:dyDescent="0.25">
      <c r="A1051" s="1">
        <v>49</v>
      </c>
      <c r="B1051" s="1" t="s">
        <v>9</v>
      </c>
      <c r="C1051" s="1">
        <v>30.9</v>
      </c>
      <c r="D1051" s="1">
        <v>0</v>
      </c>
      <c r="E1051" s="1" t="s">
        <v>7</v>
      </c>
      <c r="F1051" s="1" t="s">
        <v>8</v>
      </c>
      <c r="G1051" s="1">
        <v>39727.614000000001</v>
      </c>
      <c r="H1051" s="1" t="str">
        <f>LEFT(medical_cost5[[#This Row],[region.1.1.1.1]],5)</f>
        <v>south</v>
      </c>
      <c r="I1051" s="1" t="str">
        <f>RIGHT(medical_cost5[[#This Row],[region.1.1.1.1]],4)</f>
        <v>west</v>
      </c>
    </row>
    <row r="1052" spans="1:9" x14ac:dyDescent="0.25">
      <c r="A1052" s="1">
        <v>44</v>
      </c>
      <c r="B1052" s="1" t="s">
        <v>6</v>
      </c>
      <c r="C1052" s="1">
        <v>36.954999999999998</v>
      </c>
      <c r="D1052" s="1">
        <v>1</v>
      </c>
      <c r="E1052" s="1" t="s">
        <v>10</v>
      </c>
      <c r="F1052" s="1" t="s">
        <v>12</v>
      </c>
      <c r="G1052" s="1">
        <v>8023.1354499999998</v>
      </c>
      <c r="H1052" s="1" t="str">
        <f>LEFT(medical_cost5[[#This Row],[region.1.1.1.1]],5)</f>
        <v>north</v>
      </c>
      <c r="I1052" s="1" t="str">
        <f>RIGHT(medical_cost5[[#This Row],[region.1.1.1.1]],4)</f>
        <v>west</v>
      </c>
    </row>
    <row r="1053" spans="1:9" x14ac:dyDescent="0.25">
      <c r="A1053" s="1">
        <v>64</v>
      </c>
      <c r="B1053" s="1" t="s">
        <v>9</v>
      </c>
      <c r="C1053" s="1">
        <v>26.41</v>
      </c>
      <c r="D1053" s="1">
        <v>0</v>
      </c>
      <c r="E1053" s="1" t="s">
        <v>10</v>
      </c>
      <c r="F1053" s="1" t="s">
        <v>13</v>
      </c>
      <c r="G1053" s="1">
        <v>14394.5579</v>
      </c>
      <c r="H1053" s="1" t="str">
        <f>LEFT(medical_cost5[[#This Row],[region.1.1.1.1]],5)</f>
        <v>north</v>
      </c>
      <c r="I1053" s="1" t="str">
        <f>RIGHT(medical_cost5[[#This Row],[region.1.1.1.1]],4)</f>
        <v>east</v>
      </c>
    </row>
    <row r="1054" spans="1:9" x14ac:dyDescent="0.25">
      <c r="A1054" s="1">
        <v>49</v>
      </c>
      <c r="B1054" s="1" t="s">
        <v>9</v>
      </c>
      <c r="C1054" s="1">
        <v>29.83</v>
      </c>
      <c r="D1054" s="1">
        <v>1</v>
      </c>
      <c r="E1054" s="1" t="s">
        <v>10</v>
      </c>
      <c r="F1054" s="1" t="s">
        <v>13</v>
      </c>
      <c r="G1054" s="1">
        <v>9288.0267000000003</v>
      </c>
      <c r="H1054" s="1" t="str">
        <f>LEFT(medical_cost5[[#This Row],[region.1.1.1.1]],5)</f>
        <v>north</v>
      </c>
      <c r="I1054" s="1" t="str">
        <f>RIGHT(medical_cost5[[#This Row],[region.1.1.1.1]],4)</f>
        <v>east</v>
      </c>
    </row>
    <row r="1055" spans="1:9" x14ac:dyDescent="0.25">
      <c r="A1055" s="1">
        <v>47</v>
      </c>
      <c r="B1055" s="1" t="s">
        <v>9</v>
      </c>
      <c r="C1055" s="1">
        <v>29.8</v>
      </c>
      <c r="D1055" s="1">
        <v>3</v>
      </c>
      <c r="E1055" s="1" t="s">
        <v>7</v>
      </c>
      <c r="F1055" s="1" t="s">
        <v>8</v>
      </c>
      <c r="G1055" s="1">
        <v>25309.489000000001</v>
      </c>
      <c r="H1055" s="1" t="str">
        <f>LEFT(medical_cost5[[#This Row],[region.1.1.1.1]],5)</f>
        <v>south</v>
      </c>
      <c r="I1055" s="1" t="str">
        <f>RIGHT(medical_cost5[[#This Row],[region.1.1.1.1]],4)</f>
        <v>west</v>
      </c>
    </row>
    <row r="1056" spans="1:9" x14ac:dyDescent="0.25">
      <c r="A1056" s="1">
        <v>27</v>
      </c>
      <c r="B1056" s="1" t="s">
        <v>6</v>
      </c>
      <c r="C1056" s="1">
        <v>21.47</v>
      </c>
      <c r="D1056" s="1">
        <v>0</v>
      </c>
      <c r="E1056" s="1" t="s">
        <v>10</v>
      </c>
      <c r="F1056" s="1" t="s">
        <v>12</v>
      </c>
      <c r="G1056" s="1">
        <v>3353.4703</v>
      </c>
      <c r="H1056" s="1" t="str">
        <f>LEFT(medical_cost5[[#This Row],[region.1.1.1.1]],5)</f>
        <v>north</v>
      </c>
      <c r="I1056" s="1" t="str">
        <f>RIGHT(medical_cost5[[#This Row],[region.1.1.1.1]],4)</f>
        <v>west</v>
      </c>
    </row>
    <row r="1057" spans="1:9" x14ac:dyDescent="0.25">
      <c r="A1057" s="1">
        <v>55</v>
      </c>
      <c r="B1057" s="1" t="s">
        <v>9</v>
      </c>
      <c r="C1057" s="1">
        <v>27.645</v>
      </c>
      <c r="D1057" s="1">
        <v>0</v>
      </c>
      <c r="E1057" s="1" t="s">
        <v>10</v>
      </c>
      <c r="F1057" s="1" t="s">
        <v>12</v>
      </c>
      <c r="G1057" s="1">
        <v>10594.501550000001</v>
      </c>
      <c r="H1057" s="1" t="str">
        <f>LEFT(medical_cost5[[#This Row],[region.1.1.1.1]],5)</f>
        <v>north</v>
      </c>
      <c r="I1057" s="1" t="str">
        <f>RIGHT(medical_cost5[[#This Row],[region.1.1.1.1]],4)</f>
        <v>west</v>
      </c>
    </row>
    <row r="1058" spans="1:9" x14ac:dyDescent="0.25">
      <c r="A1058" s="1">
        <v>48</v>
      </c>
      <c r="B1058" s="1" t="s">
        <v>6</v>
      </c>
      <c r="C1058" s="1">
        <v>28.9</v>
      </c>
      <c r="D1058" s="1">
        <v>0</v>
      </c>
      <c r="E1058" s="1" t="s">
        <v>10</v>
      </c>
      <c r="F1058" s="1" t="s">
        <v>8</v>
      </c>
      <c r="G1058" s="1">
        <v>8277.5229999999992</v>
      </c>
      <c r="H1058" s="1" t="str">
        <f>LEFT(medical_cost5[[#This Row],[region.1.1.1.1]],5)</f>
        <v>south</v>
      </c>
      <c r="I1058" s="1" t="str">
        <f>RIGHT(medical_cost5[[#This Row],[region.1.1.1.1]],4)</f>
        <v>west</v>
      </c>
    </row>
    <row r="1059" spans="1:9" x14ac:dyDescent="0.25">
      <c r="A1059" s="1">
        <v>45</v>
      </c>
      <c r="B1059" s="1" t="s">
        <v>6</v>
      </c>
      <c r="C1059" s="1">
        <v>31.79</v>
      </c>
      <c r="D1059" s="1">
        <v>0</v>
      </c>
      <c r="E1059" s="1" t="s">
        <v>10</v>
      </c>
      <c r="F1059" s="1" t="s">
        <v>11</v>
      </c>
      <c r="G1059" s="1">
        <v>17929.303370000001</v>
      </c>
      <c r="H1059" s="1" t="str">
        <f>LEFT(medical_cost5[[#This Row],[region.1.1.1.1]],5)</f>
        <v>south</v>
      </c>
      <c r="I1059" s="1" t="str">
        <f>RIGHT(medical_cost5[[#This Row],[region.1.1.1.1]],4)</f>
        <v>east</v>
      </c>
    </row>
    <row r="1060" spans="1:9" x14ac:dyDescent="0.25">
      <c r="A1060" s="1">
        <v>24</v>
      </c>
      <c r="B1060" s="1" t="s">
        <v>6</v>
      </c>
      <c r="C1060" s="1">
        <v>39.49</v>
      </c>
      <c r="D1060" s="1">
        <v>0</v>
      </c>
      <c r="E1060" s="1" t="s">
        <v>10</v>
      </c>
      <c r="F1060" s="1" t="s">
        <v>11</v>
      </c>
      <c r="G1060" s="1">
        <v>2480.9791</v>
      </c>
      <c r="H1060" s="1" t="str">
        <f>LEFT(medical_cost5[[#This Row],[region.1.1.1.1]],5)</f>
        <v>south</v>
      </c>
      <c r="I1060" s="1" t="str">
        <f>RIGHT(medical_cost5[[#This Row],[region.1.1.1.1]],4)</f>
        <v>east</v>
      </c>
    </row>
    <row r="1061" spans="1:9" x14ac:dyDescent="0.25">
      <c r="A1061" s="1">
        <v>32</v>
      </c>
      <c r="B1061" s="1" t="s">
        <v>9</v>
      </c>
      <c r="C1061" s="1">
        <v>33.82</v>
      </c>
      <c r="D1061" s="1">
        <v>1</v>
      </c>
      <c r="E1061" s="1" t="s">
        <v>10</v>
      </c>
      <c r="F1061" s="1" t="s">
        <v>12</v>
      </c>
      <c r="G1061" s="1">
        <v>4462.7218000000003</v>
      </c>
      <c r="H1061" s="1" t="str">
        <f>LEFT(medical_cost5[[#This Row],[region.1.1.1.1]],5)</f>
        <v>north</v>
      </c>
      <c r="I1061" s="1" t="str">
        <f>RIGHT(medical_cost5[[#This Row],[region.1.1.1.1]],4)</f>
        <v>west</v>
      </c>
    </row>
    <row r="1062" spans="1:9" x14ac:dyDescent="0.25">
      <c r="A1062" s="1">
        <v>24</v>
      </c>
      <c r="B1062" s="1" t="s">
        <v>9</v>
      </c>
      <c r="C1062" s="1">
        <v>32.01</v>
      </c>
      <c r="D1062" s="1">
        <v>0</v>
      </c>
      <c r="E1062" s="1" t="s">
        <v>10</v>
      </c>
      <c r="F1062" s="1" t="s">
        <v>11</v>
      </c>
      <c r="G1062" s="1">
        <v>1981.5818999999999</v>
      </c>
      <c r="H1062" s="1" t="str">
        <f>LEFT(medical_cost5[[#This Row],[region.1.1.1.1]],5)</f>
        <v>south</v>
      </c>
      <c r="I1062" s="1" t="str">
        <f>RIGHT(medical_cost5[[#This Row],[region.1.1.1.1]],4)</f>
        <v>east</v>
      </c>
    </row>
    <row r="1063" spans="1:9" x14ac:dyDescent="0.25">
      <c r="A1063" s="1">
        <v>57</v>
      </c>
      <c r="B1063" s="1" t="s">
        <v>9</v>
      </c>
      <c r="C1063" s="1">
        <v>27.94</v>
      </c>
      <c r="D1063" s="1">
        <v>1</v>
      </c>
      <c r="E1063" s="1" t="s">
        <v>10</v>
      </c>
      <c r="F1063" s="1" t="s">
        <v>11</v>
      </c>
      <c r="G1063" s="1">
        <v>11554.223599999999</v>
      </c>
      <c r="H1063" s="1" t="str">
        <f>LEFT(medical_cost5[[#This Row],[region.1.1.1.1]],5)</f>
        <v>south</v>
      </c>
      <c r="I1063" s="1" t="str">
        <f>RIGHT(medical_cost5[[#This Row],[region.1.1.1.1]],4)</f>
        <v>east</v>
      </c>
    </row>
    <row r="1064" spans="1:9" x14ac:dyDescent="0.25">
      <c r="A1064" s="1">
        <v>59</v>
      </c>
      <c r="B1064" s="1" t="s">
        <v>9</v>
      </c>
      <c r="C1064" s="1">
        <v>41.14</v>
      </c>
      <c r="D1064" s="1">
        <v>1</v>
      </c>
      <c r="E1064" s="1" t="s">
        <v>7</v>
      </c>
      <c r="F1064" s="1" t="s">
        <v>11</v>
      </c>
      <c r="G1064" s="1">
        <v>48970.247600000002</v>
      </c>
      <c r="H1064" s="1" t="str">
        <f>LEFT(medical_cost5[[#This Row],[region.1.1.1.1]],5)</f>
        <v>south</v>
      </c>
      <c r="I1064" s="1" t="str">
        <f>RIGHT(medical_cost5[[#This Row],[region.1.1.1.1]],4)</f>
        <v>east</v>
      </c>
    </row>
    <row r="1065" spans="1:9" x14ac:dyDescent="0.25">
      <c r="A1065" s="1">
        <v>36</v>
      </c>
      <c r="B1065" s="1" t="s">
        <v>9</v>
      </c>
      <c r="C1065" s="1">
        <v>28.594999999999999</v>
      </c>
      <c r="D1065" s="1">
        <v>3</v>
      </c>
      <c r="E1065" s="1" t="s">
        <v>10</v>
      </c>
      <c r="F1065" s="1" t="s">
        <v>12</v>
      </c>
      <c r="G1065" s="1">
        <v>6548.1950500000003</v>
      </c>
      <c r="H1065" s="1" t="str">
        <f>LEFT(medical_cost5[[#This Row],[region.1.1.1.1]],5)</f>
        <v>north</v>
      </c>
      <c r="I1065" s="1" t="str">
        <f>RIGHT(medical_cost5[[#This Row],[region.1.1.1.1]],4)</f>
        <v>west</v>
      </c>
    </row>
    <row r="1066" spans="1:9" x14ac:dyDescent="0.25">
      <c r="A1066" s="1">
        <v>29</v>
      </c>
      <c r="B1066" s="1" t="s">
        <v>6</v>
      </c>
      <c r="C1066" s="1">
        <v>25.6</v>
      </c>
      <c r="D1066" s="1">
        <v>4</v>
      </c>
      <c r="E1066" s="1" t="s">
        <v>10</v>
      </c>
      <c r="F1066" s="1" t="s">
        <v>8</v>
      </c>
      <c r="G1066" s="1">
        <v>5708.8670000000002</v>
      </c>
      <c r="H1066" s="1" t="str">
        <f>LEFT(medical_cost5[[#This Row],[region.1.1.1.1]],5)</f>
        <v>south</v>
      </c>
      <c r="I1066" s="1" t="str">
        <f>RIGHT(medical_cost5[[#This Row],[region.1.1.1.1]],4)</f>
        <v>west</v>
      </c>
    </row>
    <row r="1067" spans="1:9" x14ac:dyDescent="0.25">
      <c r="A1067" s="1">
        <v>42</v>
      </c>
      <c r="B1067" s="1" t="s">
        <v>6</v>
      </c>
      <c r="C1067" s="1">
        <v>25.3</v>
      </c>
      <c r="D1067" s="1">
        <v>1</v>
      </c>
      <c r="E1067" s="1" t="s">
        <v>10</v>
      </c>
      <c r="F1067" s="1" t="s">
        <v>8</v>
      </c>
      <c r="G1067" s="1">
        <v>7045.4989999999998</v>
      </c>
      <c r="H1067" s="1" t="str">
        <f>LEFT(medical_cost5[[#This Row],[region.1.1.1.1]],5)</f>
        <v>south</v>
      </c>
      <c r="I1067" s="1" t="str">
        <f>RIGHT(medical_cost5[[#This Row],[region.1.1.1.1]],4)</f>
        <v>west</v>
      </c>
    </row>
    <row r="1068" spans="1:9" x14ac:dyDescent="0.25">
      <c r="A1068" s="1">
        <v>48</v>
      </c>
      <c r="B1068" s="1" t="s">
        <v>9</v>
      </c>
      <c r="C1068" s="1">
        <v>37.29</v>
      </c>
      <c r="D1068" s="1">
        <v>2</v>
      </c>
      <c r="E1068" s="1" t="s">
        <v>10</v>
      </c>
      <c r="F1068" s="1" t="s">
        <v>11</v>
      </c>
      <c r="G1068" s="1">
        <v>8978.1851000000006</v>
      </c>
      <c r="H1068" s="1" t="str">
        <f>LEFT(medical_cost5[[#This Row],[region.1.1.1.1]],5)</f>
        <v>south</v>
      </c>
      <c r="I1068" s="1" t="str">
        <f>RIGHT(medical_cost5[[#This Row],[region.1.1.1.1]],4)</f>
        <v>east</v>
      </c>
    </row>
    <row r="1069" spans="1:9" x14ac:dyDescent="0.25">
      <c r="A1069" s="1">
        <v>39</v>
      </c>
      <c r="B1069" s="1" t="s">
        <v>9</v>
      </c>
      <c r="C1069" s="1">
        <v>42.655000000000001</v>
      </c>
      <c r="D1069" s="1">
        <v>0</v>
      </c>
      <c r="E1069" s="1" t="s">
        <v>10</v>
      </c>
      <c r="F1069" s="1" t="s">
        <v>13</v>
      </c>
      <c r="G1069" s="1">
        <v>5757.41345</v>
      </c>
      <c r="H1069" s="1" t="str">
        <f>LEFT(medical_cost5[[#This Row],[region.1.1.1.1]],5)</f>
        <v>north</v>
      </c>
      <c r="I1069" s="1" t="str">
        <f>RIGHT(medical_cost5[[#This Row],[region.1.1.1.1]],4)</f>
        <v>east</v>
      </c>
    </row>
    <row r="1070" spans="1:9" x14ac:dyDescent="0.25">
      <c r="A1070" s="1">
        <v>63</v>
      </c>
      <c r="B1070" s="1" t="s">
        <v>9</v>
      </c>
      <c r="C1070" s="1">
        <v>21.66</v>
      </c>
      <c r="D1070" s="1">
        <v>1</v>
      </c>
      <c r="E1070" s="1" t="s">
        <v>10</v>
      </c>
      <c r="F1070" s="1" t="s">
        <v>12</v>
      </c>
      <c r="G1070" s="1">
        <v>14349.8544</v>
      </c>
      <c r="H1070" s="1" t="str">
        <f>LEFT(medical_cost5[[#This Row],[region.1.1.1.1]],5)</f>
        <v>north</v>
      </c>
      <c r="I1070" s="1" t="str">
        <f>RIGHT(medical_cost5[[#This Row],[region.1.1.1.1]],4)</f>
        <v>west</v>
      </c>
    </row>
    <row r="1071" spans="1:9" x14ac:dyDescent="0.25">
      <c r="A1071" s="1">
        <v>54</v>
      </c>
      <c r="B1071" s="1" t="s">
        <v>6</v>
      </c>
      <c r="C1071" s="1">
        <v>31.9</v>
      </c>
      <c r="D1071" s="1">
        <v>1</v>
      </c>
      <c r="E1071" s="1" t="s">
        <v>10</v>
      </c>
      <c r="F1071" s="1" t="s">
        <v>11</v>
      </c>
      <c r="G1071" s="1">
        <v>10928.849</v>
      </c>
      <c r="H1071" s="1" t="str">
        <f>LEFT(medical_cost5[[#This Row],[region.1.1.1.1]],5)</f>
        <v>south</v>
      </c>
      <c r="I1071" s="1" t="str">
        <f>RIGHT(medical_cost5[[#This Row],[region.1.1.1.1]],4)</f>
        <v>east</v>
      </c>
    </row>
    <row r="1072" spans="1:9" x14ac:dyDescent="0.25">
      <c r="A1072" s="1">
        <v>37</v>
      </c>
      <c r="B1072" s="1" t="s">
        <v>9</v>
      </c>
      <c r="C1072" s="1">
        <v>37.07</v>
      </c>
      <c r="D1072" s="1">
        <v>1</v>
      </c>
      <c r="E1072" s="1" t="s">
        <v>7</v>
      </c>
      <c r="F1072" s="1" t="s">
        <v>11</v>
      </c>
      <c r="G1072" s="1">
        <v>39871.704299999998</v>
      </c>
      <c r="H1072" s="1" t="str">
        <f>LEFT(medical_cost5[[#This Row],[region.1.1.1.1]],5)</f>
        <v>south</v>
      </c>
      <c r="I1072" s="1" t="str">
        <f>RIGHT(medical_cost5[[#This Row],[region.1.1.1.1]],4)</f>
        <v>east</v>
      </c>
    </row>
    <row r="1073" spans="1:9" x14ac:dyDescent="0.25">
      <c r="A1073" s="1">
        <v>63</v>
      </c>
      <c r="B1073" s="1" t="s">
        <v>9</v>
      </c>
      <c r="C1073" s="1">
        <v>31.445</v>
      </c>
      <c r="D1073" s="1">
        <v>0</v>
      </c>
      <c r="E1073" s="1" t="s">
        <v>10</v>
      </c>
      <c r="F1073" s="1" t="s">
        <v>13</v>
      </c>
      <c r="G1073" s="1">
        <v>13974.455550000001</v>
      </c>
      <c r="H1073" s="1" t="str">
        <f>LEFT(medical_cost5[[#This Row],[region.1.1.1.1]],5)</f>
        <v>north</v>
      </c>
      <c r="I1073" s="1" t="str">
        <f>RIGHT(medical_cost5[[#This Row],[region.1.1.1.1]],4)</f>
        <v>east</v>
      </c>
    </row>
    <row r="1074" spans="1:9" x14ac:dyDescent="0.25">
      <c r="A1074" s="1">
        <v>21</v>
      </c>
      <c r="B1074" s="1" t="s">
        <v>9</v>
      </c>
      <c r="C1074" s="1">
        <v>31.254999999999999</v>
      </c>
      <c r="D1074" s="1">
        <v>0</v>
      </c>
      <c r="E1074" s="1" t="s">
        <v>10</v>
      </c>
      <c r="F1074" s="1" t="s">
        <v>12</v>
      </c>
      <c r="G1074" s="1">
        <v>1909.52745</v>
      </c>
      <c r="H1074" s="1" t="str">
        <f>LEFT(medical_cost5[[#This Row],[region.1.1.1.1]],5)</f>
        <v>north</v>
      </c>
      <c r="I1074" s="1" t="str">
        <f>RIGHT(medical_cost5[[#This Row],[region.1.1.1.1]],4)</f>
        <v>west</v>
      </c>
    </row>
    <row r="1075" spans="1:9" x14ac:dyDescent="0.25">
      <c r="A1075" s="1">
        <v>54</v>
      </c>
      <c r="B1075" s="1" t="s">
        <v>6</v>
      </c>
      <c r="C1075" s="1">
        <v>28.88</v>
      </c>
      <c r="D1075" s="1">
        <v>2</v>
      </c>
      <c r="E1075" s="1" t="s">
        <v>10</v>
      </c>
      <c r="F1075" s="1" t="s">
        <v>13</v>
      </c>
      <c r="G1075" s="1">
        <v>12096.6512</v>
      </c>
      <c r="H1075" s="1" t="str">
        <f>LEFT(medical_cost5[[#This Row],[region.1.1.1.1]],5)</f>
        <v>north</v>
      </c>
      <c r="I1075" s="1" t="str">
        <f>RIGHT(medical_cost5[[#This Row],[region.1.1.1.1]],4)</f>
        <v>east</v>
      </c>
    </row>
    <row r="1076" spans="1:9" x14ac:dyDescent="0.25">
      <c r="A1076" s="1">
        <v>60</v>
      </c>
      <c r="B1076" s="1" t="s">
        <v>6</v>
      </c>
      <c r="C1076" s="1">
        <v>18.335000000000001</v>
      </c>
      <c r="D1076" s="1">
        <v>0</v>
      </c>
      <c r="E1076" s="1" t="s">
        <v>10</v>
      </c>
      <c r="F1076" s="1" t="s">
        <v>13</v>
      </c>
      <c r="G1076" s="1">
        <v>13204.28565</v>
      </c>
      <c r="H1076" s="1" t="str">
        <f>LEFT(medical_cost5[[#This Row],[region.1.1.1.1]],5)</f>
        <v>north</v>
      </c>
      <c r="I1076" s="1" t="str">
        <f>RIGHT(medical_cost5[[#This Row],[region.1.1.1.1]],4)</f>
        <v>east</v>
      </c>
    </row>
    <row r="1077" spans="1:9" x14ac:dyDescent="0.25">
      <c r="A1077" s="1">
        <v>32</v>
      </c>
      <c r="B1077" s="1" t="s">
        <v>6</v>
      </c>
      <c r="C1077" s="1">
        <v>29.59</v>
      </c>
      <c r="D1077" s="1">
        <v>1</v>
      </c>
      <c r="E1077" s="1" t="s">
        <v>10</v>
      </c>
      <c r="F1077" s="1" t="s">
        <v>11</v>
      </c>
      <c r="G1077" s="1">
        <v>4562.8420999999998</v>
      </c>
      <c r="H1077" s="1" t="str">
        <f>LEFT(medical_cost5[[#This Row],[region.1.1.1.1]],5)</f>
        <v>south</v>
      </c>
      <c r="I1077" s="1" t="str">
        <f>RIGHT(medical_cost5[[#This Row],[region.1.1.1.1]],4)</f>
        <v>east</v>
      </c>
    </row>
    <row r="1078" spans="1:9" x14ac:dyDescent="0.25">
      <c r="A1078" s="1">
        <v>47</v>
      </c>
      <c r="B1078" s="1" t="s">
        <v>6</v>
      </c>
      <c r="C1078" s="1">
        <v>32</v>
      </c>
      <c r="D1078" s="1">
        <v>1</v>
      </c>
      <c r="E1078" s="1" t="s">
        <v>10</v>
      </c>
      <c r="F1078" s="1" t="s">
        <v>8</v>
      </c>
      <c r="G1078" s="1">
        <v>8551.3469999999998</v>
      </c>
      <c r="H1078" s="1" t="str">
        <f>LEFT(medical_cost5[[#This Row],[region.1.1.1.1]],5)</f>
        <v>south</v>
      </c>
      <c r="I1078" s="1" t="str">
        <f>RIGHT(medical_cost5[[#This Row],[region.1.1.1.1]],4)</f>
        <v>west</v>
      </c>
    </row>
    <row r="1079" spans="1:9" x14ac:dyDescent="0.25">
      <c r="A1079" s="1">
        <v>21</v>
      </c>
      <c r="B1079" s="1" t="s">
        <v>9</v>
      </c>
      <c r="C1079" s="1">
        <v>26.03</v>
      </c>
      <c r="D1079" s="1">
        <v>0</v>
      </c>
      <c r="E1079" s="1" t="s">
        <v>10</v>
      </c>
      <c r="F1079" s="1" t="s">
        <v>13</v>
      </c>
      <c r="G1079" s="1">
        <v>2102.2647000000002</v>
      </c>
      <c r="H1079" s="1" t="str">
        <f>LEFT(medical_cost5[[#This Row],[region.1.1.1.1]],5)</f>
        <v>north</v>
      </c>
      <c r="I1079" s="1" t="str">
        <f>RIGHT(medical_cost5[[#This Row],[region.1.1.1.1]],4)</f>
        <v>east</v>
      </c>
    </row>
    <row r="1080" spans="1:9" x14ac:dyDescent="0.25">
      <c r="A1080" s="1">
        <v>28</v>
      </c>
      <c r="B1080" s="1" t="s">
        <v>9</v>
      </c>
      <c r="C1080" s="1">
        <v>31.68</v>
      </c>
      <c r="D1080" s="1">
        <v>0</v>
      </c>
      <c r="E1080" s="1" t="s">
        <v>7</v>
      </c>
      <c r="F1080" s="1" t="s">
        <v>11</v>
      </c>
      <c r="G1080" s="1">
        <v>34672.147199999999</v>
      </c>
      <c r="H1080" s="1" t="str">
        <f>LEFT(medical_cost5[[#This Row],[region.1.1.1.1]],5)</f>
        <v>south</v>
      </c>
      <c r="I1080" s="1" t="str">
        <f>RIGHT(medical_cost5[[#This Row],[region.1.1.1.1]],4)</f>
        <v>east</v>
      </c>
    </row>
    <row r="1081" spans="1:9" x14ac:dyDescent="0.25">
      <c r="A1081" s="1">
        <v>63</v>
      </c>
      <c r="B1081" s="1" t="s">
        <v>9</v>
      </c>
      <c r="C1081" s="1">
        <v>33.659999999999997</v>
      </c>
      <c r="D1081" s="1">
        <v>3</v>
      </c>
      <c r="E1081" s="1" t="s">
        <v>10</v>
      </c>
      <c r="F1081" s="1" t="s">
        <v>11</v>
      </c>
      <c r="G1081" s="1">
        <v>15161.5344</v>
      </c>
      <c r="H1081" s="1" t="str">
        <f>LEFT(medical_cost5[[#This Row],[region.1.1.1.1]],5)</f>
        <v>south</v>
      </c>
      <c r="I1081" s="1" t="str">
        <f>RIGHT(medical_cost5[[#This Row],[region.1.1.1.1]],4)</f>
        <v>east</v>
      </c>
    </row>
    <row r="1082" spans="1:9" x14ac:dyDescent="0.25">
      <c r="A1082" s="1">
        <v>18</v>
      </c>
      <c r="B1082" s="1" t="s">
        <v>9</v>
      </c>
      <c r="C1082" s="1">
        <v>21.78</v>
      </c>
      <c r="D1082" s="1">
        <v>2</v>
      </c>
      <c r="E1082" s="1" t="s">
        <v>10</v>
      </c>
      <c r="F1082" s="1" t="s">
        <v>11</v>
      </c>
      <c r="G1082" s="1">
        <v>11884.048580000001</v>
      </c>
      <c r="H1082" s="1" t="str">
        <f>LEFT(medical_cost5[[#This Row],[region.1.1.1.1]],5)</f>
        <v>south</v>
      </c>
      <c r="I1082" s="1" t="str">
        <f>RIGHT(medical_cost5[[#This Row],[region.1.1.1.1]],4)</f>
        <v>east</v>
      </c>
    </row>
    <row r="1083" spans="1:9" x14ac:dyDescent="0.25">
      <c r="A1083" s="1">
        <v>32</v>
      </c>
      <c r="B1083" s="1" t="s">
        <v>9</v>
      </c>
      <c r="C1083" s="1">
        <v>27.835000000000001</v>
      </c>
      <c r="D1083" s="1">
        <v>1</v>
      </c>
      <c r="E1083" s="1" t="s">
        <v>10</v>
      </c>
      <c r="F1083" s="1" t="s">
        <v>12</v>
      </c>
      <c r="G1083" s="1">
        <v>4454.40265</v>
      </c>
      <c r="H1083" s="1" t="str">
        <f>LEFT(medical_cost5[[#This Row],[region.1.1.1.1]],5)</f>
        <v>north</v>
      </c>
      <c r="I1083" s="1" t="str">
        <f>RIGHT(medical_cost5[[#This Row],[region.1.1.1.1]],4)</f>
        <v>west</v>
      </c>
    </row>
    <row r="1084" spans="1:9" x14ac:dyDescent="0.25">
      <c r="A1084" s="1">
        <v>38</v>
      </c>
      <c r="B1084" s="1" t="s">
        <v>9</v>
      </c>
      <c r="C1084" s="1">
        <v>19.95</v>
      </c>
      <c r="D1084" s="1">
        <v>1</v>
      </c>
      <c r="E1084" s="1" t="s">
        <v>10</v>
      </c>
      <c r="F1084" s="1" t="s">
        <v>12</v>
      </c>
      <c r="G1084" s="1">
        <v>5855.9025000000001</v>
      </c>
      <c r="H1084" s="1" t="str">
        <f>LEFT(medical_cost5[[#This Row],[region.1.1.1.1]],5)</f>
        <v>north</v>
      </c>
      <c r="I1084" s="1" t="str">
        <f>RIGHT(medical_cost5[[#This Row],[region.1.1.1.1]],4)</f>
        <v>west</v>
      </c>
    </row>
    <row r="1085" spans="1:9" x14ac:dyDescent="0.25">
      <c r="A1085" s="1">
        <v>32</v>
      </c>
      <c r="B1085" s="1" t="s">
        <v>9</v>
      </c>
      <c r="C1085" s="1">
        <v>31.5</v>
      </c>
      <c r="D1085" s="1">
        <v>1</v>
      </c>
      <c r="E1085" s="1" t="s">
        <v>10</v>
      </c>
      <c r="F1085" s="1" t="s">
        <v>8</v>
      </c>
      <c r="G1085" s="1">
        <v>4076.4969999999998</v>
      </c>
      <c r="H1085" s="1" t="str">
        <f>LEFT(medical_cost5[[#This Row],[region.1.1.1.1]],5)</f>
        <v>south</v>
      </c>
      <c r="I1085" s="1" t="str">
        <f>RIGHT(medical_cost5[[#This Row],[region.1.1.1.1]],4)</f>
        <v>west</v>
      </c>
    </row>
    <row r="1086" spans="1:9" x14ac:dyDescent="0.25">
      <c r="A1086" s="1">
        <v>62</v>
      </c>
      <c r="B1086" s="1" t="s">
        <v>6</v>
      </c>
      <c r="C1086" s="1">
        <v>30.495000000000001</v>
      </c>
      <c r="D1086" s="1">
        <v>2</v>
      </c>
      <c r="E1086" s="1" t="s">
        <v>10</v>
      </c>
      <c r="F1086" s="1" t="s">
        <v>12</v>
      </c>
      <c r="G1086" s="1">
        <v>15019.760050000001</v>
      </c>
      <c r="H1086" s="1" t="str">
        <f>LEFT(medical_cost5[[#This Row],[region.1.1.1.1]],5)</f>
        <v>north</v>
      </c>
      <c r="I1086" s="1" t="str">
        <f>RIGHT(medical_cost5[[#This Row],[region.1.1.1.1]],4)</f>
        <v>west</v>
      </c>
    </row>
    <row r="1087" spans="1:9" x14ac:dyDescent="0.25">
      <c r="A1087" s="1">
        <v>39</v>
      </c>
      <c r="B1087" s="1" t="s">
        <v>6</v>
      </c>
      <c r="C1087" s="1">
        <v>18.3</v>
      </c>
      <c r="D1087" s="1">
        <v>5</v>
      </c>
      <c r="E1087" s="1" t="s">
        <v>7</v>
      </c>
      <c r="F1087" s="1" t="s">
        <v>8</v>
      </c>
      <c r="G1087" s="1">
        <v>19023.259999999998</v>
      </c>
      <c r="H1087" s="1" t="str">
        <f>LEFT(medical_cost5[[#This Row],[region.1.1.1.1]],5)</f>
        <v>south</v>
      </c>
      <c r="I1087" s="1" t="str">
        <f>RIGHT(medical_cost5[[#This Row],[region.1.1.1.1]],4)</f>
        <v>west</v>
      </c>
    </row>
    <row r="1088" spans="1:9" x14ac:dyDescent="0.25">
      <c r="A1088" s="1">
        <v>55</v>
      </c>
      <c r="B1088" s="1" t="s">
        <v>9</v>
      </c>
      <c r="C1088" s="1">
        <v>28.975000000000001</v>
      </c>
      <c r="D1088" s="1">
        <v>0</v>
      </c>
      <c r="E1088" s="1" t="s">
        <v>10</v>
      </c>
      <c r="F1088" s="1" t="s">
        <v>13</v>
      </c>
      <c r="G1088" s="1">
        <v>10796.35025</v>
      </c>
      <c r="H1088" s="1" t="str">
        <f>LEFT(medical_cost5[[#This Row],[region.1.1.1.1]],5)</f>
        <v>north</v>
      </c>
      <c r="I1088" s="1" t="str">
        <f>RIGHT(medical_cost5[[#This Row],[region.1.1.1.1]],4)</f>
        <v>east</v>
      </c>
    </row>
    <row r="1089" spans="1:9" x14ac:dyDescent="0.25">
      <c r="A1089" s="1">
        <v>57</v>
      </c>
      <c r="B1089" s="1" t="s">
        <v>9</v>
      </c>
      <c r="C1089" s="1">
        <v>31.54</v>
      </c>
      <c r="D1089" s="1">
        <v>0</v>
      </c>
      <c r="E1089" s="1" t="s">
        <v>10</v>
      </c>
      <c r="F1089" s="1" t="s">
        <v>12</v>
      </c>
      <c r="G1089" s="1">
        <v>11353.2276</v>
      </c>
      <c r="H1089" s="1" t="str">
        <f>LEFT(medical_cost5[[#This Row],[region.1.1.1.1]],5)</f>
        <v>north</v>
      </c>
      <c r="I1089" s="1" t="str">
        <f>RIGHT(medical_cost5[[#This Row],[region.1.1.1.1]],4)</f>
        <v>west</v>
      </c>
    </row>
    <row r="1090" spans="1:9" x14ac:dyDescent="0.25">
      <c r="A1090" s="1">
        <v>52</v>
      </c>
      <c r="B1090" s="1" t="s">
        <v>9</v>
      </c>
      <c r="C1090" s="1">
        <v>47.74</v>
      </c>
      <c r="D1090" s="1">
        <v>1</v>
      </c>
      <c r="E1090" s="1" t="s">
        <v>10</v>
      </c>
      <c r="F1090" s="1" t="s">
        <v>11</v>
      </c>
      <c r="G1090" s="1">
        <v>9748.9105999999992</v>
      </c>
      <c r="H1090" s="1" t="str">
        <f>LEFT(medical_cost5[[#This Row],[region.1.1.1.1]],5)</f>
        <v>south</v>
      </c>
      <c r="I1090" s="1" t="str">
        <f>RIGHT(medical_cost5[[#This Row],[region.1.1.1.1]],4)</f>
        <v>east</v>
      </c>
    </row>
    <row r="1091" spans="1:9" x14ac:dyDescent="0.25">
      <c r="A1091" s="1">
        <v>56</v>
      </c>
      <c r="B1091" s="1" t="s">
        <v>9</v>
      </c>
      <c r="C1091" s="1">
        <v>22.1</v>
      </c>
      <c r="D1091" s="1">
        <v>0</v>
      </c>
      <c r="E1091" s="1" t="s">
        <v>10</v>
      </c>
      <c r="F1091" s="1" t="s">
        <v>8</v>
      </c>
      <c r="G1091" s="1">
        <v>10577.087</v>
      </c>
      <c r="H1091" s="1" t="str">
        <f>LEFT(medical_cost5[[#This Row],[region.1.1.1.1]],5)</f>
        <v>south</v>
      </c>
      <c r="I1091" s="1" t="str">
        <f>RIGHT(medical_cost5[[#This Row],[region.1.1.1.1]],4)</f>
        <v>west</v>
      </c>
    </row>
    <row r="1092" spans="1:9" x14ac:dyDescent="0.25">
      <c r="A1092" s="1">
        <v>47</v>
      </c>
      <c r="B1092" s="1" t="s">
        <v>9</v>
      </c>
      <c r="C1092" s="1">
        <v>36.19</v>
      </c>
      <c r="D1092" s="1">
        <v>0</v>
      </c>
      <c r="E1092" s="1" t="s">
        <v>7</v>
      </c>
      <c r="F1092" s="1" t="s">
        <v>11</v>
      </c>
      <c r="G1092" s="1">
        <v>41676.081100000003</v>
      </c>
      <c r="H1092" s="1" t="str">
        <f>LEFT(medical_cost5[[#This Row],[region.1.1.1.1]],5)</f>
        <v>south</v>
      </c>
      <c r="I1092" s="1" t="str">
        <f>RIGHT(medical_cost5[[#This Row],[region.1.1.1.1]],4)</f>
        <v>east</v>
      </c>
    </row>
    <row r="1093" spans="1:9" x14ac:dyDescent="0.25">
      <c r="A1093" s="1">
        <v>55</v>
      </c>
      <c r="B1093" s="1" t="s">
        <v>6</v>
      </c>
      <c r="C1093" s="1">
        <v>29.83</v>
      </c>
      <c r="D1093" s="1">
        <v>0</v>
      </c>
      <c r="E1093" s="1" t="s">
        <v>10</v>
      </c>
      <c r="F1093" s="1" t="s">
        <v>13</v>
      </c>
      <c r="G1093" s="1">
        <v>11286.538699999999</v>
      </c>
      <c r="H1093" s="1" t="str">
        <f>LEFT(medical_cost5[[#This Row],[region.1.1.1.1]],5)</f>
        <v>north</v>
      </c>
      <c r="I1093" s="1" t="str">
        <f>RIGHT(medical_cost5[[#This Row],[region.1.1.1.1]],4)</f>
        <v>east</v>
      </c>
    </row>
    <row r="1094" spans="1:9" x14ac:dyDescent="0.25">
      <c r="A1094" s="1">
        <v>23</v>
      </c>
      <c r="B1094" s="1" t="s">
        <v>9</v>
      </c>
      <c r="C1094" s="1">
        <v>32.700000000000003</v>
      </c>
      <c r="D1094" s="1">
        <v>3</v>
      </c>
      <c r="E1094" s="1" t="s">
        <v>10</v>
      </c>
      <c r="F1094" s="1" t="s">
        <v>8</v>
      </c>
      <c r="G1094" s="1">
        <v>3591.48</v>
      </c>
      <c r="H1094" s="1" t="str">
        <f>LEFT(medical_cost5[[#This Row],[region.1.1.1.1]],5)</f>
        <v>south</v>
      </c>
      <c r="I1094" s="1" t="str">
        <f>RIGHT(medical_cost5[[#This Row],[region.1.1.1.1]],4)</f>
        <v>west</v>
      </c>
    </row>
    <row r="1095" spans="1:9" x14ac:dyDescent="0.25">
      <c r="A1095" s="1">
        <v>22</v>
      </c>
      <c r="B1095" s="1" t="s">
        <v>6</v>
      </c>
      <c r="C1095" s="1">
        <v>30.4</v>
      </c>
      <c r="D1095" s="1">
        <v>0</v>
      </c>
      <c r="E1095" s="1" t="s">
        <v>7</v>
      </c>
      <c r="F1095" s="1" t="s">
        <v>12</v>
      </c>
      <c r="G1095" s="1">
        <v>33907.548000000003</v>
      </c>
      <c r="H1095" s="1" t="str">
        <f>LEFT(medical_cost5[[#This Row],[region.1.1.1.1]],5)</f>
        <v>north</v>
      </c>
      <c r="I1095" s="1" t="str">
        <f>RIGHT(medical_cost5[[#This Row],[region.1.1.1.1]],4)</f>
        <v>west</v>
      </c>
    </row>
    <row r="1096" spans="1:9" x14ac:dyDescent="0.25">
      <c r="A1096" s="1">
        <v>50</v>
      </c>
      <c r="B1096" s="1" t="s">
        <v>6</v>
      </c>
      <c r="C1096" s="1">
        <v>33.700000000000003</v>
      </c>
      <c r="D1096" s="1">
        <v>4</v>
      </c>
      <c r="E1096" s="1" t="s">
        <v>10</v>
      </c>
      <c r="F1096" s="1" t="s">
        <v>8</v>
      </c>
      <c r="G1096" s="1">
        <v>11299.343000000001</v>
      </c>
      <c r="H1096" s="1" t="str">
        <f>LEFT(medical_cost5[[#This Row],[region.1.1.1.1]],5)</f>
        <v>south</v>
      </c>
      <c r="I1096" s="1" t="str">
        <f>RIGHT(medical_cost5[[#This Row],[region.1.1.1.1]],4)</f>
        <v>west</v>
      </c>
    </row>
    <row r="1097" spans="1:9" x14ac:dyDescent="0.25">
      <c r="A1097" s="1">
        <v>18</v>
      </c>
      <c r="B1097" s="1" t="s">
        <v>6</v>
      </c>
      <c r="C1097" s="1">
        <v>31.35</v>
      </c>
      <c r="D1097" s="1">
        <v>4</v>
      </c>
      <c r="E1097" s="1" t="s">
        <v>10</v>
      </c>
      <c r="F1097" s="1" t="s">
        <v>13</v>
      </c>
      <c r="G1097" s="1">
        <v>4561.1885000000002</v>
      </c>
      <c r="H1097" s="1" t="str">
        <f>LEFT(medical_cost5[[#This Row],[region.1.1.1.1]],5)</f>
        <v>north</v>
      </c>
      <c r="I1097" s="1" t="str">
        <f>RIGHT(medical_cost5[[#This Row],[region.1.1.1.1]],4)</f>
        <v>east</v>
      </c>
    </row>
    <row r="1098" spans="1:9" x14ac:dyDescent="0.25">
      <c r="A1098" s="1">
        <v>51</v>
      </c>
      <c r="B1098" s="1" t="s">
        <v>6</v>
      </c>
      <c r="C1098" s="1">
        <v>34.96</v>
      </c>
      <c r="D1098" s="1">
        <v>2</v>
      </c>
      <c r="E1098" s="1" t="s">
        <v>7</v>
      </c>
      <c r="F1098" s="1" t="s">
        <v>13</v>
      </c>
      <c r="G1098" s="1">
        <v>44641.197399999997</v>
      </c>
      <c r="H1098" s="1" t="str">
        <f>LEFT(medical_cost5[[#This Row],[region.1.1.1.1]],5)</f>
        <v>north</v>
      </c>
      <c r="I1098" s="1" t="str">
        <f>RIGHT(medical_cost5[[#This Row],[region.1.1.1.1]],4)</f>
        <v>east</v>
      </c>
    </row>
    <row r="1099" spans="1:9" x14ac:dyDescent="0.25">
      <c r="A1099" s="1">
        <v>22</v>
      </c>
      <c r="B1099" s="1" t="s">
        <v>9</v>
      </c>
      <c r="C1099" s="1">
        <v>33.770000000000003</v>
      </c>
      <c r="D1099" s="1">
        <v>0</v>
      </c>
      <c r="E1099" s="1" t="s">
        <v>10</v>
      </c>
      <c r="F1099" s="1" t="s">
        <v>11</v>
      </c>
      <c r="G1099" s="1">
        <v>1674.6323</v>
      </c>
      <c r="H1099" s="1" t="str">
        <f>LEFT(medical_cost5[[#This Row],[region.1.1.1.1]],5)</f>
        <v>south</v>
      </c>
      <c r="I1099" s="1" t="str">
        <f>RIGHT(medical_cost5[[#This Row],[region.1.1.1.1]],4)</f>
        <v>east</v>
      </c>
    </row>
    <row r="1100" spans="1:9" x14ac:dyDescent="0.25">
      <c r="A1100" s="1">
        <v>52</v>
      </c>
      <c r="B1100" s="1" t="s">
        <v>6</v>
      </c>
      <c r="C1100" s="1">
        <v>30.875</v>
      </c>
      <c r="D1100" s="1">
        <v>0</v>
      </c>
      <c r="E1100" s="1" t="s">
        <v>10</v>
      </c>
      <c r="F1100" s="1" t="s">
        <v>13</v>
      </c>
      <c r="G1100" s="1">
        <v>23045.566159999998</v>
      </c>
      <c r="H1100" s="1" t="str">
        <f>LEFT(medical_cost5[[#This Row],[region.1.1.1.1]],5)</f>
        <v>north</v>
      </c>
      <c r="I1100" s="1" t="str">
        <f>RIGHT(medical_cost5[[#This Row],[region.1.1.1.1]],4)</f>
        <v>east</v>
      </c>
    </row>
    <row r="1101" spans="1:9" x14ac:dyDescent="0.25">
      <c r="A1101" s="1">
        <v>25</v>
      </c>
      <c r="B1101" s="1" t="s">
        <v>6</v>
      </c>
      <c r="C1101" s="1">
        <v>33.99</v>
      </c>
      <c r="D1101" s="1">
        <v>1</v>
      </c>
      <c r="E1101" s="1" t="s">
        <v>10</v>
      </c>
      <c r="F1101" s="1" t="s">
        <v>11</v>
      </c>
      <c r="G1101" s="1">
        <v>3227.1210999999998</v>
      </c>
      <c r="H1101" s="1" t="str">
        <f>LEFT(medical_cost5[[#This Row],[region.1.1.1.1]],5)</f>
        <v>south</v>
      </c>
      <c r="I1101" s="1" t="str">
        <f>RIGHT(medical_cost5[[#This Row],[region.1.1.1.1]],4)</f>
        <v>east</v>
      </c>
    </row>
    <row r="1102" spans="1:9" x14ac:dyDescent="0.25">
      <c r="A1102" s="1">
        <v>33</v>
      </c>
      <c r="B1102" s="1" t="s">
        <v>6</v>
      </c>
      <c r="C1102" s="1">
        <v>19.094999999999999</v>
      </c>
      <c r="D1102" s="1">
        <v>2</v>
      </c>
      <c r="E1102" s="1" t="s">
        <v>7</v>
      </c>
      <c r="F1102" s="1" t="s">
        <v>13</v>
      </c>
      <c r="G1102" s="1">
        <v>16776.304049999999</v>
      </c>
      <c r="H1102" s="1" t="str">
        <f>LEFT(medical_cost5[[#This Row],[region.1.1.1.1]],5)</f>
        <v>north</v>
      </c>
      <c r="I1102" s="1" t="str">
        <f>RIGHT(medical_cost5[[#This Row],[region.1.1.1.1]],4)</f>
        <v>east</v>
      </c>
    </row>
    <row r="1103" spans="1:9" x14ac:dyDescent="0.25">
      <c r="A1103" s="1">
        <v>53</v>
      </c>
      <c r="B1103" s="1" t="s">
        <v>9</v>
      </c>
      <c r="C1103" s="1">
        <v>28.6</v>
      </c>
      <c r="D1103" s="1">
        <v>3</v>
      </c>
      <c r="E1103" s="1" t="s">
        <v>10</v>
      </c>
      <c r="F1103" s="1" t="s">
        <v>8</v>
      </c>
      <c r="G1103" s="1">
        <v>11253.421</v>
      </c>
      <c r="H1103" s="1" t="str">
        <f>LEFT(medical_cost5[[#This Row],[region.1.1.1.1]],5)</f>
        <v>south</v>
      </c>
      <c r="I1103" s="1" t="str">
        <f>RIGHT(medical_cost5[[#This Row],[region.1.1.1.1]],4)</f>
        <v>west</v>
      </c>
    </row>
    <row r="1104" spans="1:9" x14ac:dyDescent="0.25">
      <c r="A1104" s="1">
        <v>29</v>
      </c>
      <c r="B1104" s="1" t="s">
        <v>9</v>
      </c>
      <c r="C1104" s="1">
        <v>38.94</v>
      </c>
      <c r="D1104" s="1">
        <v>1</v>
      </c>
      <c r="E1104" s="1" t="s">
        <v>10</v>
      </c>
      <c r="F1104" s="1" t="s">
        <v>11</v>
      </c>
      <c r="G1104" s="1">
        <v>3471.4096</v>
      </c>
      <c r="H1104" s="1" t="str">
        <f>LEFT(medical_cost5[[#This Row],[region.1.1.1.1]],5)</f>
        <v>south</v>
      </c>
      <c r="I1104" s="1" t="str">
        <f>RIGHT(medical_cost5[[#This Row],[region.1.1.1.1]],4)</f>
        <v>east</v>
      </c>
    </row>
    <row r="1105" spans="1:9" x14ac:dyDescent="0.25">
      <c r="A1105" s="1">
        <v>58</v>
      </c>
      <c r="B1105" s="1" t="s">
        <v>9</v>
      </c>
      <c r="C1105" s="1">
        <v>36.08</v>
      </c>
      <c r="D1105" s="1">
        <v>0</v>
      </c>
      <c r="E1105" s="1" t="s">
        <v>10</v>
      </c>
      <c r="F1105" s="1" t="s">
        <v>11</v>
      </c>
      <c r="G1105" s="1">
        <v>11363.2832</v>
      </c>
      <c r="H1105" s="1" t="str">
        <f>LEFT(medical_cost5[[#This Row],[region.1.1.1.1]],5)</f>
        <v>south</v>
      </c>
      <c r="I1105" s="1" t="str">
        <f>RIGHT(medical_cost5[[#This Row],[region.1.1.1.1]],4)</f>
        <v>east</v>
      </c>
    </row>
    <row r="1106" spans="1:9" x14ac:dyDescent="0.25">
      <c r="A1106" s="1">
        <v>37</v>
      </c>
      <c r="B1106" s="1" t="s">
        <v>9</v>
      </c>
      <c r="C1106" s="1">
        <v>29.8</v>
      </c>
      <c r="D1106" s="1">
        <v>0</v>
      </c>
      <c r="E1106" s="1" t="s">
        <v>10</v>
      </c>
      <c r="F1106" s="1" t="s">
        <v>8</v>
      </c>
      <c r="G1106" s="1">
        <v>20420.604650000001</v>
      </c>
      <c r="H1106" s="1" t="str">
        <f>LEFT(medical_cost5[[#This Row],[region.1.1.1.1]],5)</f>
        <v>south</v>
      </c>
      <c r="I1106" s="1" t="str">
        <f>RIGHT(medical_cost5[[#This Row],[region.1.1.1.1]],4)</f>
        <v>west</v>
      </c>
    </row>
    <row r="1107" spans="1:9" x14ac:dyDescent="0.25">
      <c r="A1107" s="1">
        <v>54</v>
      </c>
      <c r="B1107" s="1" t="s">
        <v>6</v>
      </c>
      <c r="C1107" s="1">
        <v>31.24</v>
      </c>
      <c r="D1107" s="1">
        <v>0</v>
      </c>
      <c r="E1107" s="1" t="s">
        <v>10</v>
      </c>
      <c r="F1107" s="1" t="s">
        <v>11</v>
      </c>
      <c r="G1107" s="1">
        <v>10338.9316</v>
      </c>
      <c r="H1107" s="1" t="str">
        <f>LEFT(medical_cost5[[#This Row],[region.1.1.1.1]],5)</f>
        <v>south</v>
      </c>
      <c r="I1107" s="1" t="str">
        <f>RIGHT(medical_cost5[[#This Row],[region.1.1.1.1]],4)</f>
        <v>east</v>
      </c>
    </row>
    <row r="1108" spans="1:9" x14ac:dyDescent="0.25">
      <c r="A1108" s="1">
        <v>49</v>
      </c>
      <c r="B1108" s="1" t="s">
        <v>6</v>
      </c>
      <c r="C1108" s="1">
        <v>29.925000000000001</v>
      </c>
      <c r="D1108" s="1">
        <v>0</v>
      </c>
      <c r="E1108" s="1" t="s">
        <v>10</v>
      </c>
      <c r="F1108" s="1" t="s">
        <v>12</v>
      </c>
      <c r="G1108" s="1">
        <v>8988.1587500000005</v>
      </c>
      <c r="H1108" s="1" t="str">
        <f>LEFT(medical_cost5[[#This Row],[region.1.1.1.1]],5)</f>
        <v>north</v>
      </c>
      <c r="I1108" s="1" t="str">
        <f>RIGHT(medical_cost5[[#This Row],[region.1.1.1.1]],4)</f>
        <v>west</v>
      </c>
    </row>
    <row r="1109" spans="1:9" x14ac:dyDescent="0.25">
      <c r="A1109" s="1">
        <v>50</v>
      </c>
      <c r="B1109" s="1" t="s">
        <v>6</v>
      </c>
      <c r="C1109" s="1">
        <v>26.22</v>
      </c>
      <c r="D1109" s="1">
        <v>2</v>
      </c>
      <c r="E1109" s="1" t="s">
        <v>10</v>
      </c>
      <c r="F1109" s="1" t="s">
        <v>12</v>
      </c>
      <c r="G1109" s="1">
        <v>10493.9458</v>
      </c>
      <c r="H1109" s="1" t="str">
        <f>LEFT(medical_cost5[[#This Row],[region.1.1.1.1]],5)</f>
        <v>north</v>
      </c>
      <c r="I1109" s="1" t="str">
        <f>RIGHT(medical_cost5[[#This Row],[region.1.1.1.1]],4)</f>
        <v>west</v>
      </c>
    </row>
    <row r="1110" spans="1:9" x14ac:dyDescent="0.25">
      <c r="A1110" s="1">
        <v>26</v>
      </c>
      <c r="B1110" s="1" t="s">
        <v>9</v>
      </c>
      <c r="C1110" s="1">
        <v>30</v>
      </c>
      <c r="D1110" s="1">
        <v>1</v>
      </c>
      <c r="E1110" s="1" t="s">
        <v>10</v>
      </c>
      <c r="F1110" s="1" t="s">
        <v>8</v>
      </c>
      <c r="G1110" s="1">
        <v>2904.0880000000002</v>
      </c>
      <c r="H1110" s="1" t="str">
        <f>LEFT(medical_cost5[[#This Row],[region.1.1.1.1]],5)</f>
        <v>south</v>
      </c>
      <c r="I1110" s="1" t="str">
        <f>RIGHT(medical_cost5[[#This Row],[region.1.1.1.1]],4)</f>
        <v>west</v>
      </c>
    </row>
    <row r="1111" spans="1:9" x14ac:dyDescent="0.25">
      <c r="A1111" s="1">
        <v>45</v>
      </c>
      <c r="B1111" s="1" t="s">
        <v>9</v>
      </c>
      <c r="C1111" s="1">
        <v>20.350000000000001</v>
      </c>
      <c r="D1111" s="1">
        <v>3</v>
      </c>
      <c r="E1111" s="1" t="s">
        <v>10</v>
      </c>
      <c r="F1111" s="1" t="s">
        <v>11</v>
      </c>
      <c r="G1111" s="1">
        <v>8605.3615000000009</v>
      </c>
      <c r="H1111" s="1" t="str">
        <f>LEFT(medical_cost5[[#This Row],[region.1.1.1.1]],5)</f>
        <v>south</v>
      </c>
      <c r="I1111" s="1" t="str">
        <f>RIGHT(medical_cost5[[#This Row],[region.1.1.1.1]],4)</f>
        <v>east</v>
      </c>
    </row>
    <row r="1112" spans="1:9" x14ac:dyDescent="0.25">
      <c r="A1112" s="1">
        <v>54</v>
      </c>
      <c r="B1112" s="1" t="s">
        <v>6</v>
      </c>
      <c r="C1112" s="1">
        <v>32.299999999999997</v>
      </c>
      <c r="D1112" s="1">
        <v>1</v>
      </c>
      <c r="E1112" s="1" t="s">
        <v>10</v>
      </c>
      <c r="F1112" s="1" t="s">
        <v>13</v>
      </c>
      <c r="G1112" s="1">
        <v>11512.405000000001</v>
      </c>
      <c r="H1112" s="1" t="str">
        <f>LEFT(medical_cost5[[#This Row],[region.1.1.1.1]],5)</f>
        <v>north</v>
      </c>
      <c r="I1112" s="1" t="str">
        <f>RIGHT(medical_cost5[[#This Row],[region.1.1.1.1]],4)</f>
        <v>east</v>
      </c>
    </row>
    <row r="1113" spans="1:9" x14ac:dyDescent="0.25">
      <c r="A1113" s="1">
        <v>38</v>
      </c>
      <c r="B1113" s="1" t="s">
        <v>9</v>
      </c>
      <c r="C1113" s="1">
        <v>38.39</v>
      </c>
      <c r="D1113" s="1">
        <v>3</v>
      </c>
      <c r="E1113" s="1" t="s">
        <v>7</v>
      </c>
      <c r="F1113" s="1" t="s">
        <v>11</v>
      </c>
      <c r="G1113" s="1">
        <v>41949.244100000004</v>
      </c>
      <c r="H1113" s="1" t="str">
        <f>LEFT(medical_cost5[[#This Row],[region.1.1.1.1]],5)</f>
        <v>south</v>
      </c>
      <c r="I1113" s="1" t="str">
        <f>RIGHT(medical_cost5[[#This Row],[region.1.1.1.1]],4)</f>
        <v>east</v>
      </c>
    </row>
    <row r="1114" spans="1:9" x14ac:dyDescent="0.25">
      <c r="A1114" s="1">
        <v>48</v>
      </c>
      <c r="B1114" s="1" t="s">
        <v>6</v>
      </c>
      <c r="C1114" s="1">
        <v>25.85</v>
      </c>
      <c r="D1114" s="1">
        <v>3</v>
      </c>
      <c r="E1114" s="1" t="s">
        <v>7</v>
      </c>
      <c r="F1114" s="1" t="s">
        <v>11</v>
      </c>
      <c r="G1114" s="1">
        <v>24180.933499999999</v>
      </c>
      <c r="H1114" s="1" t="str">
        <f>LEFT(medical_cost5[[#This Row],[region.1.1.1.1]],5)</f>
        <v>south</v>
      </c>
      <c r="I1114" s="1" t="str">
        <f>RIGHT(medical_cost5[[#This Row],[region.1.1.1.1]],4)</f>
        <v>east</v>
      </c>
    </row>
    <row r="1115" spans="1:9" x14ac:dyDescent="0.25">
      <c r="A1115" s="1">
        <v>28</v>
      </c>
      <c r="B1115" s="1" t="s">
        <v>6</v>
      </c>
      <c r="C1115" s="1">
        <v>26.315000000000001</v>
      </c>
      <c r="D1115" s="1">
        <v>3</v>
      </c>
      <c r="E1115" s="1" t="s">
        <v>10</v>
      </c>
      <c r="F1115" s="1" t="s">
        <v>12</v>
      </c>
      <c r="G1115" s="1">
        <v>5312.1698500000002</v>
      </c>
      <c r="H1115" s="1" t="str">
        <f>LEFT(medical_cost5[[#This Row],[region.1.1.1.1]],5)</f>
        <v>north</v>
      </c>
      <c r="I1115" s="1" t="str">
        <f>RIGHT(medical_cost5[[#This Row],[region.1.1.1.1]],4)</f>
        <v>west</v>
      </c>
    </row>
    <row r="1116" spans="1:9" x14ac:dyDescent="0.25">
      <c r="A1116" s="1">
        <v>23</v>
      </c>
      <c r="B1116" s="1" t="s">
        <v>9</v>
      </c>
      <c r="C1116" s="1">
        <v>24.51</v>
      </c>
      <c r="D1116" s="1">
        <v>0</v>
      </c>
      <c r="E1116" s="1" t="s">
        <v>10</v>
      </c>
      <c r="F1116" s="1" t="s">
        <v>13</v>
      </c>
      <c r="G1116" s="1">
        <v>2396.0958999999998</v>
      </c>
      <c r="H1116" s="1" t="str">
        <f>LEFT(medical_cost5[[#This Row],[region.1.1.1.1]],5)</f>
        <v>north</v>
      </c>
      <c r="I1116" s="1" t="str">
        <f>RIGHT(medical_cost5[[#This Row],[region.1.1.1.1]],4)</f>
        <v>east</v>
      </c>
    </row>
    <row r="1117" spans="1:9" x14ac:dyDescent="0.25">
      <c r="A1117" s="1">
        <v>55</v>
      </c>
      <c r="B1117" s="1" t="s">
        <v>9</v>
      </c>
      <c r="C1117" s="1">
        <v>32.67</v>
      </c>
      <c r="D1117" s="1">
        <v>1</v>
      </c>
      <c r="E1117" s="1" t="s">
        <v>10</v>
      </c>
      <c r="F1117" s="1" t="s">
        <v>11</v>
      </c>
      <c r="G1117" s="1">
        <v>10807.4863</v>
      </c>
      <c r="H1117" s="1" t="str">
        <f>LEFT(medical_cost5[[#This Row],[region.1.1.1.1]],5)</f>
        <v>south</v>
      </c>
      <c r="I1117" s="1" t="str">
        <f>RIGHT(medical_cost5[[#This Row],[region.1.1.1.1]],4)</f>
        <v>east</v>
      </c>
    </row>
    <row r="1118" spans="1:9" x14ac:dyDescent="0.25">
      <c r="A1118" s="1">
        <v>41</v>
      </c>
      <c r="B1118" s="1" t="s">
        <v>9</v>
      </c>
      <c r="C1118" s="1">
        <v>29.64</v>
      </c>
      <c r="D1118" s="1">
        <v>5</v>
      </c>
      <c r="E1118" s="1" t="s">
        <v>10</v>
      </c>
      <c r="F1118" s="1" t="s">
        <v>13</v>
      </c>
      <c r="G1118" s="1">
        <v>9222.4025999999994</v>
      </c>
      <c r="H1118" s="1" t="str">
        <f>LEFT(medical_cost5[[#This Row],[region.1.1.1.1]],5)</f>
        <v>north</v>
      </c>
      <c r="I1118" s="1" t="str">
        <f>RIGHT(medical_cost5[[#This Row],[region.1.1.1.1]],4)</f>
        <v>east</v>
      </c>
    </row>
    <row r="1119" spans="1:9" x14ac:dyDescent="0.25">
      <c r="A1119" s="1">
        <v>25</v>
      </c>
      <c r="B1119" s="1" t="s">
        <v>9</v>
      </c>
      <c r="C1119" s="1">
        <v>33.33</v>
      </c>
      <c r="D1119" s="1">
        <v>2</v>
      </c>
      <c r="E1119" s="1" t="s">
        <v>7</v>
      </c>
      <c r="F1119" s="1" t="s">
        <v>11</v>
      </c>
      <c r="G1119" s="1">
        <v>36124.573700000001</v>
      </c>
      <c r="H1119" s="1" t="str">
        <f>LEFT(medical_cost5[[#This Row],[region.1.1.1.1]],5)</f>
        <v>south</v>
      </c>
      <c r="I1119" s="1" t="str">
        <f>RIGHT(medical_cost5[[#This Row],[region.1.1.1.1]],4)</f>
        <v>east</v>
      </c>
    </row>
    <row r="1120" spans="1:9" x14ac:dyDescent="0.25">
      <c r="A1120" s="1">
        <v>33</v>
      </c>
      <c r="B1120" s="1" t="s">
        <v>9</v>
      </c>
      <c r="C1120" s="1">
        <v>35.75</v>
      </c>
      <c r="D1120" s="1">
        <v>1</v>
      </c>
      <c r="E1120" s="1" t="s">
        <v>7</v>
      </c>
      <c r="F1120" s="1" t="s">
        <v>11</v>
      </c>
      <c r="G1120" s="1">
        <v>38282.749499999998</v>
      </c>
      <c r="H1120" s="1" t="str">
        <f>LEFT(medical_cost5[[#This Row],[region.1.1.1.1]],5)</f>
        <v>south</v>
      </c>
      <c r="I1120" s="1" t="str">
        <f>RIGHT(medical_cost5[[#This Row],[region.1.1.1.1]],4)</f>
        <v>east</v>
      </c>
    </row>
    <row r="1121" spans="1:9" x14ac:dyDescent="0.25">
      <c r="A1121" s="1">
        <v>30</v>
      </c>
      <c r="B1121" s="1" t="s">
        <v>6</v>
      </c>
      <c r="C1121" s="1">
        <v>19.95</v>
      </c>
      <c r="D1121" s="1">
        <v>3</v>
      </c>
      <c r="E1121" s="1" t="s">
        <v>10</v>
      </c>
      <c r="F1121" s="1" t="s">
        <v>12</v>
      </c>
      <c r="G1121" s="1">
        <v>5693.4305000000004</v>
      </c>
      <c r="H1121" s="1" t="str">
        <f>LEFT(medical_cost5[[#This Row],[region.1.1.1.1]],5)</f>
        <v>north</v>
      </c>
      <c r="I1121" s="1" t="str">
        <f>RIGHT(medical_cost5[[#This Row],[region.1.1.1.1]],4)</f>
        <v>west</v>
      </c>
    </row>
    <row r="1122" spans="1:9" x14ac:dyDescent="0.25">
      <c r="A1122" s="1">
        <v>23</v>
      </c>
      <c r="B1122" s="1" t="s">
        <v>6</v>
      </c>
      <c r="C1122" s="1">
        <v>31.4</v>
      </c>
      <c r="D1122" s="1">
        <v>0</v>
      </c>
      <c r="E1122" s="1" t="s">
        <v>7</v>
      </c>
      <c r="F1122" s="1" t="s">
        <v>8</v>
      </c>
      <c r="G1122" s="1">
        <v>34166.273000000001</v>
      </c>
      <c r="H1122" s="1" t="str">
        <f>LEFT(medical_cost5[[#This Row],[region.1.1.1.1]],5)</f>
        <v>south</v>
      </c>
      <c r="I1122" s="1" t="str">
        <f>RIGHT(medical_cost5[[#This Row],[region.1.1.1.1]],4)</f>
        <v>west</v>
      </c>
    </row>
    <row r="1123" spans="1:9" x14ac:dyDescent="0.25">
      <c r="A1123" s="1">
        <v>46</v>
      </c>
      <c r="B1123" s="1" t="s">
        <v>9</v>
      </c>
      <c r="C1123" s="1">
        <v>38.17</v>
      </c>
      <c r="D1123" s="1">
        <v>2</v>
      </c>
      <c r="E1123" s="1" t="s">
        <v>10</v>
      </c>
      <c r="F1123" s="1" t="s">
        <v>11</v>
      </c>
      <c r="G1123" s="1">
        <v>8347.1643000000004</v>
      </c>
      <c r="H1123" s="1" t="str">
        <f>LEFT(medical_cost5[[#This Row],[region.1.1.1.1]],5)</f>
        <v>south</v>
      </c>
      <c r="I1123" s="1" t="str">
        <f>RIGHT(medical_cost5[[#This Row],[region.1.1.1.1]],4)</f>
        <v>east</v>
      </c>
    </row>
    <row r="1124" spans="1:9" x14ac:dyDescent="0.25">
      <c r="A1124" s="1">
        <v>53</v>
      </c>
      <c r="B1124" s="1" t="s">
        <v>6</v>
      </c>
      <c r="C1124" s="1">
        <v>36.86</v>
      </c>
      <c r="D1124" s="1">
        <v>3</v>
      </c>
      <c r="E1124" s="1" t="s">
        <v>7</v>
      </c>
      <c r="F1124" s="1" t="s">
        <v>12</v>
      </c>
      <c r="G1124" s="1">
        <v>46661.4424</v>
      </c>
      <c r="H1124" s="1" t="str">
        <f>LEFT(medical_cost5[[#This Row],[region.1.1.1.1]],5)</f>
        <v>north</v>
      </c>
      <c r="I1124" s="1" t="str">
        <f>RIGHT(medical_cost5[[#This Row],[region.1.1.1.1]],4)</f>
        <v>west</v>
      </c>
    </row>
    <row r="1125" spans="1:9" x14ac:dyDescent="0.25">
      <c r="A1125" s="1">
        <v>27</v>
      </c>
      <c r="B1125" s="1" t="s">
        <v>6</v>
      </c>
      <c r="C1125" s="1">
        <v>32.395000000000003</v>
      </c>
      <c r="D1125" s="1">
        <v>1</v>
      </c>
      <c r="E1125" s="1" t="s">
        <v>10</v>
      </c>
      <c r="F1125" s="1" t="s">
        <v>13</v>
      </c>
      <c r="G1125" s="1">
        <v>18903.491409999999</v>
      </c>
      <c r="H1125" s="1" t="str">
        <f>LEFT(medical_cost5[[#This Row],[region.1.1.1.1]],5)</f>
        <v>north</v>
      </c>
      <c r="I1125" s="1" t="str">
        <f>RIGHT(medical_cost5[[#This Row],[region.1.1.1.1]],4)</f>
        <v>east</v>
      </c>
    </row>
    <row r="1126" spans="1:9" x14ac:dyDescent="0.25">
      <c r="A1126" s="1">
        <v>23</v>
      </c>
      <c r="B1126" s="1" t="s">
        <v>6</v>
      </c>
      <c r="C1126" s="1">
        <v>42.75</v>
      </c>
      <c r="D1126" s="1">
        <v>1</v>
      </c>
      <c r="E1126" s="1" t="s">
        <v>7</v>
      </c>
      <c r="F1126" s="1" t="s">
        <v>13</v>
      </c>
      <c r="G1126" s="1">
        <v>40904.199500000002</v>
      </c>
      <c r="H1126" s="1" t="str">
        <f>LEFT(medical_cost5[[#This Row],[region.1.1.1.1]],5)</f>
        <v>north</v>
      </c>
      <c r="I1126" s="1" t="str">
        <f>RIGHT(medical_cost5[[#This Row],[region.1.1.1.1]],4)</f>
        <v>east</v>
      </c>
    </row>
    <row r="1127" spans="1:9" x14ac:dyDescent="0.25">
      <c r="A1127" s="1">
        <v>63</v>
      </c>
      <c r="B1127" s="1" t="s">
        <v>6</v>
      </c>
      <c r="C1127" s="1">
        <v>25.08</v>
      </c>
      <c r="D1127" s="1">
        <v>0</v>
      </c>
      <c r="E1127" s="1" t="s">
        <v>10</v>
      </c>
      <c r="F1127" s="1" t="s">
        <v>12</v>
      </c>
      <c r="G1127" s="1">
        <v>14254.608200000001</v>
      </c>
      <c r="H1127" s="1" t="str">
        <f>LEFT(medical_cost5[[#This Row],[region.1.1.1.1]],5)</f>
        <v>north</v>
      </c>
      <c r="I1127" s="1" t="str">
        <f>RIGHT(medical_cost5[[#This Row],[region.1.1.1.1]],4)</f>
        <v>west</v>
      </c>
    </row>
    <row r="1128" spans="1:9" x14ac:dyDescent="0.25">
      <c r="A1128" s="1">
        <v>55</v>
      </c>
      <c r="B1128" s="1" t="s">
        <v>9</v>
      </c>
      <c r="C1128" s="1">
        <v>29.9</v>
      </c>
      <c r="D1128" s="1">
        <v>0</v>
      </c>
      <c r="E1128" s="1" t="s">
        <v>10</v>
      </c>
      <c r="F1128" s="1" t="s">
        <v>8</v>
      </c>
      <c r="G1128" s="1">
        <v>10214.636</v>
      </c>
      <c r="H1128" s="1" t="str">
        <f>LEFT(medical_cost5[[#This Row],[region.1.1.1.1]],5)</f>
        <v>south</v>
      </c>
      <c r="I1128" s="1" t="str">
        <f>RIGHT(medical_cost5[[#This Row],[region.1.1.1.1]],4)</f>
        <v>west</v>
      </c>
    </row>
    <row r="1129" spans="1:9" x14ac:dyDescent="0.25">
      <c r="A1129" s="1">
        <v>35</v>
      </c>
      <c r="B1129" s="1" t="s">
        <v>6</v>
      </c>
      <c r="C1129" s="1">
        <v>35.86</v>
      </c>
      <c r="D1129" s="1">
        <v>2</v>
      </c>
      <c r="E1129" s="1" t="s">
        <v>10</v>
      </c>
      <c r="F1129" s="1" t="s">
        <v>11</v>
      </c>
      <c r="G1129" s="1">
        <v>5836.5204000000003</v>
      </c>
      <c r="H1129" s="1" t="str">
        <f>LEFT(medical_cost5[[#This Row],[region.1.1.1.1]],5)</f>
        <v>south</v>
      </c>
      <c r="I1129" s="1" t="str">
        <f>RIGHT(medical_cost5[[#This Row],[region.1.1.1.1]],4)</f>
        <v>east</v>
      </c>
    </row>
    <row r="1130" spans="1:9" x14ac:dyDescent="0.25">
      <c r="A1130" s="1">
        <v>34</v>
      </c>
      <c r="B1130" s="1" t="s">
        <v>9</v>
      </c>
      <c r="C1130" s="1">
        <v>32.799999999999997</v>
      </c>
      <c r="D1130" s="1">
        <v>1</v>
      </c>
      <c r="E1130" s="1" t="s">
        <v>10</v>
      </c>
      <c r="F1130" s="1" t="s">
        <v>8</v>
      </c>
      <c r="G1130" s="1">
        <v>14358.364369999999</v>
      </c>
      <c r="H1130" s="1" t="str">
        <f>LEFT(medical_cost5[[#This Row],[region.1.1.1.1]],5)</f>
        <v>south</v>
      </c>
      <c r="I1130" s="1" t="str">
        <f>RIGHT(medical_cost5[[#This Row],[region.1.1.1.1]],4)</f>
        <v>west</v>
      </c>
    </row>
    <row r="1131" spans="1:9" x14ac:dyDescent="0.25">
      <c r="A1131" s="1">
        <v>19</v>
      </c>
      <c r="B1131" s="1" t="s">
        <v>6</v>
      </c>
      <c r="C1131" s="1">
        <v>18.600000000000001</v>
      </c>
      <c r="D1131" s="1">
        <v>0</v>
      </c>
      <c r="E1131" s="1" t="s">
        <v>10</v>
      </c>
      <c r="F1131" s="1" t="s">
        <v>8</v>
      </c>
      <c r="G1131" s="1">
        <v>1728.8969999999999</v>
      </c>
      <c r="H1131" s="1" t="str">
        <f>LEFT(medical_cost5[[#This Row],[region.1.1.1.1]],5)</f>
        <v>south</v>
      </c>
      <c r="I1131" s="1" t="str">
        <f>RIGHT(medical_cost5[[#This Row],[region.1.1.1.1]],4)</f>
        <v>west</v>
      </c>
    </row>
    <row r="1132" spans="1:9" x14ac:dyDescent="0.25">
      <c r="A1132" s="1">
        <v>39</v>
      </c>
      <c r="B1132" s="1" t="s">
        <v>6</v>
      </c>
      <c r="C1132" s="1">
        <v>23.87</v>
      </c>
      <c r="D1132" s="1">
        <v>5</v>
      </c>
      <c r="E1132" s="1" t="s">
        <v>10</v>
      </c>
      <c r="F1132" s="1" t="s">
        <v>11</v>
      </c>
      <c r="G1132" s="1">
        <v>8582.3022999999994</v>
      </c>
      <c r="H1132" s="1" t="str">
        <f>LEFT(medical_cost5[[#This Row],[region.1.1.1.1]],5)</f>
        <v>south</v>
      </c>
      <c r="I1132" s="1" t="str">
        <f>RIGHT(medical_cost5[[#This Row],[region.1.1.1.1]],4)</f>
        <v>east</v>
      </c>
    </row>
    <row r="1133" spans="1:9" x14ac:dyDescent="0.25">
      <c r="A1133" s="1">
        <v>27</v>
      </c>
      <c r="B1133" s="1" t="s">
        <v>9</v>
      </c>
      <c r="C1133" s="1">
        <v>45.9</v>
      </c>
      <c r="D1133" s="1">
        <v>2</v>
      </c>
      <c r="E1133" s="1" t="s">
        <v>10</v>
      </c>
      <c r="F1133" s="1" t="s">
        <v>8</v>
      </c>
      <c r="G1133" s="1">
        <v>3693.4279999999999</v>
      </c>
      <c r="H1133" s="1" t="str">
        <f>LEFT(medical_cost5[[#This Row],[region.1.1.1.1]],5)</f>
        <v>south</v>
      </c>
      <c r="I1133" s="1" t="str">
        <f>RIGHT(medical_cost5[[#This Row],[region.1.1.1.1]],4)</f>
        <v>west</v>
      </c>
    </row>
    <row r="1134" spans="1:9" x14ac:dyDescent="0.25">
      <c r="A1134" s="1">
        <v>57</v>
      </c>
      <c r="B1134" s="1" t="s">
        <v>9</v>
      </c>
      <c r="C1134" s="1">
        <v>40.28</v>
      </c>
      <c r="D1134" s="1">
        <v>0</v>
      </c>
      <c r="E1134" s="1" t="s">
        <v>10</v>
      </c>
      <c r="F1134" s="1" t="s">
        <v>13</v>
      </c>
      <c r="G1134" s="1">
        <v>20709.020339999999</v>
      </c>
      <c r="H1134" s="1" t="str">
        <f>LEFT(medical_cost5[[#This Row],[region.1.1.1.1]],5)</f>
        <v>north</v>
      </c>
      <c r="I1134" s="1" t="str">
        <f>RIGHT(medical_cost5[[#This Row],[region.1.1.1.1]],4)</f>
        <v>east</v>
      </c>
    </row>
    <row r="1135" spans="1:9" x14ac:dyDescent="0.25">
      <c r="A1135" s="1">
        <v>52</v>
      </c>
      <c r="B1135" s="1" t="s">
        <v>6</v>
      </c>
      <c r="C1135" s="1">
        <v>18.335000000000001</v>
      </c>
      <c r="D1135" s="1">
        <v>0</v>
      </c>
      <c r="E1135" s="1" t="s">
        <v>10</v>
      </c>
      <c r="F1135" s="1" t="s">
        <v>12</v>
      </c>
      <c r="G1135" s="1">
        <v>9991.0376500000002</v>
      </c>
      <c r="H1135" s="1" t="str">
        <f>LEFT(medical_cost5[[#This Row],[region.1.1.1.1]],5)</f>
        <v>north</v>
      </c>
      <c r="I1135" s="1" t="str">
        <f>RIGHT(medical_cost5[[#This Row],[region.1.1.1.1]],4)</f>
        <v>west</v>
      </c>
    </row>
    <row r="1136" spans="1:9" x14ac:dyDescent="0.25">
      <c r="A1136" s="1">
        <v>28</v>
      </c>
      <c r="B1136" s="1" t="s">
        <v>9</v>
      </c>
      <c r="C1136" s="1">
        <v>33.82</v>
      </c>
      <c r="D1136" s="1">
        <v>0</v>
      </c>
      <c r="E1136" s="1" t="s">
        <v>10</v>
      </c>
      <c r="F1136" s="1" t="s">
        <v>12</v>
      </c>
      <c r="G1136" s="1">
        <v>19673.335729999999</v>
      </c>
      <c r="H1136" s="1" t="str">
        <f>LEFT(medical_cost5[[#This Row],[region.1.1.1.1]],5)</f>
        <v>north</v>
      </c>
      <c r="I1136" s="1" t="str">
        <f>RIGHT(medical_cost5[[#This Row],[region.1.1.1.1]],4)</f>
        <v>west</v>
      </c>
    </row>
    <row r="1137" spans="1:9" x14ac:dyDescent="0.25">
      <c r="A1137" s="1">
        <v>50</v>
      </c>
      <c r="B1137" s="1" t="s">
        <v>6</v>
      </c>
      <c r="C1137" s="1">
        <v>28.12</v>
      </c>
      <c r="D1137" s="1">
        <v>3</v>
      </c>
      <c r="E1137" s="1" t="s">
        <v>10</v>
      </c>
      <c r="F1137" s="1" t="s">
        <v>12</v>
      </c>
      <c r="G1137" s="1">
        <v>11085.586799999999</v>
      </c>
      <c r="H1137" s="1" t="str">
        <f>LEFT(medical_cost5[[#This Row],[region.1.1.1.1]],5)</f>
        <v>north</v>
      </c>
      <c r="I1137" s="1" t="str">
        <f>RIGHT(medical_cost5[[#This Row],[region.1.1.1.1]],4)</f>
        <v>west</v>
      </c>
    </row>
    <row r="1138" spans="1:9" x14ac:dyDescent="0.25">
      <c r="A1138" s="1">
        <v>44</v>
      </c>
      <c r="B1138" s="1" t="s">
        <v>6</v>
      </c>
      <c r="C1138" s="1">
        <v>25</v>
      </c>
      <c r="D1138" s="1">
        <v>1</v>
      </c>
      <c r="E1138" s="1" t="s">
        <v>10</v>
      </c>
      <c r="F1138" s="1" t="s">
        <v>8</v>
      </c>
      <c r="G1138" s="1">
        <v>7623.518</v>
      </c>
      <c r="H1138" s="1" t="str">
        <f>LEFT(medical_cost5[[#This Row],[region.1.1.1.1]],5)</f>
        <v>south</v>
      </c>
      <c r="I1138" s="1" t="str">
        <f>RIGHT(medical_cost5[[#This Row],[region.1.1.1.1]],4)</f>
        <v>west</v>
      </c>
    </row>
    <row r="1139" spans="1:9" x14ac:dyDescent="0.25">
      <c r="A1139" s="1">
        <v>26</v>
      </c>
      <c r="B1139" s="1" t="s">
        <v>6</v>
      </c>
      <c r="C1139" s="1">
        <v>22.23</v>
      </c>
      <c r="D1139" s="1">
        <v>0</v>
      </c>
      <c r="E1139" s="1" t="s">
        <v>10</v>
      </c>
      <c r="F1139" s="1" t="s">
        <v>12</v>
      </c>
      <c r="G1139" s="1">
        <v>3176.2876999999999</v>
      </c>
      <c r="H1139" s="1" t="str">
        <f>LEFT(medical_cost5[[#This Row],[region.1.1.1.1]],5)</f>
        <v>north</v>
      </c>
      <c r="I1139" s="1" t="str">
        <f>RIGHT(medical_cost5[[#This Row],[region.1.1.1.1]],4)</f>
        <v>west</v>
      </c>
    </row>
    <row r="1140" spans="1:9" x14ac:dyDescent="0.25">
      <c r="A1140" s="1">
        <v>33</v>
      </c>
      <c r="B1140" s="1" t="s">
        <v>9</v>
      </c>
      <c r="C1140" s="1">
        <v>30.25</v>
      </c>
      <c r="D1140" s="1">
        <v>0</v>
      </c>
      <c r="E1140" s="1" t="s">
        <v>10</v>
      </c>
      <c r="F1140" s="1" t="s">
        <v>11</v>
      </c>
      <c r="G1140" s="1">
        <v>3704.3544999999999</v>
      </c>
      <c r="H1140" s="1" t="str">
        <f>LEFT(medical_cost5[[#This Row],[region.1.1.1.1]],5)</f>
        <v>south</v>
      </c>
      <c r="I1140" s="1" t="str">
        <f>RIGHT(medical_cost5[[#This Row],[region.1.1.1.1]],4)</f>
        <v>east</v>
      </c>
    </row>
    <row r="1141" spans="1:9" x14ac:dyDescent="0.25">
      <c r="A1141" s="1">
        <v>19</v>
      </c>
      <c r="B1141" s="1" t="s">
        <v>6</v>
      </c>
      <c r="C1141" s="1">
        <v>32.49</v>
      </c>
      <c r="D1141" s="1">
        <v>0</v>
      </c>
      <c r="E1141" s="1" t="s">
        <v>7</v>
      </c>
      <c r="F1141" s="1" t="s">
        <v>12</v>
      </c>
      <c r="G1141" s="1">
        <v>36898.733079999998</v>
      </c>
      <c r="H1141" s="1" t="str">
        <f>LEFT(medical_cost5[[#This Row],[region.1.1.1.1]],5)</f>
        <v>north</v>
      </c>
      <c r="I1141" s="1" t="str">
        <f>RIGHT(medical_cost5[[#This Row],[region.1.1.1.1]],4)</f>
        <v>west</v>
      </c>
    </row>
    <row r="1142" spans="1:9" x14ac:dyDescent="0.25">
      <c r="A1142" s="1">
        <v>50</v>
      </c>
      <c r="B1142" s="1" t="s">
        <v>9</v>
      </c>
      <c r="C1142" s="1">
        <v>37.07</v>
      </c>
      <c r="D1142" s="1">
        <v>1</v>
      </c>
      <c r="E1142" s="1" t="s">
        <v>10</v>
      </c>
      <c r="F1142" s="1" t="s">
        <v>11</v>
      </c>
      <c r="G1142" s="1">
        <v>9048.0272999999997</v>
      </c>
      <c r="H1142" s="1" t="str">
        <f>LEFT(medical_cost5[[#This Row],[region.1.1.1.1]],5)</f>
        <v>south</v>
      </c>
      <c r="I1142" s="1" t="str">
        <f>RIGHT(medical_cost5[[#This Row],[region.1.1.1.1]],4)</f>
        <v>east</v>
      </c>
    </row>
    <row r="1143" spans="1:9" x14ac:dyDescent="0.25">
      <c r="A1143" s="1">
        <v>41</v>
      </c>
      <c r="B1143" s="1" t="s">
        <v>6</v>
      </c>
      <c r="C1143" s="1">
        <v>32.6</v>
      </c>
      <c r="D1143" s="1">
        <v>3</v>
      </c>
      <c r="E1143" s="1" t="s">
        <v>10</v>
      </c>
      <c r="F1143" s="1" t="s">
        <v>8</v>
      </c>
      <c r="G1143" s="1">
        <v>7954.5169999999998</v>
      </c>
      <c r="H1143" s="1" t="str">
        <f>LEFT(medical_cost5[[#This Row],[region.1.1.1.1]],5)</f>
        <v>south</v>
      </c>
      <c r="I1143" s="1" t="str">
        <f>RIGHT(medical_cost5[[#This Row],[region.1.1.1.1]],4)</f>
        <v>west</v>
      </c>
    </row>
    <row r="1144" spans="1:9" x14ac:dyDescent="0.25">
      <c r="A1144" s="1">
        <v>52</v>
      </c>
      <c r="B1144" s="1" t="s">
        <v>6</v>
      </c>
      <c r="C1144" s="1">
        <v>24.86</v>
      </c>
      <c r="D1144" s="1">
        <v>0</v>
      </c>
      <c r="E1144" s="1" t="s">
        <v>10</v>
      </c>
      <c r="F1144" s="1" t="s">
        <v>11</v>
      </c>
      <c r="G1144" s="1">
        <v>27117.993780000001</v>
      </c>
      <c r="H1144" s="1" t="str">
        <f>LEFT(medical_cost5[[#This Row],[region.1.1.1.1]],5)</f>
        <v>south</v>
      </c>
      <c r="I1144" s="1" t="str">
        <f>RIGHT(medical_cost5[[#This Row],[region.1.1.1.1]],4)</f>
        <v>east</v>
      </c>
    </row>
    <row r="1145" spans="1:9" x14ac:dyDescent="0.25">
      <c r="A1145" s="1">
        <v>39</v>
      </c>
      <c r="B1145" s="1" t="s">
        <v>9</v>
      </c>
      <c r="C1145" s="1">
        <v>32.340000000000003</v>
      </c>
      <c r="D1145" s="1">
        <v>2</v>
      </c>
      <c r="E1145" s="1" t="s">
        <v>10</v>
      </c>
      <c r="F1145" s="1" t="s">
        <v>11</v>
      </c>
      <c r="G1145" s="1">
        <v>6338.0756000000001</v>
      </c>
      <c r="H1145" s="1" t="str">
        <f>LEFT(medical_cost5[[#This Row],[region.1.1.1.1]],5)</f>
        <v>south</v>
      </c>
      <c r="I1145" s="1" t="str">
        <f>RIGHT(medical_cost5[[#This Row],[region.1.1.1.1]],4)</f>
        <v>east</v>
      </c>
    </row>
    <row r="1146" spans="1:9" x14ac:dyDescent="0.25">
      <c r="A1146" s="1">
        <v>50</v>
      </c>
      <c r="B1146" s="1" t="s">
        <v>9</v>
      </c>
      <c r="C1146" s="1">
        <v>32.299999999999997</v>
      </c>
      <c r="D1146" s="1">
        <v>2</v>
      </c>
      <c r="E1146" s="1" t="s">
        <v>10</v>
      </c>
      <c r="F1146" s="1" t="s">
        <v>8</v>
      </c>
      <c r="G1146" s="1">
        <v>9630.3970000000008</v>
      </c>
      <c r="H1146" s="1" t="str">
        <f>LEFT(medical_cost5[[#This Row],[region.1.1.1.1]],5)</f>
        <v>south</v>
      </c>
      <c r="I1146" s="1" t="str">
        <f>RIGHT(medical_cost5[[#This Row],[region.1.1.1.1]],4)</f>
        <v>west</v>
      </c>
    </row>
    <row r="1147" spans="1:9" x14ac:dyDescent="0.25">
      <c r="A1147" s="1">
        <v>52</v>
      </c>
      <c r="B1147" s="1" t="s">
        <v>9</v>
      </c>
      <c r="C1147" s="1">
        <v>32.774999999999999</v>
      </c>
      <c r="D1147" s="1">
        <v>3</v>
      </c>
      <c r="E1147" s="1" t="s">
        <v>10</v>
      </c>
      <c r="F1147" s="1" t="s">
        <v>12</v>
      </c>
      <c r="G1147" s="1">
        <v>11289.10925</v>
      </c>
      <c r="H1147" s="1" t="str">
        <f>LEFT(medical_cost5[[#This Row],[region.1.1.1.1]],5)</f>
        <v>north</v>
      </c>
      <c r="I1147" s="1" t="str">
        <f>RIGHT(medical_cost5[[#This Row],[region.1.1.1.1]],4)</f>
        <v>west</v>
      </c>
    </row>
    <row r="1148" spans="1:9" x14ac:dyDescent="0.25">
      <c r="A1148" s="1">
        <v>60</v>
      </c>
      <c r="B1148" s="1" t="s">
        <v>9</v>
      </c>
      <c r="C1148" s="1">
        <v>32.799999999999997</v>
      </c>
      <c r="D1148" s="1">
        <v>0</v>
      </c>
      <c r="E1148" s="1" t="s">
        <v>7</v>
      </c>
      <c r="F1148" s="1" t="s">
        <v>8</v>
      </c>
      <c r="G1148" s="1">
        <v>52590.829389999999</v>
      </c>
      <c r="H1148" s="1" t="str">
        <f>LEFT(medical_cost5[[#This Row],[region.1.1.1.1]],5)</f>
        <v>south</v>
      </c>
      <c r="I1148" s="1" t="str">
        <f>RIGHT(medical_cost5[[#This Row],[region.1.1.1.1]],4)</f>
        <v>west</v>
      </c>
    </row>
    <row r="1149" spans="1:9" x14ac:dyDescent="0.25">
      <c r="A1149" s="1">
        <v>20</v>
      </c>
      <c r="B1149" s="1" t="s">
        <v>6</v>
      </c>
      <c r="C1149" s="1">
        <v>31.92</v>
      </c>
      <c r="D1149" s="1">
        <v>0</v>
      </c>
      <c r="E1149" s="1" t="s">
        <v>10</v>
      </c>
      <c r="F1149" s="1" t="s">
        <v>12</v>
      </c>
      <c r="G1149" s="1">
        <v>2261.5688</v>
      </c>
      <c r="H1149" s="1" t="str">
        <f>LEFT(medical_cost5[[#This Row],[region.1.1.1.1]],5)</f>
        <v>north</v>
      </c>
      <c r="I1149" s="1" t="str">
        <f>RIGHT(medical_cost5[[#This Row],[region.1.1.1.1]],4)</f>
        <v>west</v>
      </c>
    </row>
    <row r="1150" spans="1:9" x14ac:dyDescent="0.25">
      <c r="A1150" s="1">
        <v>55</v>
      </c>
      <c r="B1150" s="1" t="s">
        <v>9</v>
      </c>
      <c r="C1150" s="1">
        <v>21.5</v>
      </c>
      <c r="D1150" s="1">
        <v>1</v>
      </c>
      <c r="E1150" s="1" t="s">
        <v>10</v>
      </c>
      <c r="F1150" s="1" t="s">
        <v>8</v>
      </c>
      <c r="G1150" s="1">
        <v>10791.96</v>
      </c>
      <c r="H1150" s="1" t="str">
        <f>LEFT(medical_cost5[[#This Row],[region.1.1.1.1]],5)</f>
        <v>south</v>
      </c>
      <c r="I1150" s="1" t="str">
        <f>RIGHT(medical_cost5[[#This Row],[region.1.1.1.1]],4)</f>
        <v>west</v>
      </c>
    </row>
    <row r="1151" spans="1:9" x14ac:dyDescent="0.25">
      <c r="A1151" s="1">
        <v>42</v>
      </c>
      <c r="B1151" s="1" t="s">
        <v>9</v>
      </c>
      <c r="C1151" s="1">
        <v>34.1</v>
      </c>
      <c r="D1151" s="1">
        <v>0</v>
      </c>
      <c r="E1151" s="1" t="s">
        <v>10</v>
      </c>
      <c r="F1151" s="1" t="s">
        <v>8</v>
      </c>
      <c r="G1151" s="1">
        <v>5979.7309999999998</v>
      </c>
      <c r="H1151" s="1" t="str">
        <f>LEFT(medical_cost5[[#This Row],[region.1.1.1.1]],5)</f>
        <v>south</v>
      </c>
      <c r="I1151" s="1" t="str">
        <f>RIGHT(medical_cost5[[#This Row],[region.1.1.1.1]],4)</f>
        <v>west</v>
      </c>
    </row>
    <row r="1152" spans="1:9" x14ac:dyDescent="0.25">
      <c r="A1152" s="1">
        <v>18</v>
      </c>
      <c r="B1152" s="1" t="s">
        <v>6</v>
      </c>
      <c r="C1152" s="1">
        <v>30.305</v>
      </c>
      <c r="D1152" s="1">
        <v>0</v>
      </c>
      <c r="E1152" s="1" t="s">
        <v>10</v>
      </c>
      <c r="F1152" s="1" t="s">
        <v>13</v>
      </c>
      <c r="G1152" s="1">
        <v>2203.7359499999998</v>
      </c>
      <c r="H1152" s="1" t="str">
        <f>LEFT(medical_cost5[[#This Row],[region.1.1.1.1]],5)</f>
        <v>north</v>
      </c>
      <c r="I1152" s="1" t="str">
        <f>RIGHT(medical_cost5[[#This Row],[region.1.1.1.1]],4)</f>
        <v>east</v>
      </c>
    </row>
    <row r="1153" spans="1:9" x14ac:dyDescent="0.25">
      <c r="A1153" s="1">
        <v>58</v>
      </c>
      <c r="B1153" s="1" t="s">
        <v>6</v>
      </c>
      <c r="C1153" s="1">
        <v>36.479999999999997</v>
      </c>
      <c r="D1153" s="1">
        <v>0</v>
      </c>
      <c r="E1153" s="1" t="s">
        <v>10</v>
      </c>
      <c r="F1153" s="1" t="s">
        <v>12</v>
      </c>
      <c r="G1153" s="1">
        <v>12235.8392</v>
      </c>
      <c r="H1153" s="1" t="str">
        <f>LEFT(medical_cost5[[#This Row],[region.1.1.1.1]],5)</f>
        <v>north</v>
      </c>
      <c r="I1153" s="1" t="str">
        <f>RIGHT(medical_cost5[[#This Row],[region.1.1.1.1]],4)</f>
        <v>west</v>
      </c>
    </row>
    <row r="1154" spans="1:9" x14ac:dyDescent="0.25">
      <c r="A1154" s="1">
        <v>43</v>
      </c>
      <c r="B1154" s="1" t="s">
        <v>6</v>
      </c>
      <c r="C1154" s="1">
        <v>32.56</v>
      </c>
      <c r="D1154" s="1">
        <v>3</v>
      </c>
      <c r="E1154" s="1" t="s">
        <v>7</v>
      </c>
      <c r="F1154" s="1" t="s">
        <v>11</v>
      </c>
      <c r="G1154" s="1">
        <v>40941.285400000001</v>
      </c>
      <c r="H1154" s="1" t="str">
        <f>LEFT(medical_cost5[[#This Row],[region.1.1.1.1]],5)</f>
        <v>south</v>
      </c>
      <c r="I1154" s="1" t="str">
        <f>RIGHT(medical_cost5[[#This Row],[region.1.1.1.1]],4)</f>
        <v>east</v>
      </c>
    </row>
    <row r="1155" spans="1:9" x14ac:dyDescent="0.25">
      <c r="A1155" s="1">
        <v>35</v>
      </c>
      <c r="B1155" s="1" t="s">
        <v>6</v>
      </c>
      <c r="C1155" s="1">
        <v>35.814999999999998</v>
      </c>
      <c r="D1155" s="1">
        <v>1</v>
      </c>
      <c r="E1155" s="1" t="s">
        <v>10</v>
      </c>
      <c r="F1155" s="1" t="s">
        <v>12</v>
      </c>
      <c r="G1155" s="1">
        <v>5630.4578499999998</v>
      </c>
      <c r="H1155" s="1" t="str">
        <f>LEFT(medical_cost5[[#This Row],[region.1.1.1.1]],5)</f>
        <v>north</v>
      </c>
      <c r="I1155" s="1" t="str">
        <f>RIGHT(medical_cost5[[#This Row],[region.1.1.1.1]],4)</f>
        <v>west</v>
      </c>
    </row>
    <row r="1156" spans="1:9" x14ac:dyDescent="0.25">
      <c r="A1156" s="1">
        <v>48</v>
      </c>
      <c r="B1156" s="1" t="s">
        <v>6</v>
      </c>
      <c r="C1156" s="1">
        <v>27.93</v>
      </c>
      <c r="D1156" s="1">
        <v>4</v>
      </c>
      <c r="E1156" s="1" t="s">
        <v>10</v>
      </c>
      <c r="F1156" s="1" t="s">
        <v>12</v>
      </c>
      <c r="G1156" s="1">
        <v>11015.1747</v>
      </c>
      <c r="H1156" s="1" t="str">
        <f>LEFT(medical_cost5[[#This Row],[region.1.1.1.1]],5)</f>
        <v>north</v>
      </c>
      <c r="I1156" s="1" t="str">
        <f>RIGHT(medical_cost5[[#This Row],[region.1.1.1.1]],4)</f>
        <v>west</v>
      </c>
    </row>
    <row r="1157" spans="1:9" x14ac:dyDescent="0.25">
      <c r="A1157" s="1">
        <v>36</v>
      </c>
      <c r="B1157" s="1" t="s">
        <v>6</v>
      </c>
      <c r="C1157" s="1">
        <v>22.135000000000002</v>
      </c>
      <c r="D1157" s="1">
        <v>3</v>
      </c>
      <c r="E1157" s="1" t="s">
        <v>10</v>
      </c>
      <c r="F1157" s="1" t="s">
        <v>13</v>
      </c>
      <c r="G1157" s="1">
        <v>7228.2156500000001</v>
      </c>
      <c r="H1157" s="1" t="str">
        <f>LEFT(medical_cost5[[#This Row],[region.1.1.1.1]],5)</f>
        <v>north</v>
      </c>
      <c r="I1157" s="1" t="str">
        <f>RIGHT(medical_cost5[[#This Row],[region.1.1.1.1]],4)</f>
        <v>east</v>
      </c>
    </row>
    <row r="1158" spans="1:9" x14ac:dyDescent="0.25">
      <c r="A1158" s="1">
        <v>19</v>
      </c>
      <c r="B1158" s="1" t="s">
        <v>9</v>
      </c>
      <c r="C1158" s="1">
        <v>44.88</v>
      </c>
      <c r="D1158" s="1">
        <v>0</v>
      </c>
      <c r="E1158" s="1" t="s">
        <v>7</v>
      </c>
      <c r="F1158" s="1" t="s">
        <v>11</v>
      </c>
      <c r="G1158" s="1">
        <v>39722.746200000001</v>
      </c>
      <c r="H1158" s="1" t="str">
        <f>LEFT(medical_cost5[[#This Row],[region.1.1.1.1]],5)</f>
        <v>south</v>
      </c>
      <c r="I1158" s="1" t="str">
        <f>RIGHT(medical_cost5[[#This Row],[region.1.1.1.1]],4)</f>
        <v>east</v>
      </c>
    </row>
    <row r="1159" spans="1:9" x14ac:dyDescent="0.25">
      <c r="A1159" s="1">
        <v>23</v>
      </c>
      <c r="B1159" s="1" t="s">
        <v>6</v>
      </c>
      <c r="C1159" s="1">
        <v>23.18</v>
      </c>
      <c r="D1159" s="1">
        <v>2</v>
      </c>
      <c r="E1159" s="1" t="s">
        <v>10</v>
      </c>
      <c r="F1159" s="1" t="s">
        <v>12</v>
      </c>
      <c r="G1159" s="1">
        <v>14426.073850000001</v>
      </c>
      <c r="H1159" s="1" t="str">
        <f>LEFT(medical_cost5[[#This Row],[region.1.1.1.1]],5)</f>
        <v>north</v>
      </c>
      <c r="I1159" s="1" t="str">
        <f>RIGHT(medical_cost5[[#This Row],[region.1.1.1.1]],4)</f>
        <v>west</v>
      </c>
    </row>
    <row r="1160" spans="1:9" x14ac:dyDescent="0.25">
      <c r="A1160" s="1">
        <v>20</v>
      </c>
      <c r="B1160" s="1" t="s">
        <v>6</v>
      </c>
      <c r="C1160" s="1">
        <v>30.59</v>
      </c>
      <c r="D1160" s="1">
        <v>0</v>
      </c>
      <c r="E1160" s="1" t="s">
        <v>10</v>
      </c>
      <c r="F1160" s="1" t="s">
        <v>13</v>
      </c>
      <c r="G1160" s="1">
        <v>2459.7201</v>
      </c>
      <c r="H1160" s="1" t="str">
        <f>LEFT(medical_cost5[[#This Row],[region.1.1.1.1]],5)</f>
        <v>north</v>
      </c>
      <c r="I1160" s="1" t="str">
        <f>RIGHT(medical_cost5[[#This Row],[region.1.1.1.1]],4)</f>
        <v>east</v>
      </c>
    </row>
    <row r="1161" spans="1:9" x14ac:dyDescent="0.25">
      <c r="A1161" s="1">
        <v>32</v>
      </c>
      <c r="B1161" s="1" t="s">
        <v>6</v>
      </c>
      <c r="C1161" s="1">
        <v>41.1</v>
      </c>
      <c r="D1161" s="1">
        <v>0</v>
      </c>
      <c r="E1161" s="1" t="s">
        <v>10</v>
      </c>
      <c r="F1161" s="1" t="s">
        <v>8</v>
      </c>
      <c r="G1161" s="1">
        <v>3989.8409999999999</v>
      </c>
      <c r="H1161" s="1" t="str">
        <f>LEFT(medical_cost5[[#This Row],[region.1.1.1.1]],5)</f>
        <v>south</v>
      </c>
      <c r="I1161" s="1" t="str">
        <f>RIGHT(medical_cost5[[#This Row],[region.1.1.1.1]],4)</f>
        <v>west</v>
      </c>
    </row>
    <row r="1162" spans="1:9" x14ac:dyDescent="0.25">
      <c r="A1162" s="1">
        <v>43</v>
      </c>
      <c r="B1162" s="1" t="s">
        <v>6</v>
      </c>
      <c r="C1162" s="1">
        <v>34.58</v>
      </c>
      <c r="D1162" s="1">
        <v>1</v>
      </c>
      <c r="E1162" s="1" t="s">
        <v>10</v>
      </c>
      <c r="F1162" s="1" t="s">
        <v>12</v>
      </c>
      <c r="G1162" s="1">
        <v>7727.2532000000001</v>
      </c>
      <c r="H1162" s="1" t="str">
        <f>LEFT(medical_cost5[[#This Row],[region.1.1.1.1]],5)</f>
        <v>north</v>
      </c>
      <c r="I1162" s="1" t="str">
        <f>RIGHT(medical_cost5[[#This Row],[region.1.1.1.1]],4)</f>
        <v>west</v>
      </c>
    </row>
    <row r="1163" spans="1:9" x14ac:dyDescent="0.25">
      <c r="A1163" s="1">
        <v>34</v>
      </c>
      <c r="B1163" s="1" t="s">
        <v>9</v>
      </c>
      <c r="C1163" s="1">
        <v>42.13</v>
      </c>
      <c r="D1163" s="1">
        <v>2</v>
      </c>
      <c r="E1163" s="1" t="s">
        <v>10</v>
      </c>
      <c r="F1163" s="1" t="s">
        <v>11</v>
      </c>
      <c r="G1163" s="1">
        <v>5124.1886999999997</v>
      </c>
      <c r="H1163" s="1" t="str">
        <f>LEFT(medical_cost5[[#This Row],[region.1.1.1.1]],5)</f>
        <v>south</v>
      </c>
      <c r="I1163" s="1" t="str">
        <f>RIGHT(medical_cost5[[#This Row],[region.1.1.1.1]],4)</f>
        <v>east</v>
      </c>
    </row>
    <row r="1164" spans="1:9" x14ac:dyDescent="0.25">
      <c r="A1164" s="1">
        <v>30</v>
      </c>
      <c r="B1164" s="1" t="s">
        <v>9</v>
      </c>
      <c r="C1164" s="1">
        <v>38.83</v>
      </c>
      <c r="D1164" s="1">
        <v>1</v>
      </c>
      <c r="E1164" s="1" t="s">
        <v>10</v>
      </c>
      <c r="F1164" s="1" t="s">
        <v>11</v>
      </c>
      <c r="G1164" s="1">
        <v>18963.171920000001</v>
      </c>
      <c r="H1164" s="1" t="str">
        <f>LEFT(medical_cost5[[#This Row],[region.1.1.1.1]],5)</f>
        <v>south</v>
      </c>
      <c r="I1164" s="1" t="str">
        <f>RIGHT(medical_cost5[[#This Row],[region.1.1.1.1]],4)</f>
        <v>east</v>
      </c>
    </row>
    <row r="1165" spans="1:9" x14ac:dyDescent="0.25">
      <c r="A1165" s="1">
        <v>18</v>
      </c>
      <c r="B1165" s="1" t="s">
        <v>6</v>
      </c>
      <c r="C1165" s="1">
        <v>28.215</v>
      </c>
      <c r="D1165" s="1">
        <v>0</v>
      </c>
      <c r="E1165" s="1" t="s">
        <v>10</v>
      </c>
      <c r="F1165" s="1" t="s">
        <v>13</v>
      </c>
      <c r="G1165" s="1">
        <v>2200.8308499999998</v>
      </c>
      <c r="H1165" s="1" t="str">
        <f>LEFT(medical_cost5[[#This Row],[region.1.1.1.1]],5)</f>
        <v>north</v>
      </c>
      <c r="I1165" s="1" t="str">
        <f>RIGHT(medical_cost5[[#This Row],[region.1.1.1.1]],4)</f>
        <v>east</v>
      </c>
    </row>
    <row r="1166" spans="1:9" x14ac:dyDescent="0.25">
      <c r="A1166" s="1">
        <v>41</v>
      </c>
      <c r="B1166" s="1" t="s">
        <v>6</v>
      </c>
      <c r="C1166" s="1">
        <v>28.31</v>
      </c>
      <c r="D1166" s="1">
        <v>1</v>
      </c>
      <c r="E1166" s="1" t="s">
        <v>10</v>
      </c>
      <c r="F1166" s="1" t="s">
        <v>12</v>
      </c>
      <c r="G1166" s="1">
        <v>7153.5538999999999</v>
      </c>
      <c r="H1166" s="1" t="str">
        <f>LEFT(medical_cost5[[#This Row],[region.1.1.1.1]],5)</f>
        <v>north</v>
      </c>
      <c r="I1166" s="1" t="str">
        <f>RIGHT(medical_cost5[[#This Row],[region.1.1.1.1]],4)</f>
        <v>west</v>
      </c>
    </row>
    <row r="1167" spans="1:9" x14ac:dyDescent="0.25">
      <c r="A1167" s="1">
        <v>35</v>
      </c>
      <c r="B1167" s="1" t="s">
        <v>6</v>
      </c>
      <c r="C1167" s="1">
        <v>26.125</v>
      </c>
      <c r="D1167" s="1">
        <v>0</v>
      </c>
      <c r="E1167" s="1" t="s">
        <v>10</v>
      </c>
      <c r="F1167" s="1" t="s">
        <v>13</v>
      </c>
      <c r="G1167" s="1">
        <v>5227.9887500000004</v>
      </c>
      <c r="H1167" s="1" t="str">
        <f>LEFT(medical_cost5[[#This Row],[region.1.1.1.1]],5)</f>
        <v>north</v>
      </c>
      <c r="I1167" s="1" t="str">
        <f>RIGHT(medical_cost5[[#This Row],[region.1.1.1.1]],4)</f>
        <v>east</v>
      </c>
    </row>
    <row r="1168" spans="1:9" x14ac:dyDescent="0.25">
      <c r="A1168" s="1">
        <v>57</v>
      </c>
      <c r="B1168" s="1" t="s">
        <v>9</v>
      </c>
      <c r="C1168" s="1">
        <v>40.369999999999997</v>
      </c>
      <c r="D1168" s="1">
        <v>0</v>
      </c>
      <c r="E1168" s="1" t="s">
        <v>10</v>
      </c>
      <c r="F1168" s="1" t="s">
        <v>11</v>
      </c>
      <c r="G1168" s="1">
        <v>10982.5013</v>
      </c>
      <c r="H1168" s="1" t="str">
        <f>LEFT(medical_cost5[[#This Row],[region.1.1.1.1]],5)</f>
        <v>south</v>
      </c>
      <c r="I1168" s="1" t="str">
        <f>RIGHT(medical_cost5[[#This Row],[region.1.1.1.1]],4)</f>
        <v>east</v>
      </c>
    </row>
    <row r="1169" spans="1:9" x14ac:dyDescent="0.25">
      <c r="A1169" s="1">
        <v>29</v>
      </c>
      <c r="B1169" s="1" t="s">
        <v>6</v>
      </c>
      <c r="C1169" s="1">
        <v>24.6</v>
      </c>
      <c r="D1169" s="1">
        <v>2</v>
      </c>
      <c r="E1169" s="1" t="s">
        <v>10</v>
      </c>
      <c r="F1169" s="1" t="s">
        <v>8</v>
      </c>
      <c r="G1169" s="1">
        <v>4529.4769999999999</v>
      </c>
      <c r="H1169" s="1" t="str">
        <f>LEFT(medical_cost5[[#This Row],[region.1.1.1.1]],5)</f>
        <v>south</v>
      </c>
      <c r="I1169" s="1" t="str">
        <f>RIGHT(medical_cost5[[#This Row],[region.1.1.1.1]],4)</f>
        <v>west</v>
      </c>
    </row>
    <row r="1170" spans="1:9" x14ac:dyDescent="0.25">
      <c r="A1170" s="1">
        <v>32</v>
      </c>
      <c r="B1170" s="1" t="s">
        <v>9</v>
      </c>
      <c r="C1170" s="1">
        <v>35.200000000000003</v>
      </c>
      <c r="D1170" s="1">
        <v>2</v>
      </c>
      <c r="E1170" s="1" t="s">
        <v>10</v>
      </c>
      <c r="F1170" s="1" t="s">
        <v>8</v>
      </c>
      <c r="G1170" s="1">
        <v>4670.6400000000003</v>
      </c>
      <c r="H1170" s="1" t="str">
        <f>LEFT(medical_cost5[[#This Row],[region.1.1.1.1]],5)</f>
        <v>south</v>
      </c>
      <c r="I1170" s="1" t="str">
        <f>RIGHT(medical_cost5[[#This Row],[region.1.1.1.1]],4)</f>
        <v>west</v>
      </c>
    </row>
    <row r="1171" spans="1:9" x14ac:dyDescent="0.25">
      <c r="A1171" s="1">
        <v>37</v>
      </c>
      <c r="B1171" s="1" t="s">
        <v>6</v>
      </c>
      <c r="C1171" s="1">
        <v>34.104999999999997</v>
      </c>
      <c r="D1171" s="1">
        <v>1</v>
      </c>
      <c r="E1171" s="1" t="s">
        <v>10</v>
      </c>
      <c r="F1171" s="1" t="s">
        <v>12</v>
      </c>
      <c r="G1171" s="1">
        <v>6112.3529500000004</v>
      </c>
      <c r="H1171" s="1" t="str">
        <f>LEFT(medical_cost5[[#This Row],[region.1.1.1.1]],5)</f>
        <v>north</v>
      </c>
      <c r="I1171" s="1" t="str">
        <f>RIGHT(medical_cost5[[#This Row],[region.1.1.1.1]],4)</f>
        <v>west</v>
      </c>
    </row>
    <row r="1172" spans="1:9" x14ac:dyDescent="0.25">
      <c r="A1172" s="1">
        <v>18</v>
      </c>
      <c r="B1172" s="1" t="s">
        <v>9</v>
      </c>
      <c r="C1172" s="1">
        <v>27.36</v>
      </c>
      <c r="D1172" s="1">
        <v>1</v>
      </c>
      <c r="E1172" s="1" t="s">
        <v>7</v>
      </c>
      <c r="F1172" s="1" t="s">
        <v>13</v>
      </c>
      <c r="G1172" s="1">
        <v>17178.682400000002</v>
      </c>
      <c r="H1172" s="1" t="str">
        <f>LEFT(medical_cost5[[#This Row],[region.1.1.1.1]],5)</f>
        <v>north</v>
      </c>
      <c r="I1172" s="1" t="str">
        <f>RIGHT(medical_cost5[[#This Row],[region.1.1.1.1]],4)</f>
        <v>east</v>
      </c>
    </row>
    <row r="1173" spans="1:9" x14ac:dyDescent="0.25">
      <c r="A1173" s="1">
        <v>43</v>
      </c>
      <c r="B1173" s="1" t="s">
        <v>6</v>
      </c>
      <c r="C1173" s="1">
        <v>26.7</v>
      </c>
      <c r="D1173" s="1">
        <v>2</v>
      </c>
      <c r="E1173" s="1" t="s">
        <v>7</v>
      </c>
      <c r="F1173" s="1" t="s">
        <v>8</v>
      </c>
      <c r="G1173" s="1">
        <v>22478.6</v>
      </c>
      <c r="H1173" s="1" t="str">
        <f>LEFT(medical_cost5[[#This Row],[region.1.1.1.1]],5)</f>
        <v>south</v>
      </c>
      <c r="I1173" s="1" t="str">
        <f>RIGHT(medical_cost5[[#This Row],[region.1.1.1.1]],4)</f>
        <v>west</v>
      </c>
    </row>
    <row r="1174" spans="1:9" x14ac:dyDescent="0.25">
      <c r="A1174" s="1">
        <v>56</v>
      </c>
      <c r="B1174" s="1" t="s">
        <v>6</v>
      </c>
      <c r="C1174" s="1">
        <v>41.91</v>
      </c>
      <c r="D1174" s="1">
        <v>0</v>
      </c>
      <c r="E1174" s="1" t="s">
        <v>10</v>
      </c>
      <c r="F1174" s="1" t="s">
        <v>11</v>
      </c>
      <c r="G1174" s="1">
        <v>11093.6229</v>
      </c>
      <c r="H1174" s="1" t="str">
        <f>LEFT(medical_cost5[[#This Row],[region.1.1.1.1]],5)</f>
        <v>south</v>
      </c>
      <c r="I1174" s="1" t="str">
        <f>RIGHT(medical_cost5[[#This Row],[region.1.1.1.1]],4)</f>
        <v>east</v>
      </c>
    </row>
    <row r="1175" spans="1:9" x14ac:dyDescent="0.25">
      <c r="A1175" s="1">
        <v>38</v>
      </c>
      <c r="B1175" s="1" t="s">
        <v>9</v>
      </c>
      <c r="C1175" s="1">
        <v>29.26</v>
      </c>
      <c r="D1175" s="1">
        <v>2</v>
      </c>
      <c r="E1175" s="1" t="s">
        <v>10</v>
      </c>
      <c r="F1175" s="1" t="s">
        <v>12</v>
      </c>
      <c r="G1175" s="1">
        <v>6457.8433999999997</v>
      </c>
      <c r="H1175" s="1" t="str">
        <f>LEFT(medical_cost5[[#This Row],[region.1.1.1.1]],5)</f>
        <v>north</v>
      </c>
      <c r="I1175" s="1" t="str">
        <f>RIGHT(medical_cost5[[#This Row],[region.1.1.1.1]],4)</f>
        <v>west</v>
      </c>
    </row>
    <row r="1176" spans="1:9" x14ac:dyDescent="0.25">
      <c r="A1176" s="1">
        <v>29</v>
      </c>
      <c r="B1176" s="1" t="s">
        <v>9</v>
      </c>
      <c r="C1176" s="1">
        <v>32.11</v>
      </c>
      <c r="D1176" s="1">
        <v>2</v>
      </c>
      <c r="E1176" s="1" t="s">
        <v>10</v>
      </c>
      <c r="F1176" s="1" t="s">
        <v>12</v>
      </c>
      <c r="G1176" s="1">
        <v>4433.9159</v>
      </c>
      <c r="H1176" s="1" t="str">
        <f>LEFT(medical_cost5[[#This Row],[region.1.1.1.1]],5)</f>
        <v>north</v>
      </c>
      <c r="I1176" s="1" t="str">
        <f>RIGHT(medical_cost5[[#This Row],[region.1.1.1.1]],4)</f>
        <v>west</v>
      </c>
    </row>
    <row r="1177" spans="1:9" x14ac:dyDescent="0.25">
      <c r="A1177" s="1">
        <v>22</v>
      </c>
      <c r="B1177" s="1" t="s">
        <v>6</v>
      </c>
      <c r="C1177" s="1">
        <v>27.1</v>
      </c>
      <c r="D1177" s="1">
        <v>0</v>
      </c>
      <c r="E1177" s="1" t="s">
        <v>10</v>
      </c>
      <c r="F1177" s="1" t="s">
        <v>8</v>
      </c>
      <c r="G1177" s="1">
        <v>2154.3609999999999</v>
      </c>
      <c r="H1177" s="1" t="str">
        <f>LEFT(medical_cost5[[#This Row],[region.1.1.1.1]],5)</f>
        <v>south</v>
      </c>
      <c r="I1177" s="1" t="str">
        <f>RIGHT(medical_cost5[[#This Row],[region.1.1.1.1]],4)</f>
        <v>west</v>
      </c>
    </row>
    <row r="1178" spans="1:9" x14ac:dyDescent="0.25">
      <c r="A1178" s="1">
        <v>52</v>
      </c>
      <c r="B1178" s="1" t="s">
        <v>6</v>
      </c>
      <c r="C1178" s="1">
        <v>24.13</v>
      </c>
      <c r="D1178" s="1">
        <v>1</v>
      </c>
      <c r="E1178" s="1" t="s">
        <v>7</v>
      </c>
      <c r="F1178" s="1" t="s">
        <v>12</v>
      </c>
      <c r="G1178" s="1">
        <v>23887.662700000001</v>
      </c>
      <c r="H1178" s="1" t="str">
        <f>LEFT(medical_cost5[[#This Row],[region.1.1.1.1]],5)</f>
        <v>north</v>
      </c>
      <c r="I1178" s="1" t="str">
        <f>RIGHT(medical_cost5[[#This Row],[region.1.1.1.1]],4)</f>
        <v>west</v>
      </c>
    </row>
    <row r="1179" spans="1:9" x14ac:dyDescent="0.25">
      <c r="A1179" s="1">
        <v>40</v>
      </c>
      <c r="B1179" s="1" t="s">
        <v>6</v>
      </c>
      <c r="C1179" s="1">
        <v>27.4</v>
      </c>
      <c r="D1179" s="1">
        <v>1</v>
      </c>
      <c r="E1179" s="1" t="s">
        <v>10</v>
      </c>
      <c r="F1179" s="1" t="s">
        <v>8</v>
      </c>
      <c r="G1179" s="1">
        <v>6496.8860000000004</v>
      </c>
      <c r="H1179" s="1" t="str">
        <f>LEFT(medical_cost5[[#This Row],[region.1.1.1.1]],5)</f>
        <v>south</v>
      </c>
      <c r="I1179" s="1" t="str">
        <f>RIGHT(medical_cost5[[#This Row],[region.1.1.1.1]],4)</f>
        <v>west</v>
      </c>
    </row>
    <row r="1180" spans="1:9" x14ac:dyDescent="0.25">
      <c r="A1180" s="1">
        <v>23</v>
      </c>
      <c r="B1180" s="1" t="s">
        <v>6</v>
      </c>
      <c r="C1180" s="1">
        <v>34.865000000000002</v>
      </c>
      <c r="D1180" s="1">
        <v>0</v>
      </c>
      <c r="E1180" s="1" t="s">
        <v>10</v>
      </c>
      <c r="F1180" s="1" t="s">
        <v>13</v>
      </c>
      <c r="G1180" s="1">
        <v>2899.4893499999998</v>
      </c>
      <c r="H1180" s="1" t="str">
        <f>LEFT(medical_cost5[[#This Row],[region.1.1.1.1]],5)</f>
        <v>north</v>
      </c>
      <c r="I1180" s="1" t="str">
        <f>RIGHT(medical_cost5[[#This Row],[region.1.1.1.1]],4)</f>
        <v>east</v>
      </c>
    </row>
    <row r="1181" spans="1:9" x14ac:dyDescent="0.25">
      <c r="A1181" s="1">
        <v>31</v>
      </c>
      <c r="B1181" s="1" t="s">
        <v>9</v>
      </c>
      <c r="C1181" s="1">
        <v>29.81</v>
      </c>
      <c r="D1181" s="1">
        <v>0</v>
      </c>
      <c r="E1181" s="1" t="s">
        <v>7</v>
      </c>
      <c r="F1181" s="1" t="s">
        <v>11</v>
      </c>
      <c r="G1181" s="1">
        <v>19350.368900000001</v>
      </c>
      <c r="H1181" s="1" t="str">
        <f>LEFT(medical_cost5[[#This Row],[region.1.1.1.1]],5)</f>
        <v>south</v>
      </c>
      <c r="I1181" s="1" t="str">
        <f>RIGHT(medical_cost5[[#This Row],[region.1.1.1.1]],4)</f>
        <v>east</v>
      </c>
    </row>
    <row r="1182" spans="1:9" x14ac:dyDescent="0.25">
      <c r="A1182" s="1">
        <v>42</v>
      </c>
      <c r="B1182" s="1" t="s">
        <v>6</v>
      </c>
      <c r="C1182" s="1">
        <v>41.325000000000003</v>
      </c>
      <c r="D1182" s="1">
        <v>1</v>
      </c>
      <c r="E1182" s="1" t="s">
        <v>10</v>
      </c>
      <c r="F1182" s="1" t="s">
        <v>13</v>
      </c>
      <c r="G1182" s="1">
        <v>7650.7737500000003</v>
      </c>
      <c r="H1182" s="1" t="str">
        <f>LEFT(medical_cost5[[#This Row],[region.1.1.1.1]],5)</f>
        <v>north</v>
      </c>
      <c r="I1182" s="1" t="str">
        <f>RIGHT(medical_cost5[[#This Row],[region.1.1.1.1]],4)</f>
        <v>east</v>
      </c>
    </row>
    <row r="1183" spans="1:9" x14ac:dyDescent="0.25">
      <c r="A1183" s="1">
        <v>24</v>
      </c>
      <c r="B1183" s="1" t="s">
        <v>6</v>
      </c>
      <c r="C1183" s="1">
        <v>29.925000000000001</v>
      </c>
      <c r="D1183" s="1">
        <v>0</v>
      </c>
      <c r="E1183" s="1" t="s">
        <v>10</v>
      </c>
      <c r="F1183" s="1" t="s">
        <v>12</v>
      </c>
      <c r="G1183" s="1">
        <v>2850.6837500000001</v>
      </c>
      <c r="H1183" s="1" t="str">
        <f>LEFT(medical_cost5[[#This Row],[region.1.1.1.1]],5)</f>
        <v>north</v>
      </c>
      <c r="I1183" s="1" t="str">
        <f>RIGHT(medical_cost5[[#This Row],[region.1.1.1.1]],4)</f>
        <v>west</v>
      </c>
    </row>
    <row r="1184" spans="1:9" x14ac:dyDescent="0.25">
      <c r="A1184" s="1">
        <v>25</v>
      </c>
      <c r="B1184" s="1" t="s">
        <v>6</v>
      </c>
      <c r="C1184" s="1">
        <v>30.3</v>
      </c>
      <c r="D1184" s="1">
        <v>0</v>
      </c>
      <c r="E1184" s="1" t="s">
        <v>10</v>
      </c>
      <c r="F1184" s="1" t="s">
        <v>8</v>
      </c>
      <c r="G1184" s="1">
        <v>2632.9920000000002</v>
      </c>
      <c r="H1184" s="1" t="str">
        <f>LEFT(medical_cost5[[#This Row],[region.1.1.1.1]],5)</f>
        <v>south</v>
      </c>
      <c r="I1184" s="1" t="str">
        <f>RIGHT(medical_cost5[[#This Row],[region.1.1.1.1]],4)</f>
        <v>west</v>
      </c>
    </row>
    <row r="1185" spans="1:9" x14ac:dyDescent="0.25">
      <c r="A1185" s="1">
        <v>48</v>
      </c>
      <c r="B1185" s="1" t="s">
        <v>6</v>
      </c>
      <c r="C1185" s="1">
        <v>27.36</v>
      </c>
      <c r="D1185" s="1">
        <v>1</v>
      </c>
      <c r="E1185" s="1" t="s">
        <v>10</v>
      </c>
      <c r="F1185" s="1" t="s">
        <v>13</v>
      </c>
      <c r="G1185" s="1">
        <v>9447.3824000000004</v>
      </c>
      <c r="H1185" s="1" t="str">
        <f>LEFT(medical_cost5[[#This Row],[region.1.1.1.1]],5)</f>
        <v>north</v>
      </c>
      <c r="I1185" s="1" t="str">
        <f>RIGHT(medical_cost5[[#This Row],[region.1.1.1.1]],4)</f>
        <v>east</v>
      </c>
    </row>
    <row r="1186" spans="1:9" x14ac:dyDescent="0.25">
      <c r="A1186" s="1">
        <v>23</v>
      </c>
      <c r="B1186" s="1" t="s">
        <v>6</v>
      </c>
      <c r="C1186" s="1">
        <v>28.49</v>
      </c>
      <c r="D1186" s="1">
        <v>1</v>
      </c>
      <c r="E1186" s="1" t="s">
        <v>7</v>
      </c>
      <c r="F1186" s="1" t="s">
        <v>11</v>
      </c>
      <c r="G1186" s="1">
        <v>18328.238099999999</v>
      </c>
      <c r="H1186" s="1" t="str">
        <f>LEFT(medical_cost5[[#This Row],[region.1.1.1.1]],5)</f>
        <v>south</v>
      </c>
      <c r="I1186" s="1" t="str">
        <f>RIGHT(medical_cost5[[#This Row],[region.1.1.1.1]],4)</f>
        <v>east</v>
      </c>
    </row>
    <row r="1187" spans="1:9" x14ac:dyDescent="0.25">
      <c r="A1187" s="1">
        <v>45</v>
      </c>
      <c r="B1187" s="1" t="s">
        <v>9</v>
      </c>
      <c r="C1187" s="1">
        <v>23.56</v>
      </c>
      <c r="D1187" s="1">
        <v>2</v>
      </c>
      <c r="E1187" s="1" t="s">
        <v>10</v>
      </c>
      <c r="F1187" s="1" t="s">
        <v>13</v>
      </c>
      <c r="G1187" s="1">
        <v>8603.8233999999993</v>
      </c>
      <c r="H1187" s="1" t="str">
        <f>LEFT(medical_cost5[[#This Row],[region.1.1.1.1]],5)</f>
        <v>north</v>
      </c>
      <c r="I1187" s="1" t="str">
        <f>RIGHT(medical_cost5[[#This Row],[region.1.1.1.1]],4)</f>
        <v>east</v>
      </c>
    </row>
    <row r="1188" spans="1:9" x14ac:dyDescent="0.25">
      <c r="A1188" s="1">
        <v>20</v>
      </c>
      <c r="B1188" s="1" t="s">
        <v>9</v>
      </c>
      <c r="C1188" s="1">
        <v>35.625</v>
      </c>
      <c r="D1188" s="1">
        <v>3</v>
      </c>
      <c r="E1188" s="1" t="s">
        <v>7</v>
      </c>
      <c r="F1188" s="1" t="s">
        <v>12</v>
      </c>
      <c r="G1188" s="1">
        <v>37465.34375</v>
      </c>
      <c r="H1188" s="1" t="str">
        <f>LEFT(medical_cost5[[#This Row],[region.1.1.1.1]],5)</f>
        <v>north</v>
      </c>
      <c r="I1188" s="1" t="str">
        <f>RIGHT(medical_cost5[[#This Row],[region.1.1.1.1]],4)</f>
        <v>west</v>
      </c>
    </row>
    <row r="1189" spans="1:9" x14ac:dyDescent="0.25">
      <c r="A1189" s="1">
        <v>62</v>
      </c>
      <c r="B1189" s="1" t="s">
        <v>6</v>
      </c>
      <c r="C1189" s="1">
        <v>32.68</v>
      </c>
      <c r="D1189" s="1">
        <v>0</v>
      </c>
      <c r="E1189" s="1" t="s">
        <v>10</v>
      </c>
      <c r="F1189" s="1" t="s">
        <v>12</v>
      </c>
      <c r="G1189" s="1">
        <v>13844.797200000001</v>
      </c>
      <c r="H1189" s="1" t="str">
        <f>LEFT(medical_cost5[[#This Row],[region.1.1.1.1]],5)</f>
        <v>north</v>
      </c>
      <c r="I1189" s="1" t="str">
        <f>RIGHT(medical_cost5[[#This Row],[region.1.1.1.1]],4)</f>
        <v>west</v>
      </c>
    </row>
    <row r="1190" spans="1:9" x14ac:dyDescent="0.25">
      <c r="A1190" s="1">
        <v>43</v>
      </c>
      <c r="B1190" s="1" t="s">
        <v>6</v>
      </c>
      <c r="C1190" s="1">
        <v>25.27</v>
      </c>
      <c r="D1190" s="1">
        <v>1</v>
      </c>
      <c r="E1190" s="1" t="s">
        <v>7</v>
      </c>
      <c r="F1190" s="1" t="s">
        <v>13</v>
      </c>
      <c r="G1190" s="1">
        <v>21771.3423</v>
      </c>
      <c r="H1190" s="1" t="str">
        <f>LEFT(medical_cost5[[#This Row],[region.1.1.1.1]],5)</f>
        <v>north</v>
      </c>
      <c r="I1190" s="1" t="str">
        <f>RIGHT(medical_cost5[[#This Row],[region.1.1.1.1]],4)</f>
        <v>east</v>
      </c>
    </row>
    <row r="1191" spans="1:9" x14ac:dyDescent="0.25">
      <c r="A1191" s="1">
        <v>23</v>
      </c>
      <c r="B1191" s="1" t="s">
        <v>6</v>
      </c>
      <c r="C1191" s="1">
        <v>28</v>
      </c>
      <c r="D1191" s="1">
        <v>0</v>
      </c>
      <c r="E1191" s="1" t="s">
        <v>10</v>
      </c>
      <c r="F1191" s="1" t="s">
        <v>8</v>
      </c>
      <c r="G1191" s="1">
        <v>13126.677449999999</v>
      </c>
      <c r="H1191" s="1" t="str">
        <f>LEFT(medical_cost5[[#This Row],[region.1.1.1.1]],5)</f>
        <v>south</v>
      </c>
      <c r="I1191" s="1" t="str">
        <f>RIGHT(medical_cost5[[#This Row],[region.1.1.1.1]],4)</f>
        <v>west</v>
      </c>
    </row>
    <row r="1192" spans="1:9" x14ac:dyDescent="0.25">
      <c r="A1192" s="1">
        <v>31</v>
      </c>
      <c r="B1192" s="1" t="s">
        <v>6</v>
      </c>
      <c r="C1192" s="1">
        <v>32.774999999999999</v>
      </c>
      <c r="D1192" s="1">
        <v>2</v>
      </c>
      <c r="E1192" s="1" t="s">
        <v>10</v>
      </c>
      <c r="F1192" s="1" t="s">
        <v>12</v>
      </c>
      <c r="G1192" s="1">
        <v>5327.4002499999997</v>
      </c>
      <c r="H1192" s="1" t="str">
        <f>LEFT(medical_cost5[[#This Row],[region.1.1.1.1]],5)</f>
        <v>north</v>
      </c>
      <c r="I1192" s="1" t="str">
        <f>RIGHT(medical_cost5[[#This Row],[region.1.1.1.1]],4)</f>
        <v>west</v>
      </c>
    </row>
    <row r="1193" spans="1:9" x14ac:dyDescent="0.25">
      <c r="A1193" s="1">
        <v>41</v>
      </c>
      <c r="B1193" s="1" t="s">
        <v>6</v>
      </c>
      <c r="C1193" s="1">
        <v>21.754999999999999</v>
      </c>
      <c r="D1193" s="1">
        <v>1</v>
      </c>
      <c r="E1193" s="1" t="s">
        <v>10</v>
      </c>
      <c r="F1193" s="1" t="s">
        <v>13</v>
      </c>
      <c r="G1193" s="1">
        <v>13725.47184</v>
      </c>
      <c r="H1193" s="1" t="str">
        <f>LEFT(medical_cost5[[#This Row],[region.1.1.1.1]],5)</f>
        <v>north</v>
      </c>
      <c r="I1193" s="1" t="str">
        <f>RIGHT(medical_cost5[[#This Row],[region.1.1.1.1]],4)</f>
        <v>east</v>
      </c>
    </row>
    <row r="1194" spans="1:9" x14ac:dyDescent="0.25">
      <c r="A1194" s="1">
        <v>58</v>
      </c>
      <c r="B1194" s="1" t="s">
        <v>6</v>
      </c>
      <c r="C1194" s="1">
        <v>32.395000000000003</v>
      </c>
      <c r="D1194" s="1">
        <v>1</v>
      </c>
      <c r="E1194" s="1" t="s">
        <v>10</v>
      </c>
      <c r="F1194" s="1" t="s">
        <v>13</v>
      </c>
      <c r="G1194" s="1">
        <v>13019.161050000001</v>
      </c>
      <c r="H1194" s="1" t="str">
        <f>LEFT(medical_cost5[[#This Row],[region.1.1.1.1]],5)</f>
        <v>north</v>
      </c>
      <c r="I1194" s="1" t="str">
        <f>RIGHT(medical_cost5[[#This Row],[region.1.1.1.1]],4)</f>
        <v>east</v>
      </c>
    </row>
    <row r="1195" spans="1:9" x14ac:dyDescent="0.25">
      <c r="A1195" s="1">
        <v>48</v>
      </c>
      <c r="B1195" s="1" t="s">
        <v>6</v>
      </c>
      <c r="C1195" s="1">
        <v>36.575000000000003</v>
      </c>
      <c r="D1195" s="1">
        <v>0</v>
      </c>
      <c r="E1195" s="1" t="s">
        <v>10</v>
      </c>
      <c r="F1195" s="1" t="s">
        <v>12</v>
      </c>
      <c r="G1195" s="1">
        <v>8671.1912499999999</v>
      </c>
      <c r="H1195" s="1" t="str">
        <f>LEFT(medical_cost5[[#This Row],[region.1.1.1.1]],5)</f>
        <v>north</v>
      </c>
      <c r="I1195" s="1" t="str">
        <f>RIGHT(medical_cost5[[#This Row],[region.1.1.1.1]],4)</f>
        <v>west</v>
      </c>
    </row>
    <row r="1196" spans="1:9" x14ac:dyDescent="0.25">
      <c r="A1196" s="1">
        <v>31</v>
      </c>
      <c r="B1196" s="1" t="s">
        <v>6</v>
      </c>
      <c r="C1196" s="1">
        <v>21.754999999999999</v>
      </c>
      <c r="D1196" s="1">
        <v>0</v>
      </c>
      <c r="E1196" s="1" t="s">
        <v>10</v>
      </c>
      <c r="F1196" s="1" t="s">
        <v>12</v>
      </c>
      <c r="G1196" s="1">
        <v>4134.0824499999999</v>
      </c>
      <c r="H1196" s="1" t="str">
        <f>LEFT(medical_cost5[[#This Row],[region.1.1.1.1]],5)</f>
        <v>north</v>
      </c>
      <c r="I1196" s="1" t="str">
        <f>RIGHT(medical_cost5[[#This Row],[region.1.1.1.1]],4)</f>
        <v>west</v>
      </c>
    </row>
    <row r="1197" spans="1:9" x14ac:dyDescent="0.25">
      <c r="A1197" s="1">
        <v>19</v>
      </c>
      <c r="B1197" s="1" t="s">
        <v>6</v>
      </c>
      <c r="C1197" s="1">
        <v>27.93</v>
      </c>
      <c r="D1197" s="1">
        <v>3</v>
      </c>
      <c r="E1197" s="1" t="s">
        <v>10</v>
      </c>
      <c r="F1197" s="1" t="s">
        <v>12</v>
      </c>
      <c r="G1197" s="1">
        <v>18838.703659999999</v>
      </c>
      <c r="H1197" s="1" t="str">
        <f>LEFT(medical_cost5[[#This Row],[region.1.1.1.1]],5)</f>
        <v>north</v>
      </c>
      <c r="I1197" s="1" t="str">
        <f>RIGHT(medical_cost5[[#This Row],[region.1.1.1.1]],4)</f>
        <v>west</v>
      </c>
    </row>
    <row r="1198" spans="1:9" x14ac:dyDescent="0.25">
      <c r="A1198" s="1">
        <v>19</v>
      </c>
      <c r="B1198" s="1" t="s">
        <v>6</v>
      </c>
      <c r="C1198" s="1">
        <v>30.02</v>
      </c>
      <c r="D1198" s="1">
        <v>0</v>
      </c>
      <c r="E1198" s="1" t="s">
        <v>7</v>
      </c>
      <c r="F1198" s="1" t="s">
        <v>12</v>
      </c>
      <c r="G1198" s="1">
        <v>33307.550799999997</v>
      </c>
      <c r="H1198" s="1" t="str">
        <f>LEFT(medical_cost5[[#This Row],[region.1.1.1.1]],5)</f>
        <v>north</v>
      </c>
      <c r="I1198" s="1" t="str">
        <f>RIGHT(medical_cost5[[#This Row],[region.1.1.1.1]],4)</f>
        <v>west</v>
      </c>
    </row>
    <row r="1199" spans="1:9" x14ac:dyDescent="0.25">
      <c r="A1199" s="1">
        <v>41</v>
      </c>
      <c r="B1199" s="1" t="s">
        <v>9</v>
      </c>
      <c r="C1199" s="1">
        <v>33.549999999999997</v>
      </c>
      <c r="D1199" s="1">
        <v>0</v>
      </c>
      <c r="E1199" s="1" t="s">
        <v>10</v>
      </c>
      <c r="F1199" s="1" t="s">
        <v>11</v>
      </c>
      <c r="G1199" s="1">
        <v>5699.8374999999996</v>
      </c>
      <c r="H1199" s="1" t="str">
        <f>LEFT(medical_cost5[[#This Row],[region.1.1.1.1]],5)</f>
        <v>south</v>
      </c>
      <c r="I1199" s="1" t="str">
        <f>RIGHT(medical_cost5[[#This Row],[region.1.1.1.1]],4)</f>
        <v>east</v>
      </c>
    </row>
    <row r="1200" spans="1:9" x14ac:dyDescent="0.25">
      <c r="A1200" s="1">
        <v>40</v>
      </c>
      <c r="B1200" s="1" t="s">
        <v>9</v>
      </c>
      <c r="C1200" s="1">
        <v>29.355</v>
      </c>
      <c r="D1200" s="1">
        <v>1</v>
      </c>
      <c r="E1200" s="1" t="s">
        <v>10</v>
      </c>
      <c r="F1200" s="1" t="s">
        <v>12</v>
      </c>
      <c r="G1200" s="1">
        <v>6393.6034499999996</v>
      </c>
      <c r="H1200" s="1" t="str">
        <f>LEFT(medical_cost5[[#This Row],[region.1.1.1.1]],5)</f>
        <v>north</v>
      </c>
      <c r="I1200" s="1" t="str">
        <f>RIGHT(medical_cost5[[#This Row],[region.1.1.1.1]],4)</f>
        <v>west</v>
      </c>
    </row>
    <row r="1201" spans="1:9" x14ac:dyDescent="0.25">
      <c r="A1201" s="1">
        <v>31</v>
      </c>
      <c r="B1201" s="1" t="s">
        <v>6</v>
      </c>
      <c r="C1201" s="1">
        <v>25.8</v>
      </c>
      <c r="D1201" s="1">
        <v>2</v>
      </c>
      <c r="E1201" s="1" t="s">
        <v>10</v>
      </c>
      <c r="F1201" s="1" t="s">
        <v>8</v>
      </c>
      <c r="G1201" s="1">
        <v>4934.7049999999999</v>
      </c>
      <c r="H1201" s="1" t="str">
        <f>LEFT(medical_cost5[[#This Row],[region.1.1.1.1]],5)</f>
        <v>south</v>
      </c>
      <c r="I1201" s="1" t="str">
        <f>RIGHT(medical_cost5[[#This Row],[region.1.1.1.1]],4)</f>
        <v>west</v>
      </c>
    </row>
    <row r="1202" spans="1:9" x14ac:dyDescent="0.25">
      <c r="A1202" s="1">
        <v>37</v>
      </c>
      <c r="B1202" s="1" t="s">
        <v>9</v>
      </c>
      <c r="C1202" s="1">
        <v>24.32</v>
      </c>
      <c r="D1202" s="1">
        <v>2</v>
      </c>
      <c r="E1202" s="1" t="s">
        <v>10</v>
      </c>
      <c r="F1202" s="1" t="s">
        <v>12</v>
      </c>
      <c r="G1202" s="1">
        <v>6198.7518</v>
      </c>
      <c r="H1202" s="1" t="str">
        <f>LEFT(medical_cost5[[#This Row],[region.1.1.1.1]],5)</f>
        <v>north</v>
      </c>
      <c r="I1202" s="1" t="str">
        <f>RIGHT(medical_cost5[[#This Row],[region.1.1.1.1]],4)</f>
        <v>west</v>
      </c>
    </row>
    <row r="1203" spans="1:9" x14ac:dyDescent="0.25">
      <c r="A1203" s="1">
        <v>46</v>
      </c>
      <c r="B1203" s="1" t="s">
        <v>9</v>
      </c>
      <c r="C1203" s="1">
        <v>40.375</v>
      </c>
      <c r="D1203" s="1">
        <v>2</v>
      </c>
      <c r="E1203" s="1" t="s">
        <v>10</v>
      </c>
      <c r="F1203" s="1" t="s">
        <v>12</v>
      </c>
      <c r="G1203" s="1">
        <v>8733.2292500000003</v>
      </c>
      <c r="H1203" s="1" t="str">
        <f>LEFT(medical_cost5[[#This Row],[region.1.1.1.1]],5)</f>
        <v>north</v>
      </c>
      <c r="I1203" s="1" t="str">
        <f>RIGHT(medical_cost5[[#This Row],[region.1.1.1.1]],4)</f>
        <v>west</v>
      </c>
    </row>
    <row r="1204" spans="1:9" x14ac:dyDescent="0.25">
      <c r="A1204" s="1">
        <v>22</v>
      </c>
      <c r="B1204" s="1" t="s">
        <v>9</v>
      </c>
      <c r="C1204" s="1">
        <v>32.11</v>
      </c>
      <c r="D1204" s="1">
        <v>0</v>
      </c>
      <c r="E1204" s="1" t="s">
        <v>10</v>
      </c>
      <c r="F1204" s="1" t="s">
        <v>12</v>
      </c>
      <c r="G1204" s="1">
        <v>2055.3249000000001</v>
      </c>
      <c r="H1204" s="1" t="str">
        <f>LEFT(medical_cost5[[#This Row],[region.1.1.1.1]],5)</f>
        <v>north</v>
      </c>
      <c r="I1204" s="1" t="str">
        <f>RIGHT(medical_cost5[[#This Row],[region.1.1.1.1]],4)</f>
        <v>west</v>
      </c>
    </row>
    <row r="1205" spans="1:9" x14ac:dyDescent="0.25">
      <c r="A1205" s="1">
        <v>51</v>
      </c>
      <c r="B1205" s="1" t="s">
        <v>9</v>
      </c>
      <c r="C1205" s="1">
        <v>32.299999999999997</v>
      </c>
      <c r="D1205" s="1">
        <v>1</v>
      </c>
      <c r="E1205" s="1" t="s">
        <v>10</v>
      </c>
      <c r="F1205" s="1" t="s">
        <v>13</v>
      </c>
      <c r="G1205" s="1">
        <v>9964.06</v>
      </c>
      <c r="H1205" s="1" t="str">
        <f>LEFT(medical_cost5[[#This Row],[region.1.1.1.1]],5)</f>
        <v>north</v>
      </c>
      <c r="I1205" s="1" t="str">
        <f>RIGHT(medical_cost5[[#This Row],[region.1.1.1.1]],4)</f>
        <v>east</v>
      </c>
    </row>
    <row r="1206" spans="1:9" x14ac:dyDescent="0.25">
      <c r="A1206" s="1">
        <v>18</v>
      </c>
      <c r="B1206" s="1" t="s">
        <v>6</v>
      </c>
      <c r="C1206" s="1">
        <v>27.28</v>
      </c>
      <c r="D1206" s="1">
        <v>3</v>
      </c>
      <c r="E1206" s="1" t="s">
        <v>7</v>
      </c>
      <c r="F1206" s="1" t="s">
        <v>11</v>
      </c>
      <c r="G1206" s="1">
        <v>18223.4512</v>
      </c>
      <c r="H1206" s="1" t="str">
        <f>LEFT(medical_cost5[[#This Row],[region.1.1.1.1]],5)</f>
        <v>south</v>
      </c>
      <c r="I1206" s="1" t="str">
        <f>RIGHT(medical_cost5[[#This Row],[region.1.1.1.1]],4)</f>
        <v>east</v>
      </c>
    </row>
    <row r="1207" spans="1:9" x14ac:dyDescent="0.25">
      <c r="A1207" s="1">
        <v>35</v>
      </c>
      <c r="B1207" s="1" t="s">
        <v>9</v>
      </c>
      <c r="C1207" s="1">
        <v>17.86</v>
      </c>
      <c r="D1207" s="1">
        <v>1</v>
      </c>
      <c r="E1207" s="1" t="s">
        <v>10</v>
      </c>
      <c r="F1207" s="1" t="s">
        <v>12</v>
      </c>
      <c r="G1207" s="1">
        <v>5116.5003999999999</v>
      </c>
      <c r="H1207" s="1" t="str">
        <f>LEFT(medical_cost5[[#This Row],[region.1.1.1.1]],5)</f>
        <v>north</v>
      </c>
      <c r="I1207" s="1" t="str">
        <f>RIGHT(medical_cost5[[#This Row],[region.1.1.1.1]],4)</f>
        <v>west</v>
      </c>
    </row>
    <row r="1208" spans="1:9" x14ac:dyDescent="0.25">
      <c r="A1208" s="1">
        <v>59</v>
      </c>
      <c r="B1208" s="1" t="s">
        <v>6</v>
      </c>
      <c r="C1208" s="1">
        <v>34.799999999999997</v>
      </c>
      <c r="D1208" s="1">
        <v>2</v>
      </c>
      <c r="E1208" s="1" t="s">
        <v>10</v>
      </c>
      <c r="F1208" s="1" t="s">
        <v>8</v>
      </c>
      <c r="G1208" s="1">
        <v>36910.608030000003</v>
      </c>
      <c r="H1208" s="1" t="str">
        <f>LEFT(medical_cost5[[#This Row],[region.1.1.1.1]],5)</f>
        <v>south</v>
      </c>
      <c r="I1208" s="1" t="str">
        <f>RIGHT(medical_cost5[[#This Row],[region.1.1.1.1]],4)</f>
        <v>west</v>
      </c>
    </row>
    <row r="1209" spans="1:9" x14ac:dyDescent="0.25">
      <c r="A1209" s="1">
        <v>36</v>
      </c>
      <c r="B1209" s="1" t="s">
        <v>9</v>
      </c>
      <c r="C1209" s="1">
        <v>33.4</v>
      </c>
      <c r="D1209" s="1">
        <v>2</v>
      </c>
      <c r="E1209" s="1" t="s">
        <v>7</v>
      </c>
      <c r="F1209" s="1" t="s">
        <v>8</v>
      </c>
      <c r="G1209" s="1">
        <v>38415.474000000002</v>
      </c>
      <c r="H1209" s="1" t="str">
        <f>LEFT(medical_cost5[[#This Row],[region.1.1.1.1]],5)</f>
        <v>south</v>
      </c>
      <c r="I1209" s="1" t="str">
        <f>RIGHT(medical_cost5[[#This Row],[region.1.1.1.1]],4)</f>
        <v>west</v>
      </c>
    </row>
    <row r="1210" spans="1:9" x14ac:dyDescent="0.25">
      <c r="A1210" s="1">
        <v>37</v>
      </c>
      <c r="B1210" s="1" t="s">
        <v>6</v>
      </c>
      <c r="C1210" s="1">
        <v>25.555</v>
      </c>
      <c r="D1210" s="1">
        <v>1</v>
      </c>
      <c r="E1210" s="1" t="s">
        <v>7</v>
      </c>
      <c r="F1210" s="1" t="s">
        <v>13</v>
      </c>
      <c r="G1210" s="1">
        <v>20296.863450000001</v>
      </c>
      <c r="H1210" s="1" t="str">
        <f>LEFT(medical_cost5[[#This Row],[region.1.1.1.1]],5)</f>
        <v>north</v>
      </c>
      <c r="I1210" s="1" t="str">
        <f>RIGHT(medical_cost5[[#This Row],[region.1.1.1.1]],4)</f>
        <v>east</v>
      </c>
    </row>
    <row r="1211" spans="1:9" x14ac:dyDescent="0.25">
      <c r="A1211" s="1">
        <v>59</v>
      </c>
      <c r="B1211" s="1" t="s">
        <v>9</v>
      </c>
      <c r="C1211" s="1">
        <v>37.1</v>
      </c>
      <c r="D1211" s="1">
        <v>1</v>
      </c>
      <c r="E1211" s="1" t="s">
        <v>10</v>
      </c>
      <c r="F1211" s="1" t="s">
        <v>8</v>
      </c>
      <c r="G1211" s="1">
        <v>12347.172</v>
      </c>
      <c r="H1211" s="1" t="str">
        <f>LEFT(medical_cost5[[#This Row],[region.1.1.1.1]],5)</f>
        <v>south</v>
      </c>
      <c r="I1211" s="1" t="str">
        <f>RIGHT(medical_cost5[[#This Row],[region.1.1.1.1]],4)</f>
        <v>west</v>
      </c>
    </row>
    <row r="1212" spans="1:9" x14ac:dyDescent="0.25">
      <c r="A1212" s="1">
        <v>36</v>
      </c>
      <c r="B1212" s="1" t="s">
        <v>9</v>
      </c>
      <c r="C1212" s="1">
        <v>30.875</v>
      </c>
      <c r="D1212" s="1">
        <v>1</v>
      </c>
      <c r="E1212" s="1" t="s">
        <v>10</v>
      </c>
      <c r="F1212" s="1" t="s">
        <v>12</v>
      </c>
      <c r="G1212" s="1">
        <v>5373.3642499999996</v>
      </c>
      <c r="H1212" s="1" t="str">
        <f>LEFT(medical_cost5[[#This Row],[region.1.1.1.1]],5)</f>
        <v>north</v>
      </c>
      <c r="I1212" s="1" t="str">
        <f>RIGHT(medical_cost5[[#This Row],[region.1.1.1.1]],4)</f>
        <v>west</v>
      </c>
    </row>
    <row r="1213" spans="1:9" x14ac:dyDescent="0.25">
      <c r="A1213" s="1">
        <v>39</v>
      </c>
      <c r="B1213" s="1" t="s">
        <v>9</v>
      </c>
      <c r="C1213" s="1">
        <v>34.1</v>
      </c>
      <c r="D1213" s="1">
        <v>2</v>
      </c>
      <c r="E1213" s="1" t="s">
        <v>10</v>
      </c>
      <c r="F1213" s="1" t="s">
        <v>11</v>
      </c>
      <c r="G1213" s="1">
        <v>23563.016179999999</v>
      </c>
      <c r="H1213" s="1" t="str">
        <f>LEFT(medical_cost5[[#This Row],[region.1.1.1.1]],5)</f>
        <v>south</v>
      </c>
      <c r="I1213" s="1" t="str">
        <f>RIGHT(medical_cost5[[#This Row],[region.1.1.1.1]],4)</f>
        <v>east</v>
      </c>
    </row>
    <row r="1214" spans="1:9" x14ac:dyDescent="0.25">
      <c r="A1214" s="1">
        <v>18</v>
      </c>
      <c r="B1214" s="1" t="s">
        <v>9</v>
      </c>
      <c r="C1214" s="1">
        <v>21.47</v>
      </c>
      <c r="D1214" s="1">
        <v>0</v>
      </c>
      <c r="E1214" s="1" t="s">
        <v>10</v>
      </c>
      <c r="F1214" s="1" t="s">
        <v>13</v>
      </c>
      <c r="G1214" s="1">
        <v>1702.4553000000001</v>
      </c>
      <c r="H1214" s="1" t="str">
        <f>LEFT(medical_cost5[[#This Row],[region.1.1.1.1]],5)</f>
        <v>north</v>
      </c>
      <c r="I1214" s="1" t="str">
        <f>RIGHT(medical_cost5[[#This Row],[region.1.1.1.1]],4)</f>
        <v>east</v>
      </c>
    </row>
    <row r="1215" spans="1:9" x14ac:dyDescent="0.25">
      <c r="A1215" s="1">
        <v>52</v>
      </c>
      <c r="B1215" s="1" t="s">
        <v>6</v>
      </c>
      <c r="C1215" s="1">
        <v>33.299999999999997</v>
      </c>
      <c r="D1215" s="1">
        <v>2</v>
      </c>
      <c r="E1215" s="1" t="s">
        <v>10</v>
      </c>
      <c r="F1215" s="1" t="s">
        <v>8</v>
      </c>
      <c r="G1215" s="1">
        <v>10806.839</v>
      </c>
      <c r="H1215" s="1" t="str">
        <f>LEFT(medical_cost5[[#This Row],[region.1.1.1.1]],5)</f>
        <v>south</v>
      </c>
      <c r="I1215" s="1" t="str">
        <f>RIGHT(medical_cost5[[#This Row],[region.1.1.1.1]],4)</f>
        <v>west</v>
      </c>
    </row>
    <row r="1216" spans="1:9" x14ac:dyDescent="0.25">
      <c r="A1216" s="1">
        <v>27</v>
      </c>
      <c r="B1216" s="1" t="s">
        <v>6</v>
      </c>
      <c r="C1216" s="1">
        <v>31.254999999999999</v>
      </c>
      <c r="D1216" s="1">
        <v>1</v>
      </c>
      <c r="E1216" s="1" t="s">
        <v>10</v>
      </c>
      <c r="F1216" s="1" t="s">
        <v>12</v>
      </c>
      <c r="G1216" s="1">
        <v>3956.0714499999999</v>
      </c>
      <c r="H1216" s="1" t="str">
        <f>LEFT(medical_cost5[[#This Row],[region.1.1.1.1]],5)</f>
        <v>north</v>
      </c>
      <c r="I1216" s="1" t="str">
        <f>RIGHT(medical_cost5[[#This Row],[region.1.1.1.1]],4)</f>
        <v>west</v>
      </c>
    </row>
    <row r="1217" spans="1:9" x14ac:dyDescent="0.25">
      <c r="A1217" s="1">
        <v>18</v>
      </c>
      <c r="B1217" s="1" t="s">
        <v>9</v>
      </c>
      <c r="C1217" s="1">
        <v>39.14</v>
      </c>
      <c r="D1217" s="1">
        <v>0</v>
      </c>
      <c r="E1217" s="1" t="s">
        <v>10</v>
      </c>
      <c r="F1217" s="1" t="s">
        <v>13</v>
      </c>
      <c r="G1217" s="1">
        <v>12890.057650000001</v>
      </c>
      <c r="H1217" s="1" t="str">
        <f>LEFT(medical_cost5[[#This Row],[region.1.1.1.1]],5)</f>
        <v>north</v>
      </c>
      <c r="I1217" s="1" t="str">
        <f>RIGHT(medical_cost5[[#This Row],[region.1.1.1.1]],4)</f>
        <v>east</v>
      </c>
    </row>
    <row r="1218" spans="1:9" x14ac:dyDescent="0.25">
      <c r="A1218" s="1">
        <v>40</v>
      </c>
      <c r="B1218" s="1" t="s">
        <v>9</v>
      </c>
      <c r="C1218" s="1">
        <v>25.08</v>
      </c>
      <c r="D1218" s="1">
        <v>0</v>
      </c>
      <c r="E1218" s="1" t="s">
        <v>10</v>
      </c>
      <c r="F1218" s="1" t="s">
        <v>11</v>
      </c>
      <c r="G1218" s="1">
        <v>5415.6611999999996</v>
      </c>
      <c r="H1218" s="1" t="str">
        <f>LEFT(medical_cost5[[#This Row],[region.1.1.1.1]],5)</f>
        <v>south</v>
      </c>
      <c r="I1218" s="1" t="str">
        <f>RIGHT(medical_cost5[[#This Row],[region.1.1.1.1]],4)</f>
        <v>east</v>
      </c>
    </row>
    <row r="1219" spans="1:9" x14ac:dyDescent="0.25">
      <c r="A1219" s="1">
        <v>29</v>
      </c>
      <c r="B1219" s="1" t="s">
        <v>9</v>
      </c>
      <c r="C1219" s="1">
        <v>37.29</v>
      </c>
      <c r="D1219" s="1">
        <v>2</v>
      </c>
      <c r="E1219" s="1" t="s">
        <v>10</v>
      </c>
      <c r="F1219" s="1" t="s">
        <v>11</v>
      </c>
      <c r="G1219" s="1">
        <v>4058.1161000000002</v>
      </c>
      <c r="H1219" s="1" t="str">
        <f>LEFT(medical_cost5[[#This Row],[region.1.1.1.1]],5)</f>
        <v>south</v>
      </c>
      <c r="I1219" s="1" t="str">
        <f>RIGHT(medical_cost5[[#This Row],[region.1.1.1.1]],4)</f>
        <v>east</v>
      </c>
    </row>
    <row r="1220" spans="1:9" x14ac:dyDescent="0.25">
      <c r="A1220" s="1">
        <v>46</v>
      </c>
      <c r="B1220" s="1" t="s">
        <v>6</v>
      </c>
      <c r="C1220" s="1">
        <v>34.6</v>
      </c>
      <c r="D1220" s="1">
        <v>1</v>
      </c>
      <c r="E1220" s="1" t="s">
        <v>7</v>
      </c>
      <c r="F1220" s="1" t="s">
        <v>8</v>
      </c>
      <c r="G1220" s="1">
        <v>41661.601999999999</v>
      </c>
      <c r="H1220" s="1" t="str">
        <f>LEFT(medical_cost5[[#This Row],[region.1.1.1.1]],5)</f>
        <v>south</v>
      </c>
      <c r="I1220" s="1" t="str">
        <f>RIGHT(medical_cost5[[#This Row],[region.1.1.1.1]],4)</f>
        <v>west</v>
      </c>
    </row>
    <row r="1221" spans="1:9" x14ac:dyDescent="0.25">
      <c r="A1221" s="1">
        <v>38</v>
      </c>
      <c r="B1221" s="1" t="s">
        <v>6</v>
      </c>
      <c r="C1221" s="1">
        <v>30.21</v>
      </c>
      <c r="D1221" s="1">
        <v>3</v>
      </c>
      <c r="E1221" s="1" t="s">
        <v>10</v>
      </c>
      <c r="F1221" s="1" t="s">
        <v>12</v>
      </c>
      <c r="G1221" s="1">
        <v>7537.1638999999996</v>
      </c>
      <c r="H1221" s="1" t="str">
        <f>LEFT(medical_cost5[[#This Row],[region.1.1.1.1]],5)</f>
        <v>north</v>
      </c>
      <c r="I1221" s="1" t="str">
        <f>RIGHT(medical_cost5[[#This Row],[region.1.1.1.1]],4)</f>
        <v>west</v>
      </c>
    </row>
    <row r="1222" spans="1:9" x14ac:dyDescent="0.25">
      <c r="A1222" s="1">
        <v>30</v>
      </c>
      <c r="B1222" s="1" t="s">
        <v>6</v>
      </c>
      <c r="C1222" s="1">
        <v>21.945</v>
      </c>
      <c r="D1222" s="1">
        <v>1</v>
      </c>
      <c r="E1222" s="1" t="s">
        <v>10</v>
      </c>
      <c r="F1222" s="1" t="s">
        <v>13</v>
      </c>
      <c r="G1222" s="1">
        <v>4718.2035500000002</v>
      </c>
      <c r="H1222" s="1" t="str">
        <f>LEFT(medical_cost5[[#This Row],[region.1.1.1.1]],5)</f>
        <v>north</v>
      </c>
      <c r="I1222" s="1" t="str">
        <f>RIGHT(medical_cost5[[#This Row],[region.1.1.1.1]],4)</f>
        <v>east</v>
      </c>
    </row>
    <row r="1223" spans="1:9" x14ac:dyDescent="0.25">
      <c r="A1223" s="1">
        <v>40</v>
      </c>
      <c r="B1223" s="1" t="s">
        <v>9</v>
      </c>
      <c r="C1223" s="1">
        <v>24.97</v>
      </c>
      <c r="D1223" s="1">
        <v>2</v>
      </c>
      <c r="E1223" s="1" t="s">
        <v>10</v>
      </c>
      <c r="F1223" s="1" t="s">
        <v>11</v>
      </c>
      <c r="G1223" s="1">
        <v>6593.5083000000004</v>
      </c>
      <c r="H1223" s="1" t="str">
        <f>LEFT(medical_cost5[[#This Row],[region.1.1.1.1]],5)</f>
        <v>south</v>
      </c>
      <c r="I1223" s="1" t="str">
        <f>RIGHT(medical_cost5[[#This Row],[region.1.1.1.1]],4)</f>
        <v>east</v>
      </c>
    </row>
    <row r="1224" spans="1:9" x14ac:dyDescent="0.25">
      <c r="A1224" s="1">
        <v>50</v>
      </c>
      <c r="B1224" s="1" t="s">
        <v>9</v>
      </c>
      <c r="C1224" s="1">
        <v>25.3</v>
      </c>
      <c r="D1224" s="1">
        <v>0</v>
      </c>
      <c r="E1224" s="1" t="s">
        <v>10</v>
      </c>
      <c r="F1224" s="1" t="s">
        <v>11</v>
      </c>
      <c r="G1224" s="1">
        <v>8442.6669999999995</v>
      </c>
      <c r="H1224" s="1" t="str">
        <f>LEFT(medical_cost5[[#This Row],[region.1.1.1.1]],5)</f>
        <v>south</v>
      </c>
      <c r="I1224" s="1" t="str">
        <f>RIGHT(medical_cost5[[#This Row],[region.1.1.1.1]],4)</f>
        <v>east</v>
      </c>
    </row>
    <row r="1225" spans="1:9" x14ac:dyDescent="0.25">
      <c r="A1225" s="1">
        <v>20</v>
      </c>
      <c r="B1225" s="1" t="s">
        <v>6</v>
      </c>
      <c r="C1225" s="1">
        <v>24.42</v>
      </c>
      <c r="D1225" s="1">
        <v>0</v>
      </c>
      <c r="E1225" s="1" t="s">
        <v>7</v>
      </c>
      <c r="F1225" s="1" t="s">
        <v>11</v>
      </c>
      <c r="G1225" s="1">
        <v>26125.674770000001</v>
      </c>
      <c r="H1225" s="1" t="str">
        <f>LEFT(medical_cost5[[#This Row],[region.1.1.1.1]],5)</f>
        <v>south</v>
      </c>
      <c r="I1225" s="1" t="str">
        <f>RIGHT(medical_cost5[[#This Row],[region.1.1.1.1]],4)</f>
        <v>east</v>
      </c>
    </row>
    <row r="1226" spans="1:9" x14ac:dyDescent="0.25">
      <c r="A1226" s="1">
        <v>41</v>
      </c>
      <c r="B1226" s="1" t="s">
        <v>9</v>
      </c>
      <c r="C1226" s="1">
        <v>23.94</v>
      </c>
      <c r="D1226" s="1">
        <v>1</v>
      </c>
      <c r="E1226" s="1" t="s">
        <v>10</v>
      </c>
      <c r="F1226" s="1" t="s">
        <v>13</v>
      </c>
      <c r="G1226" s="1">
        <v>6858.4795999999997</v>
      </c>
      <c r="H1226" s="1" t="str">
        <f>LEFT(medical_cost5[[#This Row],[region.1.1.1.1]],5)</f>
        <v>north</v>
      </c>
      <c r="I1226" s="1" t="str">
        <f>RIGHT(medical_cost5[[#This Row],[region.1.1.1.1]],4)</f>
        <v>east</v>
      </c>
    </row>
    <row r="1227" spans="1:9" x14ac:dyDescent="0.25">
      <c r="A1227" s="1">
        <v>33</v>
      </c>
      <c r="B1227" s="1" t="s">
        <v>6</v>
      </c>
      <c r="C1227" s="1">
        <v>39.82</v>
      </c>
      <c r="D1227" s="1">
        <v>1</v>
      </c>
      <c r="E1227" s="1" t="s">
        <v>10</v>
      </c>
      <c r="F1227" s="1" t="s">
        <v>11</v>
      </c>
      <c r="G1227" s="1">
        <v>4795.6567999999997</v>
      </c>
      <c r="H1227" s="1" t="str">
        <f>LEFT(medical_cost5[[#This Row],[region.1.1.1.1]],5)</f>
        <v>south</v>
      </c>
      <c r="I1227" s="1" t="str">
        <f>RIGHT(medical_cost5[[#This Row],[region.1.1.1.1]],4)</f>
        <v>east</v>
      </c>
    </row>
    <row r="1228" spans="1:9" x14ac:dyDescent="0.25">
      <c r="A1228" s="1">
        <v>38</v>
      </c>
      <c r="B1228" s="1" t="s">
        <v>9</v>
      </c>
      <c r="C1228" s="1">
        <v>16.815000000000001</v>
      </c>
      <c r="D1228" s="1">
        <v>2</v>
      </c>
      <c r="E1228" s="1" t="s">
        <v>10</v>
      </c>
      <c r="F1228" s="1" t="s">
        <v>13</v>
      </c>
      <c r="G1228" s="1">
        <v>6640.5448500000002</v>
      </c>
      <c r="H1228" s="1" t="str">
        <f>LEFT(medical_cost5[[#This Row],[region.1.1.1.1]],5)</f>
        <v>north</v>
      </c>
      <c r="I1228" s="1" t="str">
        <f>RIGHT(medical_cost5[[#This Row],[region.1.1.1.1]],4)</f>
        <v>east</v>
      </c>
    </row>
    <row r="1229" spans="1:9" x14ac:dyDescent="0.25">
      <c r="A1229" s="1">
        <v>42</v>
      </c>
      <c r="B1229" s="1" t="s">
        <v>9</v>
      </c>
      <c r="C1229" s="1">
        <v>37.18</v>
      </c>
      <c r="D1229" s="1">
        <v>2</v>
      </c>
      <c r="E1229" s="1" t="s">
        <v>10</v>
      </c>
      <c r="F1229" s="1" t="s">
        <v>11</v>
      </c>
      <c r="G1229" s="1">
        <v>7162.0122000000001</v>
      </c>
      <c r="H1229" s="1" t="str">
        <f>LEFT(medical_cost5[[#This Row],[region.1.1.1.1]],5)</f>
        <v>south</v>
      </c>
      <c r="I1229" s="1" t="str">
        <f>RIGHT(medical_cost5[[#This Row],[region.1.1.1.1]],4)</f>
        <v>east</v>
      </c>
    </row>
    <row r="1230" spans="1:9" x14ac:dyDescent="0.25">
      <c r="A1230" s="1">
        <v>56</v>
      </c>
      <c r="B1230" s="1" t="s">
        <v>9</v>
      </c>
      <c r="C1230" s="1">
        <v>34.43</v>
      </c>
      <c r="D1230" s="1">
        <v>0</v>
      </c>
      <c r="E1230" s="1" t="s">
        <v>10</v>
      </c>
      <c r="F1230" s="1" t="s">
        <v>11</v>
      </c>
      <c r="G1230" s="1">
        <v>10594.225700000001</v>
      </c>
      <c r="H1230" s="1" t="str">
        <f>LEFT(medical_cost5[[#This Row],[region.1.1.1.1]],5)</f>
        <v>south</v>
      </c>
      <c r="I1230" s="1" t="str">
        <f>RIGHT(medical_cost5[[#This Row],[region.1.1.1.1]],4)</f>
        <v>east</v>
      </c>
    </row>
    <row r="1231" spans="1:9" x14ac:dyDescent="0.25">
      <c r="A1231" s="1">
        <v>58</v>
      </c>
      <c r="B1231" s="1" t="s">
        <v>9</v>
      </c>
      <c r="C1231" s="1">
        <v>30.305</v>
      </c>
      <c r="D1231" s="1">
        <v>0</v>
      </c>
      <c r="E1231" s="1" t="s">
        <v>10</v>
      </c>
      <c r="F1231" s="1" t="s">
        <v>13</v>
      </c>
      <c r="G1231" s="1">
        <v>11938.255950000001</v>
      </c>
      <c r="H1231" s="1" t="str">
        <f>LEFT(medical_cost5[[#This Row],[region.1.1.1.1]],5)</f>
        <v>north</v>
      </c>
      <c r="I1231" s="1" t="str">
        <f>RIGHT(medical_cost5[[#This Row],[region.1.1.1.1]],4)</f>
        <v>east</v>
      </c>
    </row>
    <row r="1232" spans="1:9" x14ac:dyDescent="0.25">
      <c r="A1232" s="1">
        <v>52</v>
      </c>
      <c r="B1232" s="1" t="s">
        <v>9</v>
      </c>
      <c r="C1232" s="1">
        <v>34.484999999999999</v>
      </c>
      <c r="D1232" s="1">
        <v>3</v>
      </c>
      <c r="E1232" s="1" t="s">
        <v>7</v>
      </c>
      <c r="F1232" s="1" t="s">
        <v>12</v>
      </c>
      <c r="G1232" s="1">
        <v>60021.398970000002</v>
      </c>
      <c r="H1232" s="1" t="str">
        <f>LEFT(medical_cost5[[#This Row],[region.1.1.1.1]],5)</f>
        <v>north</v>
      </c>
      <c r="I1232" s="1" t="str">
        <f>RIGHT(medical_cost5[[#This Row],[region.1.1.1.1]],4)</f>
        <v>west</v>
      </c>
    </row>
    <row r="1233" spans="1:9" x14ac:dyDescent="0.25">
      <c r="A1233" s="1">
        <v>20</v>
      </c>
      <c r="B1233" s="1" t="s">
        <v>6</v>
      </c>
      <c r="C1233" s="1">
        <v>21.8</v>
      </c>
      <c r="D1233" s="1">
        <v>0</v>
      </c>
      <c r="E1233" s="1" t="s">
        <v>7</v>
      </c>
      <c r="F1233" s="1" t="s">
        <v>8</v>
      </c>
      <c r="G1233" s="1">
        <v>20167.336029999999</v>
      </c>
      <c r="H1233" s="1" t="str">
        <f>LEFT(medical_cost5[[#This Row],[region.1.1.1.1]],5)</f>
        <v>south</v>
      </c>
      <c r="I1233" s="1" t="str">
        <f>RIGHT(medical_cost5[[#This Row],[region.1.1.1.1]],4)</f>
        <v>west</v>
      </c>
    </row>
    <row r="1234" spans="1:9" x14ac:dyDescent="0.25">
      <c r="A1234" s="1">
        <v>54</v>
      </c>
      <c r="B1234" s="1" t="s">
        <v>6</v>
      </c>
      <c r="C1234" s="1">
        <v>24.605</v>
      </c>
      <c r="D1234" s="1">
        <v>3</v>
      </c>
      <c r="E1234" s="1" t="s">
        <v>10</v>
      </c>
      <c r="F1234" s="1" t="s">
        <v>12</v>
      </c>
      <c r="G1234" s="1">
        <v>12479.70895</v>
      </c>
      <c r="H1234" s="1" t="str">
        <f>LEFT(medical_cost5[[#This Row],[region.1.1.1.1]],5)</f>
        <v>north</v>
      </c>
      <c r="I1234" s="1" t="str">
        <f>RIGHT(medical_cost5[[#This Row],[region.1.1.1.1]],4)</f>
        <v>west</v>
      </c>
    </row>
    <row r="1235" spans="1:9" x14ac:dyDescent="0.25">
      <c r="A1235" s="1">
        <v>58</v>
      </c>
      <c r="B1235" s="1" t="s">
        <v>9</v>
      </c>
      <c r="C1235" s="1">
        <v>23.3</v>
      </c>
      <c r="D1235" s="1">
        <v>0</v>
      </c>
      <c r="E1235" s="1" t="s">
        <v>10</v>
      </c>
      <c r="F1235" s="1" t="s">
        <v>8</v>
      </c>
      <c r="G1235" s="1">
        <v>11345.519</v>
      </c>
      <c r="H1235" s="1" t="str">
        <f>LEFT(medical_cost5[[#This Row],[region.1.1.1.1]],5)</f>
        <v>south</v>
      </c>
      <c r="I1235" s="1" t="str">
        <f>RIGHT(medical_cost5[[#This Row],[region.1.1.1.1]],4)</f>
        <v>west</v>
      </c>
    </row>
    <row r="1236" spans="1:9" x14ac:dyDescent="0.25">
      <c r="A1236" s="1">
        <v>45</v>
      </c>
      <c r="B1236" s="1" t="s">
        <v>6</v>
      </c>
      <c r="C1236" s="1">
        <v>27.83</v>
      </c>
      <c r="D1236" s="1">
        <v>2</v>
      </c>
      <c r="E1236" s="1" t="s">
        <v>10</v>
      </c>
      <c r="F1236" s="1" t="s">
        <v>11</v>
      </c>
      <c r="G1236" s="1">
        <v>8515.7587000000003</v>
      </c>
      <c r="H1236" s="1" t="str">
        <f>LEFT(medical_cost5[[#This Row],[region.1.1.1.1]],5)</f>
        <v>south</v>
      </c>
      <c r="I1236" s="1" t="str">
        <f>RIGHT(medical_cost5[[#This Row],[region.1.1.1.1]],4)</f>
        <v>east</v>
      </c>
    </row>
    <row r="1237" spans="1:9" x14ac:dyDescent="0.25">
      <c r="A1237" s="1">
        <v>26</v>
      </c>
      <c r="B1237" s="1" t="s">
        <v>9</v>
      </c>
      <c r="C1237" s="1">
        <v>31.065000000000001</v>
      </c>
      <c r="D1237" s="1">
        <v>0</v>
      </c>
      <c r="E1237" s="1" t="s">
        <v>10</v>
      </c>
      <c r="F1237" s="1" t="s">
        <v>12</v>
      </c>
      <c r="G1237" s="1">
        <v>2699.56835</v>
      </c>
      <c r="H1237" s="1" t="str">
        <f>LEFT(medical_cost5[[#This Row],[region.1.1.1.1]],5)</f>
        <v>north</v>
      </c>
      <c r="I1237" s="1" t="str">
        <f>RIGHT(medical_cost5[[#This Row],[region.1.1.1.1]],4)</f>
        <v>west</v>
      </c>
    </row>
    <row r="1238" spans="1:9" x14ac:dyDescent="0.25">
      <c r="A1238" s="1">
        <v>63</v>
      </c>
      <c r="B1238" s="1" t="s">
        <v>6</v>
      </c>
      <c r="C1238" s="1">
        <v>21.66</v>
      </c>
      <c r="D1238" s="1">
        <v>0</v>
      </c>
      <c r="E1238" s="1" t="s">
        <v>10</v>
      </c>
      <c r="F1238" s="1" t="s">
        <v>13</v>
      </c>
      <c r="G1238" s="1">
        <v>14449.8544</v>
      </c>
      <c r="H1238" s="1" t="str">
        <f>LEFT(medical_cost5[[#This Row],[region.1.1.1.1]],5)</f>
        <v>north</v>
      </c>
      <c r="I1238" s="1" t="str">
        <f>RIGHT(medical_cost5[[#This Row],[region.1.1.1.1]],4)</f>
        <v>east</v>
      </c>
    </row>
    <row r="1239" spans="1:9" x14ac:dyDescent="0.25">
      <c r="A1239" s="1">
        <v>58</v>
      </c>
      <c r="B1239" s="1" t="s">
        <v>6</v>
      </c>
      <c r="C1239" s="1">
        <v>28.215</v>
      </c>
      <c r="D1239" s="1">
        <v>0</v>
      </c>
      <c r="E1239" s="1" t="s">
        <v>10</v>
      </c>
      <c r="F1239" s="1" t="s">
        <v>12</v>
      </c>
      <c r="G1239" s="1">
        <v>12224.350850000001</v>
      </c>
      <c r="H1239" s="1" t="str">
        <f>LEFT(medical_cost5[[#This Row],[region.1.1.1.1]],5)</f>
        <v>north</v>
      </c>
      <c r="I1239" s="1" t="str">
        <f>RIGHT(medical_cost5[[#This Row],[region.1.1.1.1]],4)</f>
        <v>west</v>
      </c>
    </row>
    <row r="1240" spans="1:9" x14ac:dyDescent="0.25">
      <c r="A1240" s="1">
        <v>37</v>
      </c>
      <c r="B1240" s="1" t="s">
        <v>9</v>
      </c>
      <c r="C1240" s="1">
        <v>22.704999999999998</v>
      </c>
      <c r="D1240" s="1">
        <v>3</v>
      </c>
      <c r="E1240" s="1" t="s">
        <v>10</v>
      </c>
      <c r="F1240" s="1" t="s">
        <v>13</v>
      </c>
      <c r="G1240" s="1">
        <v>6985.50695</v>
      </c>
      <c r="H1240" s="1" t="str">
        <f>LEFT(medical_cost5[[#This Row],[region.1.1.1.1]],5)</f>
        <v>north</v>
      </c>
      <c r="I1240" s="1" t="str">
        <f>RIGHT(medical_cost5[[#This Row],[region.1.1.1.1]],4)</f>
        <v>east</v>
      </c>
    </row>
    <row r="1241" spans="1:9" x14ac:dyDescent="0.25">
      <c r="A1241" s="1">
        <v>25</v>
      </c>
      <c r="B1241" s="1" t="s">
        <v>6</v>
      </c>
      <c r="C1241" s="1">
        <v>42.13</v>
      </c>
      <c r="D1241" s="1">
        <v>1</v>
      </c>
      <c r="E1241" s="1" t="s">
        <v>10</v>
      </c>
      <c r="F1241" s="1" t="s">
        <v>11</v>
      </c>
      <c r="G1241" s="1">
        <v>3238.4357</v>
      </c>
      <c r="H1241" s="1" t="str">
        <f>LEFT(medical_cost5[[#This Row],[region.1.1.1.1]],5)</f>
        <v>south</v>
      </c>
      <c r="I1241" s="1" t="str">
        <f>RIGHT(medical_cost5[[#This Row],[region.1.1.1.1]],4)</f>
        <v>east</v>
      </c>
    </row>
    <row r="1242" spans="1:9" x14ac:dyDescent="0.25">
      <c r="A1242" s="1">
        <v>52</v>
      </c>
      <c r="B1242" s="1" t="s">
        <v>9</v>
      </c>
      <c r="C1242" s="1">
        <v>41.8</v>
      </c>
      <c r="D1242" s="1">
        <v>2</v>
      </c>
      <c r="E1242" s="1" t="s">
        <v>7</v>
      </c>
      <c r="F1242" s="1" t="s">
        <v>11</v>
      </c>
      <c r="G1242" s="1">
        <v>47269.853999999999</v>
      </c>
      <c r="H1242" s="1" t="str">
        <f>LEFT(medical_cost5[[#This Row],[region.1.1.1.1]],5)</f>
        <v>south</v>
      </c>
      <c r="I1242" s="1" t="str">
        <f>RIGHT(medical_cost5[[#This Row],[region.1.1.1.1]],4)</f>
        <v>east</v>
      </c>
    </row>
    <row r="1243" spans="1:9" x14ac:dyDescent="0.25">
      <c r="A1243" s="1">
        <v>64</v>
      </c>
      <c r="B1243" s="1" t="s">
        <v>9</v>
      </c>
      <c r="C1243" s="1">
        <v>36.96</v>
      </c>
      <c r="D1243" s="1">
        <v>2</v>
      </c>
      <c r="E1243" s="1" t="s">
        <v>7</v>
      </c>
      <c r="F1243" s="1" t="s">
        <v>11</v>
      </c>
      <c r="G1243" s="1">
        <v>49577.662400000001</v>
      </c>
      <c r="H1243" s="1" t="str">
        <f>LEFT(medical_cost5[[#This Row],[region.1.1.1.1]],5)</f>
        <v>south</v>
      </c>
      <c r="I1243" s="1" t="str">
        <f>RIGHT(medical_cost5[[#This Row],[region.1.1.1.1]],4)</f>
        <v>east</v>
      </c>
    </row>
    <row r="1244" spans="1:9" x14ac:dyDescent="0.25">
      <c r="A1244" s="1">
        <v>22</v>
      </c>
      <c r="B1244" s="1" t="s">
        <v>6</v>
      </c>
      <c r="C1244" s="1">
        <v>21.28</v>
      </c>
      <c r="D1244" s="1">
        <v>3</v>
      </c>
      <c r="E1244" s="1" t="s">
        <v>10</v>
      </c>
      <c r="F1244" s="1" t="s">
        <v>12</v>
      </c>
      <c r="G1244" s="1">
        <v>4296.2712000000001</v>
      </c>
      <c r="H1244" s="1" t="str">
        <f>LEFT(medical_cost5[[#This Row],[region.1.1.1.1]],5)</f>
        <v>north</v>
      </c>
      <c r="I1244" s="1" t="str">
        <f>RIGHT(medical_cost5[[#This Row],[region.1.1.1.1]],4)</f>
        <v>west</v>
      </c>
    </row>
    <row r="1245" spans="1:9" x14ac:dyDescent="0.25">
      <c r="A1245" s="1">
        <v>28</v>
      </c>
      <c r="B1245" s="1" t="s">
        <v>6</v>
      </c>
      <c r="C1245" s="1">
        <v>33.11</v>
      </c>
      <c r="D1245" s="1">
        <v>0</v>
      </c>
      <c r="E1245" s="1" t="s">
        <v>10</v>
      </c>
      <c r="F1245" s="1" t="s">
        <v>11</v>
      </c>
      <c r="G1245" s="1">
        <v>3171.6149</v>
      </c>
      <c r="H1245" s="1" t="str">
        <f>LEFT(medical_cost5[[#This Row],[region.1.1.1.1]],5)</f>
        <v>south</v>
      </c>
      <c r="I1245" s="1" t="str">
        <f>RIGHT(medical_cost5[[#This Row],[region.1.1.1.1]],4)</f>
        <v>east</v>
      </c>
    </row>
    <row r="1246" spans="1:9" x14ac:dyDescent="0.25">
      <c r="A1246" s="1">
        <v>18</v>
      </c>
      <c r="B1246" s="1" t="s">
        <v>9</v>
      </c>
      <c r="C1246" s="1">
        <v>33.33</v>
      </c>
      <c r="D1246" s="1">
        <v>0</v>
      </c>
      <c r="E1246" s="1" t="s">
        <v>10</v>
      </c>
      <c r="F1246" s="1" t="s">
        <v>11</v>
      </c>
      <c r="G1246" s="1">
        <v>1135.9407000000001</v>
      </c>
      <c r="H1246" s="1" t="str">
        <f>LEFT(medical_cost5[[#This Row],[region.1.1.1.1]],5)</f>
        <v>south</v>
      </c>
      <c r="I1246" s="1" t="str">
        <f>RIGHT(medical_cost5[[#This Row],[region.1.1.1.1]],4)</f>
        <v>east</v>
      </c>
    </row>
    <row r="1247" spans="1:9" x14ac:dyDescent="0.25">
      <c r="A1247" s="1">
        <v>28</v>
      </c>
      <c r="B1247" s="1" t="s">
        <v>9</v>
      </c>
      <c r="C1247" s="1">
        <v>24.3</v>
      </c>
      <c r="D1247" s="1">
        <v>5</v>
      </c>
      <c r="E1247" s="1" t="s">
        <v>10</v>
      </c>
      <c r="F1247" s="1" t="s">
        <v>8</v>
      </c>
      <c r="G1247" s="1">
        <v>5615.3689999999997</v>
      </c>
      <c r="H1247" s="1" t="str">
        <f>LEFT(medical_cost5[[#This Row],[region.1.1.1.1]],5)</f>
        <v>south</v>
      </c>
      <c r="I1247" s="1" t="str">
        <f>RIGHT(medical_cost5[[#This Row],[region.1.1.1.1]],4)</f>
        <v>west</v>
      </c>
    </row>
    <row r="1248" spans="1:9" x14ac:dyDescent="0.25">
      <c r="A1248" s="1">
        <v>45</v>
      </c>
      <c r="B1248" s="1" t="s">
        <v>6</v>
      </c>
      <c r="C1248" s="1">
        <v>25.7</v>
      </c>
      <c r="D1248" s="1">
        <v>3</v>
      </c>
      <c r="E1248" s="1" t="s">
        <v>10</v>
      </c>
      <c r="F1248" s="1" t="s">
        <v>8</v>
      </c>
      <c r="G1248" s="1">
        <v>9101.7980000000007</v>
      </c>
      <c r="H1248" s="1" t="str">
        <f>LEFT(medical_cost5[[#This Row],[region.1.1.1.1]],5)</f>
        <v>south</v>
      </c>
      <c r="I1248" s="1" t="str">
        <f>RIGHT(medical_cost5[[#This Row],[region.1.1.1.1]],4)</f>
        <v>west</v>
      </c>
    </row>
    <row r="1249" spans="1:9" x14ac:dyDescent="0.25">
      <c r="A1249" s="1">
        <v>33</v>
      </c>
      <c r="B1249" s="1" t="s">
        <v>9</v>
      </c>
      <c r="C1249" s="1">
        <v>29.4</v>
      </c>
      <c r="D1249" s="1">
        <v>4</v>
      </c>
      <c r="E1249" s="1" t="s">
        <v>10</v>
      </c>
      <c r="F1249" s="1" t="s">
        <v>8</v>
      </c>
      <c r="G1249" s="1">
        <v>6059.1729999999998</v>
      </c>
      <c r="H1249" s="1" t="str">
        <f>LEFT(medical_cost5[[#This Row],[region.1.1.1.1]],5)</f>
        <v>south</v>
      </c>
      <c r="I1249" s="1" t="str">
        <f>RIGHT(medical_cost5[[#This Row],[region.1.1.1.1]],4)</f>
        <v>west</v>
      </c>
    </row>
    <row r="1250" spans="1:9" x14ac:dyDescent="0.25">
      <c r="A1250" s="1">
        <v>18</v>
      </c>
      <c r="B1250" s="1" t="s">
        <v>6</v>
      </c>
      <c r="C1250" s="1">
        <v>39.82</v>
      </c>
      <c r="D1250" s="1">
        <v>0</v>
      </c>
      <c r="E1250" s="1" t="s">
        <v>10</v>
      </c>
      <c r="F1250" s="1" t="s">
        <v>11</v>
      </c>
      <c r="G1250" s="1">
        <v>1633.9618</v>
      </c>
      <c r="H1250" s="1" t="str">
        <f>LEFT(medical_cost5[[#This Row],[region.1.1.1.1]],5)</f>
        <v>south</v>
      </c>
      <c r="I1250" s="1" t="str">
        <f>RIGHT(medical_cost5[[#This Row],[region.1.1.1.1]],4)</f>
        <v>east</v>
      </c>
    </row>
    <row r="1251" spans="1:9" x14ac:dyDescent="0.25">
      <c r="A1251" s="1">
        <v>32</v>
      </c>
      <c r="B1251" s="1" t="s">
        <v>9</v>
      </c>
      <c r="C1251" s="1">
        <v>33.630000000000003</v>
      </c>
      <c r="D1251" s="1">
        <v>1</v>
      </c>
      <c r="E1251" s="1" t="s">
        <v>7</v>
      </c>
      <c r="F1251" s="1" t="s">
        <v>13</v>
      </c>
      <c r="G1251" s="1">
        <v>37607.527699999999</v>
      </c>
      <c r="H1251" s="1" t="str">
        <f>LEFT(medical_cost5[[#This Row],[region.1.1.1.1]],5)</f>
        <v>north</v>
      </c>
      <c r="I1251" s="1" t="str">
        <f>RIGHT(medical_cost5[[#This Row],[region.1.1.1.1]],4)</f>
        <v>east</v>
      </c>
    </row>
    <row r="1252" spans="1:9" x14ac:dyDescent="0.25">
      <c r="A1252" s="1">
        <v>24</v>
      </c>
      <c r="B1252" s="1" t="s">
        <v>9</v>
      </c>
      <c r="C1252" s="1">
        <v>29.83</v>
      </c>
      <c r="D1252" s="1">
        <v>0</v>
      </c>
      <c r="E1252" s="1" t="s">
        <v>7</v>
      </c>
      <c r="F1252" s="1" t="s">
        <v>13</v>
      </c>
      <c r="G1252" s="1">
        <v>18648.421699999999</v>
      </c>
      <c r="H1252" s="1" t="str">
        <f>LEFT(medical_cost5[[#This Row],[region.1.1.1.1]],5)</f>
        <v>north</v>
      </c>
      <c r="I1252" s="1" t="str">
        <f>RIGHT(medical_cost5[[#This Row],[region.1.1.1.1]],4)</f>
        <v>east</v>
      </c>
    </row>
    <row r="1253" spans="1:9" x14ac:dyDescent="0.25">
      <c r="A1253" s="1">
        <v>19</v>
      </c>
      <c r="B1253" s="1" t="s">
        <v>9</v>
      </c>
      <c r="C1253" s="1">
        <v>19.8</v>
      </c>
      <c r="D1253" s="1">
        <v>0</v>
      </c>
      <c r="E1253" s="1" t="s">
        <v>10</v>
      </c>
      <c r="F1253" s="1" t="s">
        <v>8</v>
      </c>
      <c r="G1253" s="1">
        <v>1241.5650000000001</v>
      </c>
      <c r="H1253" s="1" t="str">
        <f>LEFT(medical_cost5[[#This Row],[region.1.1.1.1]],5)</f>
        <v>south</v>
      </c>
      <c r="I1253" s="1" t="str">
        <f>RIGHT(medical_cost5[[#This Row],[region.1.1.1.1]],4)</f>
        <v>west</v>
      </c>
    </row>
    <row r="1254" spans="1:9" x14ac:dyDescent="0.25">
      <c r="A1254" s="1">
        <v>20</v>
      </c>
      <c r="B1254" s="1" t="s">
        <v>9</v>
      </c>
      <c r="C1254" s="1">
        <v>27.3</v>
      </c>
      <c r="D1254" s="1">
        <v>0</v>
      </c>
      <c r="E1254" s="1" t="s">
        <v>7</v>
      </c>
      <c r="F1254" s="1" t="s">
        <v>8</v>
      </c>
      <c r="G1254" s="1">
        <v>16232.847</v>
      </c>
      <c r="H1254" s="1" t="str">
        <f>LEFT(medical_cost5[[#This Row],[region.1.1.1.1]],5)</f>
        <v>south</v>
      </c>
      <c r="I1254" s="1" t="str">
        <f>RIGHT(medical_cost5[[#This Row],[region.1.1.1.1]],4)</f>
        <v>west</v>
      </c>
    </row>
    <row r="1255" spans="1:9" x14ac:dyDescent="0.25">
      <c r="A1255" s="1">
        <v>40</v>
      </c>
      <c r="B1255" s="1" t="s">
        <v>6</v>
      </c>
      <c r="C1255" s="1">
        <v>29.3</v>
      </c>
      <c r="D1255" s="1">
        <v>4</v>
      </c>
      <c r="E1255" s="1" t="s">
        <v>10</v>
      </c>
      <c r="F1255" s="1" t="s">
        <v>8</v>
      </c>
      <c r="G1255" s="1">
        <v>15828.82173</v>
      </c>
      <c r="H1255" s="1" t="str">
        <f>LEFT(medical_cost5[[#This Row],[region.1.1.1.1]],5)</f>
        <v>south</v>
      </c>
      <c r="I1255" s="1" t="str">
        <f>RIGHT(medical_cost5[[#This Row],[region.1.1.1.1]],4)</f>
        <v>west</v>
      </c>
    </row>
    <row r="1256" spans="1:9" x14ac:dyDescent="0.25">
      <c r="A1256" s="1">
        <v>34</v>
      </c>
      <c r="B1256" s="1" t="s">
        <v>6</v>
      </c>
      <c r="C1256" s="1">
        <v>27.72</v>
      </c>
      <c r="D1256" s="1">
        <v>0</v>
      </c>
      <c r="E1256" s="1" t="s">
        <v>10</v>
      </c>
      <c r="F1256" s="1" t="s">
        <v>11</v>
      </c>
      <c r="G1256" s="1">
        <v>4415.1588000000002</v>
      </c>
      <c r="H1256" s="1" t="str">
        <f>LEFT(medical_cost5[[#This Row],[region.1.1.1.1]],5)</f>
        <v>south</v>
      </c>
      <c r="I1256" s="1" t="str">
        <f>RIGHT(medical_cost5[[#This Row],[region.1.1.1.1]],4)</f>
        <v>east</v>
      </c>
    </row>
    <row r="1257" spans="1:9" x14ac:dyDescent="0.25">
      <c r="A1257" s="1">
        <v>42</v>
      </c>
      <c r="B1257" s="1" t="s">
        <v>6</v>
      </c>
      <c r="C1257" s="1">
        <v>37.9</v>
      </c>
      <c r="D1257" s="1">
        <v>0</v>
      </c>
      <c r="E1257" s="1" t="s">
        <v>10</v>
      </c>
      <c r="F1257" s="1" t="s">
        <v>8</v>
      </c>
      <c r="G1257" s="1">
        <v>6474.0129999999999</v>
      </c>
      <c r="H1257" s="1" t="str">
        <f>LEFT(medical_cost5[[#This Row],[region.1.1.1.1]],5)</f>
        <v>south</v>
      </c>
      <c r="I1257" s="1" t="str">
        <f>RIGHT(medical_cost5[[#This Row],[region.1.1.1.1]],4)</f>
        <v>west</v>
      </c>
    </row>
    <row r="1258" spans="1:9" x14ac:dyDescent="0.25">
      <c r="A1258" s="1">
        <v>51</v>
      </c>
      <c r="B1258" s="1" t="s">
        <v>6</v>
      </c>
      <c r="C1258" s="1">
        <v>36.384999999999998</v>
      </c>
      <c r="D1258" s="1">
        <v>3</v>
      </c>
      <c r="E1258" s="1" t="s">
        <v>10</v>
      </c>
      <c r="F1258" s="1" t="s">
        <v>12</v>
      </c>
      <c r="G1258" s="1">
        <v>11436.738149999999</v>
      </c>
      <c r="H1258" s="1" t="str">
        <f>LEFT(medical_cost5[[#This Row],[region.1.1.1.1]],5)</f>
        <v>north</v>
      </c>
      <c r="I1258" s="1" t="str">
        <f>RIGHT(medical_cost5[[#This Row],[region.1.1.1.1]],4)</f>
        <v>west</v>
      </c>
    </row>
    <row r="1259" spans="1:9" x14ac:dyDescent="0.25">
      <c r="A1259" s="1">
        <v>54</v>
      </c>
      <c r="B1259" s="1" t="s">
        <v>6</v>
      </c>
      <c r="C1259" s="1">
        <v>27.645</v>
      </c>
      <c r="D1259" s="1">
        <v>1</v>
      </c>
      <c r="E1259" s="1" t="s">
        <v>10</v>
      </c>
      <c r="F1259" s="1" t="s">
        <v>12</v>
      </c>
      <c r="G1259" s="1">
        <v>11305.93455</v>
      </c>
      <c r="H1259" s="1" t="str">
        <f>LEFT(medical_cost5[[#This Row],[region.1.1.1.1]],5)</f>
        <v>north</v>
      </c>
      <c r="I1259" s="1" t="str">
        <f>RIGHT(medical_cost5[[#This Row],[region.1.1.1.1]],4)</f>
        <v>west</v>
      </c>
    </row>
    <row r="1260" spans="1:9" x14ac:dyDescent="0.25">
      <c r="A1260" s="1">
        <v>55</v>
      </c>
      <c r="B1260" s="1" t="s">
        <v>9</v>
      </c>
      <c r="C1260" s="1">
        <v>37.715000000000003</v>
      </c>
      <c r="D1260" s="1">
        <v>3</v>
      </c>
      <c r="E1260" s="1" t="s">
        <v>10</v>
      </c>
      <c r="F1260" s="1" t="s">
        <v>12</v>
      </c>
      <c r="G1260" s="1">
        <v>30063.580549999999</v>
      </c>
      <c r="H1260" s="1" t="str">
        <f>LEFT(medical_cost5[[#This Row],[region.1.1.1.1]],5)</f>
        <v>north</v>
      </c>
      <c r="I1260" s="1" t="str">
        <f>RIGHT(medical_cost5[[#This Row],[region.1.1.1.1]],4)</f>
        <v>west</v>
      </c>
    </row>
    <row r="1261" spans="1:9" x14ac:dyDescent="0.25">
      <c r="A1261" s="1">
        <v>52</v>
      </c>
      <c r="B1261" s="1" t="s">
        <v>6</v>
      </c>
      <c r="C1261" s="1">
        <v>23.18</v>
      </c>
      <c r="D1261" s="1">
        <v>0</v>
      </c>
      <c r="E1261" s="1" t="s">
        <v>10</v>
      </c>
      <c r="F1261" s="1" t="s">
        <v>13</v>
      </c>
      <c r="G1261" s="1">
        <v>10197.772199999999</v>
      </c>
      <c r="H1261" s="1" t="str">
        <f>LEFT(medical_cost5[[#This Row],[region.1.1.1.1]],5)</f>
        <v>north</v>
      </c>
      <c r="I1261" s="1" t="str">
        <f>RIGHT(medical_cost5[[#This Row],[region.1.1.1.1]],4)</f>
        <v>east</v>
      </c>
    </row>
    <row r="1262" spans="1:9" x14ac:dyDescent="0.25">
      <c r="A1262" s="1">
        <v>32</v>
      </c>
      <c r="B1262" s="1" t="s">
        <v>6</v>
      </c>
      <c r="C1262" s="1">
        <v>20.52</v>
      </c>
      <c r="D1262" s="1">
        <v>0</v>
      </c>
      <c r="E1262" s="1" t="s">
        <v>10</v>
      </c>
      <c r="F1262" s="1" t="s">
        <v>13</v>
      </c>
      <c r="G1262" s="1">
        <v>4544.2348000000002</v>
      </c>
      <c r="H1262" s="1" t="str">
        <f>LEFT(medical_cost5[[#This Row],[region.1.1.1.1]],5)</f>
        <v>north</v>
      </c>
      <c r="I1262" s="1" t="str">
        <f>RIGHT(medical_cost5[[#This Row],[region.1.1.1.1]],4)</f>
        <v>east</v>
      </c>
    </row>
    <row r="1263" spans="1:9" x14ac:dyDescent="0.25">
      <c r="A1263" s="1">
        <v>28</v>
      </c>
      <c r="B1263" s="1" t="s">
        <v>9</v>
      </c>
      <c r="C1263" s="1">
        <v>37.1</v>
      </c>
      <c r="D1263" s="1">
        <v>1</v>
      </c>
      <c r="E1263" s="1" t="s">
        <v>10</v>
      </c>
      <c r="F1263" s="1" t="s">
        <v>8</v>
      </c>
      <c r="G1263" s="1">
        <v>3277.1610000000001</v>
      </c>
      <c r="H1263" s="1" t="str">
        <f>LEFT(medical_cost5[[#This Row],[region.1.1.1.1]],5)</f>
        <v>south</v>
      </c>
      <c r="I1263" s="1" t="str">
        <f>RIGHT(medical_cost5[[#This Row],[region.1.1.1.1]],4)</f>
        <v>west</v>
      </c>
    </row>
    <row r="1264" spans="1:9" x14ac:dyDescent="0.25">
      <c r="A1264" s="1">
        <v>41</v>
      </c>
      <c r="B1264" s="1" t="s">
        <v>6</v>
      </c>
      <c r="C1264" s="1">
        <v>28.05</v>
      </c>
      <c r="D1264" s="1">
        <v>1</v>
      </c>
      <c r="E1264" s="1" t="s">
        <v>10</v>
      </c>
      <c r="F1264" s="1" t="s">
        <v>11</v>
      </c>
      <c r="G1264" s="1">
        <v>6770.1925000000001</v>
      </c>
      <c r="H1264" s="1" t="str">
        <f>LEFT(medical_cost5[[#This Row],[region.1.1.1.1]],5)</f>
        <v>south</v>
      </c>
      <c r="I1264" s="1" t="str">
        <f>RIGHT(medical_cost5[[#This Row],[region.1.1.1.1]],4)</f>
        <v>east</v>
      </c>
    </row>
    <row r="1265" spans="1:9" x14ac:dyDescent="0.25">
      <c r="A1265" s="1">
        <v>43</v>
      </c>
      <c r="B1265" s="1" t="s">
        <v>6</v>
      </c>
      <c r="C1265" s="1">
        <v>29.9</v>
      </c>
      <c r="D1265" s="1">
        <v>1</v>
      </c>
      <c r="E1265" s="1" t="s">
        <v>10</v>
      </c>
      <c r="F1265" s="1" t="s">
        <v>8</v>
      </c>
      <c r="G1265" s="1">
        <v>7337.7479999999996</v>
      </c>
      <c r="H1265" s="1" t="str">
        <f>LEFT(medical_cost5[[#This Row],[region.1.1.1.1]],5)</f>
        <v>south</v>
      </c>
      <c r="I1265" s="1" t="str">
        <f>RIGHT(medical_cost5[[#This Row],[region.1.1.1.1]],4)</f>
        <v>west</v>
      </c>
    </row>
    <row r="1266" spans="1:9" x14ac:dyDescent="0.25">
      <c r="A1266" s="1">
        <v>49</v>
      </c>
      <c r="B1266" s="1" t="s">
        <v>6</v>
      </c>
      <c r="C1266" s="1">
        <v>33.344999999999999</v>
      </c>
      <c r="D1266" s="1">
        <v>2</v>
      </c>
      <c r="E1266" s="1" t="s">
        <v>10</v>
      </c>
      <c r="F1266" s="1" t="s">
        <v>13</v>
      </c>
      <c r="G1266" s="1">
        <v>10370.912549999999</v>
      </c>
      <c r="H1266" s="1" t="str">
        <f>LEFT(medical_cost5[[#This Row],[region.1.1.1.1]],5)</f>
        <v>north</v>
      </c>
      <c r="I1266" s="1" t="str">
        <f>RIGHT(medical_cost5[[#This Row],[region.1.1.1.1]],4)</f>
        <v>east</v>
      </c>
    </row>
    <row r="1267" spans="1:9" x14ac:dyDescent="0.25">
      <c r="A1267" s="1">
        <v>64</v>
      </c>
      <c r="B1267" s="1" t="s">
        <v>9</v>
      </c>
      <c r="C1267" s="1">
        <v>23.76</v>
      </c>
      <c r="D1267" s="1">
        <v>0</v>
      </c>
      <c r="E1267" s="1" t="s">
        <v>7</v>
      </c>
      <c r="F1267" s="1" t="s">
        <v>11</v>
      </c>
      <c r="G1267" s="1">
        <v>26926.5144</v>
      </c>
      <c r="H1267" s="1" t="str">
        <f>LEFT(medical_cost5[[#This Row],[region.1.1.1.1]],5)</f>
        <v>south</v>
      </c>
      <c r="I1267" s="1" t="str">
        <f>RIGHT(medical_cost5[[#This Row],[region.1.1.1.1]],4)</f>
        <v>east</v>
      </c>
    </row>
    <row r="1268" spans="1:9" x14ac:dyDescent="0.25">
      <c r="A1268" s="1">
        <v>55</v>
      </c>
      <c r="B1268" s="1" t="s">
        <v>6</v>
      </c>
      <c r="C1268" s="1">
        <v>30.5</v>
      </c>
      <c r="D1268" s="1">
        <v>0</v>
      </c>
      <c r="E1268" s="1" t="s">
        <v>10</v>
      </c>
      <c r="F1268" s="1" t="s">
        <v>8</v>
      </c>
      <c r="G1268" s="1">
        <v>10704.47</v>
      </c>
      <c r="H1268" s="1" t="str">
        <f>LEFT(medical_cost5[[#This Row],[region.1.1.1.1]],5)</f>
        <v>south</v>
      </c>
      <c r="I1268" s="1" t="str">
        <f>RIGHT(medical_cost5[[#This Row],[region.1.1.1.1]],4)</f>
        <v>west</v>
      </c>
    </row>
    <row r="1269" spans="1:9" x14ac:dyDescent="0.25">
      <c r="A1269" s="1">
        <v>24</v>
      </c>
      <c r="B1269" s="1" t="s">
        <v>9</v>
      </c>
      <c r="C1269" s="1">
        <v>31.065000000000001</v>
      </c>
      <c r="D1269" s="1">
        <v>0</v>
      </c>
      <c r="E1269" s="1" t="s">
        <v>7</v>
      </c>
      <c r="F1269" s="1" t="s">
        <v>13</v>
      </c>
      <c r="G1269" s="1">
        <v>34254.053350000002</v>
      </c>
      <c r="H1269" s="1" t="str">
        <f>LEFT(medical_cost5[[#This Row],[region.1.1.1.1]],5)</f>
        <v>north</v>
      </c>
      <c r="I1269" s="1" t="str">
        <f>RIGHT(medical_cost5[[#This Row],[region.1.1.1.1]],4)</f>
        <v>east</v>
      </c>
    </row>
    <row r="1270" spans="1:9" x14ac:dyDescent="0.25">
      <c r="A1270" s="1">
        <v>20</v>
      </c>
      <c r="B1270" s="1" t="s">
        <v>6</v>
      </c>
      <c r="C1270" s="1">
        <v>33.299999999999997</v>
      </c>
      <c r="D1270" s="1">
        <v>0</v>
      </c>
      <c r="E1270" s="1" t="s">
        <v>10</v>
      </c>
      <c r="F1270" s="1" t="s">
        <v>8</v>
      </c>
      <c r="G1270" s="1">
        <v>1880.4870000000001</v>
      </c>
      <c r="H1270" s="1" t="str">
        <f>LEFT(medical_cost5[[#This Row],[region.1.1.1.1]],5)</f>
        <v>south</v>
      </c>
      <c r="I1270" s="1" t="str">
        <f>RIGHT(medical_cost5[[#This Row],[region.1.1.1.1]],4)</f>
        <v>west</v>
      </c>
    </row>
    <row r="1271" spans="1:9" x14ac:dyDescent="0.25">
      <c r="A1271" s="1">
        <v>45</v>
      </c>
      <c r="B1271" s="1" t="s">
        <v>9</v>
      </c>
      <c r="C1271" s="1">
        <v>27.5</v>
      </c>
      <c r="D1271" s="1">
        <v>3</v>
      </c>
      <c r="E1271" s="1" t="s">
        <v>10</v>
      </c>
      <c r="F1271" s="1" t="s">
        <v>8</v>
      </c>
      <c r="G1271" s="1">
        <v>8615.2999999999993</v>
      </c>
      <c r="H1271" s="1" t="str">
        <f>LEFT(medical_cost5[[#This Row],[region.1.1.1.1]],5)</f>
        <v>south</v>
      </c>
      <c r="I1271" s="1" t="str">
        <f>RIGHT(medical_cost5[[#This Row],[region.1.1.1.1]],4)</f>
        <v>west</v>
      </c>
    </row>
    <row r="1272" spans="1:9" x14ac:dyDescent="0.25">
      <c r="A1272" s="1">
        <v>26</v>
      </c>
      <c r="B1272" s="1" t="s">
        <v>9</v>
      </c>
      <c r="C1272" s="1">
        <v>33.914999999999999</v>
      </c>
      <c r="D1272" s="1">
        <v>1</v>
      </c>
      <c r="E1272" s="1" t="s">
        <v>10</v>
      </c>
      <c r="F1272" s="1" t="s">
        <v>12</v>
      </c>
      <c r="G1272" s="1">
        <v>3292.5298499999999</v>
      </c>
      <c r="H1272" s="1" t="str">
        <f>LEFT(medical_cost5[[#This Row],[region.1.1.1.1]],5)</f>
        <v>north</v>
      </c>
      <c r="I1272" s="1" t="str">
        <f>RIGHT(medical_cost5[[#This Row],[region.1.1.1.1]],4)</f>
        <v>west</v>
      </c>
    </row>
    <row r="1273" spans="1:9" x14ac:dyDescent="0.25">
      <c r="A1273" s="1">
        <v>25</v>
      </c>
      <c r="B1273" s="1" t="s">
        <v>6</v>
      </c>
      <c r="C1273" s="1">
        <v>34.484999999999999</v>
      </c>
      <c r="D1273" s="1">
        <v>0</v>
      </c>
      <c r="E1273" s="1" t="s">
        <v>10</v>
      </c>
      <c r="F1273" s="1" t="s">
        <v>12</v>
      </c>
      <c r="G1273" s="1">
        <v>3021.80915</v>
      </c>
      <c r="H1273" s="1" t="str">
        <f>LEFT(medical_cost5[[#This Row],[region.1.1.1.1]],5)</f>
        <v>north</v>
      </c>
      <c r="I1273" s="1" t="str">
        <f>RIGHT(medical_cost5[[#This Row],[region.1.1.1.1]],4)</f>
        <v>west</v>
      </c>
    </row>
    <row r="1274" spans="1:9" x14ac:dyDescent="0.25">
      <c r="A1274" s="1">
        <v>43</v>
      </c>
      <c r="B1274" s="1" t="s">
        <v>9</v>
      </c>
      <c r="C1274" s="1">
        <v>25.52</v>
      </c>
      <c r="D1274" s="1">
        <v>5</v>
      </c>
      <c r="E1274" s="1" t="s">
        <v>10</v>
      </c>
      <c r="F1274" s="1" t="s">
        <v>11</v>
      </c>
      <c r="G1274" s="1">
        <v>14478.33015</v>
      </c>
      <c r="H1274" s="1" t="str">
        <f>LEFT(medical_cost5[[#This Row],[region.1.1.1.1]],5)</f>
        <v>south</v>
      </c>
      <c r="I1274" s="1" t="str">
        <f>RIGHT(medical_cost5[[#This Row],[region.1.1.1.1]],4)</f>
        <v>east</v>
      </c>
    </row>
    <row r="1275" spans="1:9" x14ac:dyDescent="0.25">
      <c r="A1275" s="1">
        <v>35</v>
      </c>
      <c r="B1275" s="1" t="s">
        <v>9</v>
      </c>
      <c r="C1275" s="1">
        <v>27.61</v>
      </c>
      <c r="D1275" s="1">
        <v>1</v>
      </c>
      <c r="E1275" s="1" t="s">
        <v>10</v>
      </c>
      <c r="F1275" s="1" t="s">
        <v>11</v>
      </c>
      <c r="G1275" s="1">
        <v>4747.0528999999997</v>
      </c>
      <c r="H1275" s="1" t="str">
        <f>LEFT(medical_cost5[[#This Row],[region.1.1.1.1]],5)</f>
        <v>south</v>
      </c>
      <c r="I1275" s="1" t="str">
        <f>RIGHT(medical_cost5[[#This Row],[region.1.1.1.1]],4)</f>
        <v>east</v>
      </c>
    </row>
    <row r="1276" spans="1:9" x14ac:dyDescent="0.25">
      <c r="A1276" s="1">
        <v>26</v>
      </c>
      <c r="B1276" s="1" t="s">
        <v>9</v>
      </c>
      <c r="C1276" s="1">
        <v>27.06</v>
      </c>
      <c r="D1276" s="1">
        <v>0</v>
      </c>
      <c r="E1276" s="1" t="s">
        <v>7</v>
      </c>
      <c r="F1276" s="1" t="s">
        <v>11</v>
      </c>
      <c r="G1276" s="1">
        <v>17043.341400000001</v>
      </c>
      <c r="H1276" s="1" t="str">
        <f>LEFT(medical_cost5[[#This Row],[region.1.1.1.1]],5)</f>
        <v>south</v>
      </c>
      <c r="I1276" s="1" t="str">
        <f>RIGHT(medical_cost5[[#This Row],[region.1.1.1.1]],4)</f>
        <v>east</v>
      </c>
    </row>
    <row r="1277" spans="1:9" x14ac:dyDescent="0.25">
      <c r="A1277" s="1">
        <v>57</v>
      </c>
      <c r="B1277" s="1" t="s">
        <v>9</v>
      </c>
      <c r="C1277" s="1">
        <v>23.7</v>
      </c>
      <c r="D1277" s="1">
        <v>0</v>
      </c>
      <c r="E1277" s="1" t="s">
        <v>10</v>
      </c>
      <c r="F1277" s="1" t="s">
        <v>8</v>
      </c>
      <c r="G1277" s="1">
        <v>10959.33</v>
      </c>
      <c r="H1277" s="1" t="str">
        <f>LEFT(medical_cost5[[#This Row],[region.1.1.1.1]],5)</f>
        <v>south</v>
      </c>
      <c r="I1277" s="1" t="str">
        <f>RIGHT(medical_cost5[[#This Row],[region.1.1.1.1]],4)</f>
        <v>west</v>
      </c>
    </row>
    <row r="1278" spans="1:9" x14ac:dyDescent="0.25">
      <c r="A1278" s="1">
        <v>22</v>
      </c>
      <c r="B1278" s="1" t="s">
        <v>6</v>
      </c>
      <c r="C1278" s="1">
        <v>30.4</v>
      </c>
      <c r="D1278" s="1">
        <v>0</v>
      </c>
      <c r="E1278" s="1" t="s">
        <v>10</v>
      </c>
      <c r="F1278" s="1" t="s">
        <v>13</v>
      </c>
      <c r="G1278" s="1">
        <v>2741.9479999999999</v>
      </c>
      <c r="H1278" s="1" t="str">
        <f>LEFT(medical_cost5[[#This Row],[region.1.1.1.1]],5)</f>
        <v>north</v>
      </c>
      <c r="I1278" s="1" t="str">
        <f>RIGHT(medical_cost5[[#This Row],[region.1.1.1.1]],4)</f>
        <v>east</v>
      </c>
    </row>
    <row r="1279" spans="1:9" x14ac:dyDescent="0.25">
      <c r="A1279" s="1">
        <v>32</v>
      </c>
      <c r="B1279" s="1" t="s">
        <v>6</v>
      </c>
      <c r="C1279" s="1">
        <v>29.734999999999999</v>
      </c>
      <c r="D1279" s="1">
        <v>0</v>
      </c>
      <c r="E1279" s="1" t="s">
        <v>10</v>
      </c>
      <c r="F1279" s="1" t="s">
        <v>12</v>
      </c>
      <c r="G1279" s="1">
        <v>4357.0436499999996</v>
      </c>
      <c r="H1279" s="1" t="str">
        <f>LEFT(medical_cost5[[#This Row],[region.1.1.1.1]],5)</f>
        <v>north</v>
      </c>
      <c r="I1279" s="1" t="str">
        <f>RIGHT(medical_cost5[[#This Row],[region.1.1.1.1]],4)</f>
        <v>west</v>
      </c>
    </row>
    <row r="1280" spans="1:9" x14ac:dyDescent="0.25">
      <c r="A1280" s="1">
        <v>39</v>
      </c>
      <c r="B1280" s="1" t="s">
        <v>9</v>
      </c>
      <c r="C1280" s="1">
        <v>29.925000000000001</v>
      </c>
      <c r="D1280" s="1">
        <v>1</v>
      </c>
      <c r="E1280" s="1" t="s">
        <v>7</v>
      </c>
      <c r="F1280" s="1" t="s">
        <v>13</v>
      </c>
      <c r="G1280" s="1">
        <v>22462.043750000001</v>
      </c>
      <c r="H1280" s="1" t="str">
        <f>LEFT(medical_cost5[[#This Row],[region.1.1.1.1]],5)</f>
        <v>north</v>
      </c>
      <c r="I1280" s="1" t="str">
        <f>RIGHT(medical_cost5[[#This Row],[region.1.1.1.1]],4)</f>
        <v>east</v>
      </c>
    </row>
    <row r="1281" spans="1:9" x14ac:dyDescent="0.25">
      <c r="A1281" s="1">
        <v>25</v>
      </c>
      <c r="B1281" s="1" t="s">
        <v>6</v>
      </c>
      <c r="C1281" s="1">
        <v>26.79</v>
      </c>
      <c r="D1281" s="1">
        <v>2</v>
      </c>
      <c r="E1281" s="1" t="s">
        <v>10</v>
      </c>
      <c r="F1281" s="1" t="s">
        <v>12</v>
      </c>
      <c r="G1281" s="1">
        <v>4189.1130999999996</v>
      </c>
      <c r="H1281" s="1" t="str">
        <f>LEFT(medical_cost5[[#This Row],[region.1.1.1.1]],5)</f>
        <v>north</v>
      </c>
      <c r="I1281" s="1" t="str">
        <f>RIGHT(medical_cost5[[#This Row],[region.1.1.1.1]],4)</f>
        <v>west</v>
      </c>
    </row>
    <row r="1282" spans="1:9" x14ac:dyDescent="0.25">
      <c r="A1282" s="1">
        <v>48</v>
      </c>
      <c r="B1282" s="1" t="s">
        <v>6</v>
      </c>
      <c r="C1282" s="1">
        <v>33.33</v>
      </c>
      <c r="D1282" s="1">
        <v>0</v>
      </c>
      <c r="E1282" s="1" t="s">
        <v>10</v>
      </c>
      <c r="F1282" s="1" t="s">
        <v>11</v>
      </c>
      <c r="G1282" s="1">
        <v>8283.6807000000008</v>
      </c>
      <c r="H1282" s="1" t="str">
        <f>LEFT(medical_cost5[[#This Row],[region.1.1.1.1]],5)</f>
        <v>south</v>
      </c>
      <c r="I1282" s="1" t="str">
        <f>RIGHT(medical_cost5[[#This Row],[region.1.1.1.1]],4)</f>
        <v>east</v>
      </c>
    </row>
    <row r="1283" spans="1:9" x14ac:dyDescent="0.25">
      <c r="A1283" s="1">
        <v>47</v>
      </c>
      <c r="B1283" s="1" t="s">
        <v>6</v>
      </c>
      <c r="C1283" s="1">
        <v>27.645</v>
      </c>
      <c r="D1283" s="1">
        <v>2</v>
      </c>
      <c r="E1283" s="1" t="s">
        <v>7</v>
      </c>
      <c r="F1283" s="1" t="s">
        <v>12</v>
      </c>
      <c r="G1283" s="1">
        <v>24535.698550000001</v>
      </c>
      <c r="H1283" s="1" t="str">
        <f>LEFT(medical_cost5[[#This Row],[region.1.1.1.1]],5)</f>
        <v>north</v>
      </c>
      <c r="I1283" s="1" t="str">
        <f>RIGHT(medical_cost5[[#This Row],[region.1.1.1.1]],4)</f>
        <v>west</v>
      </c>
    </row>
    <row r="1284" spans="1:9" x14ac:dyDescent="0.25">
      <c r="A1284" s="1">
        <v>18</v>
      </c>
      <c r="B1284" s="1" t="s">
        <v>6</v>
      </c>
      <c r="C1284" s="1">
        <v>21.66</v>
      </c>
      <c r="D1284" s="1">
        <v>0</v>
      </c>
      <c r="E1284" s="1" t="s">
        <v>7</v>
      </c>
      <c r="F1284" s="1" t="s">
        <v>13</v>
      </c>
      <c r="G1284" s="1">
        <v>14283.4594</v>
      </c>
      <c r="H1284" s="1" t="str">
        <f>LEFT(medical_cost5[[#This Row],[region.1.1.1.1]],5)</f>
        <v>north</v>
      </c>
      <c r="I1284" s="1" t="str">
        <f>RIGHT(medical_cost5[[#This Row],[region.1.1.1.1]],4)</f>
        <v>east</v>
      </c>
    </row>
    <row r="1285" spans="1:9" x14ac:dyDescent="0.25">
      <c r="A1285" s="1">
        <v>18</v>
      </c>
      <c r="B1285" s="1" t="s">
        <v>9</v>
      </c>
      <c r="C1285" s="1">
        <v>30.03</v>
      </c>
      <c r="D1285" s="1">
        <v>1</v>
      </c>
      <c r="E1285" s="1" t="s">
        <v>10</v>
      </c>
      <c r="F1285" s="1" t="s">
        <v>11</v>
      </c>
      <c r="G1285" s="1">
        <v>1720.3536999999999</v>
      </c>
      <c r="H1285" s="1" t="str">
        <f>LEFT(medical_cost5[[#This Row],[region.1.1.1.1]],5)</f>
        <v>south</v>
      </c>
      <c r="I1285" s="1" t="str">
        <f>RIGHT(medical_cost5[[#This Row],[region.1.1.1.1]],4)</f>
        <v>east</v>
      </c>
    </row>
    <row r="1286" spans="1:9" x14ac:dyDescent="0.25">
      <c r="A1286" s="1">
        <v>61</v>
      </c>
      <c r="B1286" s="1" t="s">
        <v>9</v>
      </c>
      <c r="C1286" s="1">
        <v>36.299999999999997</v>
      </c>
      <c r="D1286" s="1">
        <v>1</v>
      </c>
      <c r="E1286" s="1" t="s">
        <v>7</v>
      </c>
      <c r="F1286" s="1" t="s">
        <v>8</v>
      </c>
      <c r="G1286" s="1">
        <v>47403.88</v>
      </c>
      <c r="H1286" s="1" t="str">
        <f>LEFT(medical_cost5[[#This Row],[region.1.1.1.1]],5)</f>
        <v>south</v>
      </c>
      <c r="I1286" s="1" t="str">
        <f>RIGHT(medical_cost5[[#This Row],[region.1.1.1.1]],4)</f>
        <v>west</v>
      </c>
    </row>
    <row r="1287" spans="1:9" x14ac:dyDescent="0.25">
      <c r="A1287" s="1">
        <v>47</v>
      </c>
      <c r="B1287" s="1" t="s">
        <v>6</v>
      </c>
      <c r="C1287" s="1">
        <v>24.32</v>
      </c>
      <c r="D1287" s="1">
        <v>0</v>
      </c>
      <c r="E1287" s="1" t="s">
        <v>10</v>
      </c>
      <c r="F1287" s="1" t="s">
        <v>13</v>
      </c>
      <c r="G1287" s="1">
        <v>8534.6718000000001</v>
      </c>
      <c r="H1287" s="1" t="str">
        <f>LEFT(medical_cost5[[#This Row],[region.1.1.1.1]],5)</f>
        <v>north</v>
      </c>
      <c r="I1287" s="1" t="str">
        <f>RIGHT(medical_cost5[[#This Row],[region.1.1.1.1]],4)</f>
        <v>east</v>
      </c>
    </row>
    <row r="1288" spans="1:9" x14ac:dyDescent="0.25">
      <c r="A1288" s="1">
        <v>28</v>
      </c>
      <c r="B1288" s="1" t="s">
        <v>6</v>
      </c>
      <c r="C1288" s="1">
        <v>17.29</v>
      </c>
      <c r="D1288" s="1">
        <v>0</v>
      </c>
      <c r="E1288" s="1" t="s">
        <v>10</v>
      </c>
      <c r="F1288" s="1" t="s">
        <v>13</v>
      </c>
      <c r="G1288" s="1">
        <v>3732.6251000000002</v>
      </c>
      <c r="H1288" s="1" t="str">
        <f>LEFT(medical_cost5[[#This Row],[region.1.1.1.1]],5)</f>
        <v>north</v>
      </c>
      <c r="I1288" s="1" t="str">
        <f>RIGHT(medical_cost5[[#This Row],[region.1.1.1.1]],4)</f>
        <v>east</v>
      </c>
    </row>
    <row r="1289" spans="1:9" x14ac:dyDescent="0.25">
      <c r="A1289" s="1">
        <v>36</v>
      </c>
      <c r="B1289" s="1" t="s">
        <v>6</v>
      </c>
      <c r="C1289" s="1">
        <v>25.9</v>
      </c>
      <c r="D1289" s="1">
        <v>1</v>
      </c>
      <c r="E1289" s="1" t="s">
        <v>10</v>
      </c>
      <c r="F1289" s="1" t="s">
        <v>8</v>
      </c>
      <c r="G1289" s="1">
        <v>5472.4489999999996</v>
      </c>
      <c r="H1289" s="1" t="str">
        <f>LEFT(medical_cost5[[#This Row],[region.1.1.1.1]],5)</f>
        <v>south</v>
      </c>
      <c r="I1289" s="1" t="str">
        <f>RIGHT(medical_cost5[[#This Row],[region.1.1.1.1]],4)</f>
        <v>west</v>
      </c>
    </row>
    <row r="1290" spans="1:9" x14ac:dyDescent="0.25">
      <c r="A1290" s="1">
        <v>20</v>
      </c>
      <c r="B1290" s="1" t="s">
        <v>9</v>
      </c>
      <c r="C1290" s="1">
        <v>39.4</v>
      </c>
      <c r="D1290" s="1">
        <v>2</v>
      </c>
      <c r="E1290" s="1" t="s">
        <v>7</v>
      </c>
      <c r="F1290" s="1" t="s">
        <v>8</v>
      </c>
      <c r="G1290" s="1">
        <v>38344.565999999999</v>
      </c>
      <c r="H1290" s="1" t="str">
        <f>LEFT(medical_cost5[[#This Row],[region.1.1.1.1]],5)</f>
        <v>south</v>
      </c>
      <c r="I1290" s="1" t="str">
        <f>RIGHT(medical_cost5[[#This Row],[region.1.1.1.1]],4)</f>
        <v>west</v>
      </c>
    </row>
    <row r="1291" spans="1:9" x14ac:dyDescent="0.25">
      <c r="A1291" s="1">
        <v>44</v>
      </c>
      <c r="B1291" s="1" t="s">
        <v>9</v>
      </c>
      <c r="C1291" s="1">
        <v>34.32</v>
      </c>
      <c r="D1291" s="1">
        <v>1</v>
      </c>
      <c r="E1291" s="1" t="s">
        <v>10</v>
      </c>
      <c r="F1291" s="1" t="s">
        <v>11</v>
      </c>
      <c r="G1291" s="1">
        <v>7147.4727999999996</v>
      </c>
      <c r="H1291" s="1" t="str">
        <f>LEFT(medical_cost5[[#This Row],[region.1.1.1.1]],5)</f>
        <v>south</v>
      </c>
      <c r="I1291" s="1" t="str">
        <f>RIGHT(medical_cost5[[#This Row],[region.1.1.1.1]],4)</f>
        <v>east</v>
      </c>
    </row>
    <row r="1292" spans="1:9" x14ac:dyDescent="0.25">
      <c r="A1292" s="1">
        <v>38</v>
      </c>
      <c r="B1292" s="1" t="s">
        <v>6</v>
      </c>
      <c r="C1292" s="1">
        <v>19.95</v>
      </c>
      <c r="D1292" s="1">
        <v>2</v>
      </c>
      <c r="E1292" s="1" t="s">
        <v>10</v>
      </c>
      <c r="F1292" s="1" t="s">
        <v>13</v>
      </c>
      <c r="G1292" s="1">
        <v>7133.9025000000001</v>
      </c>
      <c r="H1292" s="1" t="str">
        <f>LEFT(medical_cost5[[#This Row],[region.1.1.1.1]],5)</f>
        <v>north</v>
      </c>
      <c r="I1292" s="1" t="str">
        <f>RIGHT(medical_cost5[[#This Row],[region.1.1.1.1]],4)</f>
        <v>east</v>
      </c>
    </row>
    <row r="1293" spans="1:9" x14ac:dyDescent="0.25">
      <c r="A1293" s="1">
        <v>19</v>
      </c>
      <c r="B1293" s="1" t="s">
        <v>9</v>
      </c>
      <c r="C1293" s="1">
        <v>34.9</v>
      </c>
      <c r="D1293" s="1">
        <v>0</v>
      </c>
      <c r="E1293" s="1" t="s">
        <v>7</v>
      </c>
      <c r="F1293" s="1" t="s">
        <v>8</v>
      </c>
      <c r="G1293" s="1">
        <v>34828.654000000002</v>
      </c>
      <c r="H1293" s="1" t="str">
        <f>LEFT(medical_cost5[[#This Row],[region.1.1.1.1]],5)</f>
        <v>south</v>
      </c>
      <c r="I1293" s="1" t="str">
        <f>RIGHT(medical_cost5[[#This Row],[region.1.1.1.1]],4)</f>
        <v>west</v>
      </c>
    </row>
    <row r="1294" spans="1:9" x14ac:dyDescent="0.25">
      <c r="A1294" s="1">
        <v>21</v>
      </c>
      <c r="B1294" s="1" t="s">
        <v>9</v>
      </c>
      <c r="C1294" s="1">
        <v>23.21</v>
      </c>
      <c r="D1294" s="1">
        <v>0</v>
      </c>
      <c r="E1294" s="1" t="s">
        <v>10</v>
      </c>
      <c r="F1294" s="1" t="s">
        <v>11</v>
      </c>
      <c r="G1294" s="1">
        <v>1515.3449000000001</v>
      </c>
      <c r="H1294" s="1" t="str">
        <f>LEFT(medical_cost5[[#This Row],[region.1.1.1.1]],5)</f>
        <v>south</v>
      </c>
      <c r="I1294" s="1" t="str">
        <f>RIGHT(medical_cost5[[#This Row],[region.1.1.1.1]],4)</f>
        <v>east</v>
      </c>
    </row>
    <row r="1295" spans="1:9" x14ac:dyDescent="0.25">
      <c r="A1295" s="1">
        <v>46</v>
      </c>
      <c r="B1295" s="1" t="s">
        <v>9</v>
      </c>
      <c r="C1295" s="1">
        <v>25.745000000000001</v>
      </c>
      <c r="D1295" s="1">
        <v>3</v>
      </c>
      <c r="E1295" s="1" t="s">
        <v>10</v>
      </c>
      <c r="F1295" s="1" t="s">
        <v>12</v>
      </c>
      <c r="G1295" s="1">
        <v>9301.8935500000007</v>
      </c>
      <c r="H1295" s="1" t="str">
        <f>LEFT(medical_cost5[[#This Row],[region.1.1.1.1]],5)</f>
        <v>north</v>
      </c>
      <c r="I1295" s="1" t="str">
        <f>RIGHT(medical_cost5[[#This Row],[region.1.1.1.1]],4)</f>
        <v>west</v>
      </c>
    </row>
    <row r="1296" spans="1:9" x14ac:dyDescent="0.25">
      <c r="A1296" s="1">
        <v>58</v>
      </c>
      <c r="B1296" s="1" t="s">
        <v>9</v>
      </c>
      <c r="C1296" s="1">
        <v>25.175000000000001</v>
      </c>
      <c r="D1296" s="1">
        <v>0</v>
      </c>
      <c r="E1296" s="1" t="s">
        <v>10</v>
      </c>
      <c r="F1296" s="1" t="s">
        <v>13</v>
      </c>
      <c r="G1296" s="1">
        <v>11931.125249999999</v>
      </c>
      <c r="H1296" s="1" t="str">
        <f>LEFT(medical_cost5[[#This Row],[region.1.1.1.1]],5)</f>
        <v>north</v>
      </c>
      <c r="I1296" s="1" t="str">
        <f>RIGHT(medical_cost5[[#This Row],[region.1.1.1.1]],4)</f>
        <v>east</v>
      </c>
    </row>
    <row r="1297" spans="1:9" x14ac:dyDescent="0.25">
      <c r="A1297" s="1">
        <v>20</v>
      </c>
      <c r="B1297" s="1" t="s">
        <v>9</v>
      </c>
      <c r="C1297" s="1">
        <v>22</v>
      </c>
      <c r="D1297" s="1">
        <v>1</v>
      </c>
      <c r="E1297" s="1" t="s">
        <v>10</v>
      </c>
      <c r="F1297" s="1" t="s">
        <v>8</v>
      </c>
      <c r="G1297" s="1">
        <v>1964.78</v>
      </c>
      <c r="H1297" s="1" t="str">
        <f>LEFT(medical_cost5[[#This Row],[region.1.1.1.1]],5)</f>
        <v>south</v>
      </c>
      <c r="I1297" s="1" t="str">
        <f>RIGHT(medical_cost5[[#This Row],[region.1.1.1.1]],4)</f>
        <v>west</v>
      </c>
    </row>
    <row r="1298" spans="1:9" x14ac:dyDescent="0.25">
      <c r="A1298" s="1">
        <v>18</v>
      </c>
      <c r="B1298" s="1" t="s">
        <v>9</v>
      </c>
      <c r="C1298" s="1">
        <v>26.125</v>
      </c>
      <c r="D1298" s="1">
        <v>0</v>
      </c>
      <c r="E1298" s="1" t="s">
        <v>10</v>
      </c>
      <c r="F1298" s="1" t="s">
        <v>13</v>
      </c>
      <c r="G1298" s="1">
        <v>1708.9257500000001</v>
      </c>
      <c r="H1298" s="1" t="str">
        <f>LEFT(medical_cost5[[#This Row],[region.1.1.1.1]],5)</f>
        <v>north</v>
      </c>
      <c r="I1298" s="1" t="str">
        <f>RIGHT(medical_cost5[[#This Row],[region.1.1.1.1]],4)</f>
        <v>east</v>
      </c>
    </row>
    <row r="1299" spans="1:9" x14ac:dyDescent="0.25">
      <c r="A1299" s="1">
        <v>28</v>
      </c>
      <c r="B1299" s="1" t="s">
        <v>6</v>
      </c>
      <c r="C1299" s="1">
        <v>26.51</v>
      </c>
      <c r="D1299" s="1">
        <v>2</v>
      </c>
      <c r="E1299" s="1" t="s">
        <v>10</v>
      </c>
      <c r="F1299" s="1" t="s">
        <v>11</v>
      </c>
      <c r="G1299" s="1">
        <v>4340.4408999999996</v>
      </c>
      <c r="H1299" s="1" t="str">
        <f>LEFT(medical_cost5[[#This Row],[region.1.1.1.1]],5)</f>
        <v>south</v>
      </c>
      <c r="I1299" s="1" t="str">
        <f>RIGHT(medical_cost5[[#This Row],[region.1.1.1.1]],4)</f>
        <v>east</v>
      </c>
    </row>
    <row r="1300" spans="1:9" x14ac:dyDescent="0.25">
      <c r="A1300" s="1">
        <v>33</v>
      </c>
      <c r="B1300" s="1" t="s">
        <v>9</v>
      </c>
      <c r="C1300" s="1">
        <v>27.454999999999998</v>
      </c>
      <c r="D1300" s="1">
        <v>2</v>
      </c>
      <c r="E1300" s="1" t="s">
        <v>10</v>
      </c>
      <c r="F1300" s="1" t="s">
        <v>12</v>
      </c>
      <c r="G1300" s="1">
        <v>5261.4694499999996</v>
      </c>
      <c r="H1300" s="1" t="str">
        <f>LEFT(medical_cost5[[#This Row],[region.1.1.1.1]],5)</f>
        <v>north</v>
      </c>
      <c r="I1300" s="1" t="str">
        <f>RIGHT(medical_cost5[[#This Row],[region.1.1.1.1]],4)</f>
        <v>west</v>
      </c>
    </row>
    <row r="1301" spans="1:9" x14ac:dyDescent="0.25">
      <c r="A1301" s="1">
        <v>19</v>
      </c>
      <c r="B1301" s="1" t="s">
        <v>6</v>
      </c>
      <c r="C1301" s="1">
        <v>25.745000000000001</v>
      </c>
      <c r="D1301" s="1">
        <v>1</v>
      </c>
      <c r="E1301" s="1" t="s">
        <v>10</v>
      </c>
      <c r="F1301" s="1" t="s">
        <v>12</v>
      </c>
      <c r="G1301" s="1">
        <v>2710.8285500000002</v>
      </c>
      <c r="H1301" s="1" t="str">
        <f>LEFT(medical_cost5[[#This Row],[region.1.1.1.1]],5)</f>
        <v>north</v>
      </c>
      <c r="I1301" s="1" t="str">
        <f>RIGHT(medical_cost5[[#This Row],[region.1.1.1.1]],4)</f>
        <v>west</v>
      </c>
    </row>
    <row r="1302" spans="1:9" x14ac:dyDescent="0.25">
      <c r="A1302" s="1">
        <v>45</v>
      </c>
      <c r="B1302" s="1" t="s">
        <v>9</v>
      </c>
      <c r="C1302" s="1">
        <v>30.36</v>
      </c>
      <c r="D1302" s="1">
        <v>0</v>
      </c>
      <c r="E1302" s="1" t="s">
        <v>7</v>
      </c>
      <c r="F1302" s="1" t="s">
        <v>11</v>
      </c>
      <c r="G1302" s="1">
        <v>62592.873090000001</v>
      </c>
      <c r="H1302" s="1" t="str">
        <f>LEFT(medical_cost5[[#This Row],[region.1.1.1.1]],5)</f>
        <v>south</v>
      </c>
      <c r="I1302" s="1" t="str">
        <f>RIGHT(medical_cost5[[#This Row],[region.1.1.1.1]],4)</f>
        <v>east</v>
      </c>
    </row>
    <row r="1303" spans="1:9" x14ac:dyDescent="0.25">
      <c r="A1303" s="1">
        <v>62</v>
      </c>
      <c r="B1303" s="1" t="s">
        <v>9</v>
      </c>
      <c r="C1303" s="1">
        <v>30.875</v>
      </c>
      <c r="D1303" s="1">
        <v>3</v>
      </c>
      <c r="E1303" s="1" t="s">
        <v>7</v>
      </c>
      <c r="F1303" s="1" t="s">
        <v>12</v>
      </c>
      <c r="G1303" s="1">
        <v>46718.163249999998</v>
      </c>
      <c r="H1303" s="1" t="str">
        <f>LEFT(medical_cost5[[#This Row],[region.1.1.1.1]],5)</f>
        <v>north</v>
      </c>
      <c r="I1303" s="1" t="str">
        <f>RIGHT(medical_cost5[[#This Row],[region.1.1.1.1]],4)</f>
        <v>west</v>
      </c>
    </row>
    <row r="1304" spans="1:9" x14ac:dyDescent="0.25">
      <c r="A1304" s="1">
        <v>25</v>
      </c>
      <c r="B1304" s="1" t="s">
        <v>6</v>
      </c>
      <c r="C1304" s="1">
        <v>20.8</v>
      </c>
      <c r="D1304" s="1">
        <v>1</v>
      </c>
      <c r="E1304" s="1" t="s">
        <v>10</v>
      </c>
      <c r="F1304" s="1" t="s">
        <v>8</v>
      </c>
      <c r="G1304" s="1">
        <v>3208.7869999999998</v>
      </c>
      <c r="H1304" s="1" t="str">
        <f>LEFT(medical_cost5[[#This Row],[region.1.1.1.1]],5)</f>
        <v>south</v>
      </c>
      <c r="I1304" s="1" t="str">
        <f>RIGHT(medical_cost5[[#This Row],[region.1.1.1.1]],4)</f>
        <v>west</v>
      </c>
    </row>
    <row r="1305" spans="1:9" x14ac:dyDescent="0.25">
      <c r="A1305" s="1">
        <v>43</v>
      </c>
      <c r="B1305" s="1" t="s">
        <v>9</v>
      </c>
      <c r="C1305" s="1">
        <v>27.8</v>
      </c>
      <c r="D1305" s="1">
        <v>0</v>
      </c>
      <c r="E1305" s="1" t="s">
        <v>7</v>
      </c>
      <c r="F1305" s="1" t="s">
        <v>8</v>
      </c>
      <c r="G1305" s="1">
        <v>37829.724199999997</v>
      </c>
      <c r="H1305" s="1" t="str">
        <f>LEFT(medical_cost5[[#This Row],[region.1.1.1.1]],5)</f>
        <v>south</v>
      </c>
      <c r="I1305" s="1" t="str">
        <f>RIGHT(medical_cost5[[#This Row],[region.1.1.1.1]],4)</f>
        <v>west</v>
      </c>
    </row>
    <row r="1306" spans="1:9" x14ac:dyDescent="0.25">
      <c r="A1306" s="1">
        <v>42</v>
      </c>
      <c r="B1306" s="1" t="s">
        <v>9</v>
      </c>
      <c r="C1306" s="1">
        <v>24.605</v>
      </c>
      <c r="D1306" s="1">
        <v>2</v>
      </c>
      <c r="E1306" s="1" t="s">
        <v>7</v>
      </c>
      <c r="F1306" s="1" t="s">
        <v>13</v>
      </c>
      <c r="G1306" s="1">
        <v>21259.377949999998</v>
      </c>
      <c r="H1306" s="1" t="str">
        <f>LEFT(medical_cost5[[#This Row],[region.1.1.1.1]],5)</f>
        <v>north</v>
      </c>
      <c r="I1306" s="1" t="str">
        <f>RIGHT(medical_cost5[[#This Row],[region.1.1.1.1]],4)</f>
        <v>east</v>
      </c>
    </row>
    <row r="1307" spans="1:9" x14ac:dyDescent="0.25">
      <c r="A1307" s="1">
        <v>24</v>
      </c>
      <c r="B1307" s="1" t="s">
        <v>6</v>
      </c>
      <c r="C1307" s="1">
        <v>27.72</v>
      </c>
      <c r="D1307" s="1">
        <v>0</v>
      </c>
      <c r="E1307" s="1" t="s">
        <v>10</v>
      </c>
      <c r="F1307" s="1" t="s">
        <v>11</v>
      </c>
      <c r="G1307" s="1">
        <v>2464.6188000000002</v>
      </c>
      <c r="H1307" s="1" t="str">
        <f>LEFT(medical_cost5[[#This Row],[region.1.1.1.1]],5)</f>
        <v>south</v>
      </c>
      <c r="I1307" s="1" t="str">
        <f>RIGHT(medical_cost5[[#This Row],[region.1.1.1.1]],4)</f>
        <v>east</v>
      </c>
    </row>
    <row r="1308" spans="1:9" x14ac:dyDescent="0.25">
      <c r="A1308" s="1">
        <v>29</v>
      </c>
      <c r="B1308" s="1" t="s">
        <v>6</v>
      </c>
      <c r="C1308" s="1">
        <v>21.85</v>
      </c>
      <c r="D1308" s="1">
        <v>0</v>
      </c>
      <c r="E1308" s="1" t="s">
        <v>7</v>
      </c>
      <c r="F1308" s="1" t="s">
        <v>13</v>
      </c>
      <c r="G1308" s="1">
        <v>16115.3045</v>
      </c>
      <c r="H1308" s="1" t="str">
        <f>LEFT(medical_cost5[[#This Row],[region.1.1.1.1]],5)</f>
        <v>north</v>
      </c>
      <c r="I1308" s="1" t="str">
        <f>RIGHT(medical_cost5[[#This Row],[region.1.1.1.1]],4)</f>
        <v>east</v>
      </c>
    </row>
    <row r="1309" spans="1:9" x14ac:dyDescent="0.25">
      <c r="A1309" s="1">
        <v>32</v>
      </c>
      <c r="B1309" s="1" t="s">
        <v>9</v>
      </c>
      <c r="C1309" s="1">
        <v>28.12</v>
      </c>
      <c r="D1309" s="1">
        <v>4</v>
      </c>
      <c r="E1309" s="1" t="s">
        <v>7</v>
      </c>
      <c r="F1309" s="1" t="s">
        <v>12</v>
      </c>
      <c r="G1309" s="1">
        <v>21472.478800000001</v>
      </c>
      <c r="H1309" s="1" t="str">
        <f>LEFT(medical_cost5[[#This Row],[region.1.1.1.1]],5)</f>
        <v>north</v>
      </c>
      <c r="I1309" s="1" t="str">
        <f>RIGHT(medical_cost5[[#This Row],[region.1.1.1.1]],4)</f>
        <v>west</v>
      </c>
    </row>
    <row r="1310" spans="1:9" x14ac:dyDescent="0.25">
      <c r="A1310" s="1">
        <v>25</v>
      </c>
      <c r="B1310" s="1" t="s">
        <v>6</v>
      </c>
      <c r="C1310" s="1">
        <v>30.2</v>
      </c>
      <c r="D1310" s="1">
        <v>0</v>
      </c>
      <c r="E1310" s="1" t="s">
        <v>7</v>
      </c>
      <c r="F1310" s="1" t="s">
        <v>8</v>
      </c>
      <c r="G1310" s="1">
        <v>33900.652999999998</v>
      </c>
      <c r="H1310" s="1" t="str">
        <f>LEFT(medical_cost5[[#This Row],[region.1.1.1.1]],5)</f>
        <v>south</v>
      </c>
      <c r="I1310" s="1" t="str">
        <f>RIGHT(medical_cost5[[#This Row],[region.1.1.1.1]],4)</f>
        <v>west</v>
      </c>
    </row>
    <row r="1311" spans="1:9" x14ac:dyDescent="0.25">
      <c r="A1311" s="1">
        <v>41</v>
      </c>
      <c r="B1311" s="1" t="s">
        <v>9</v>
      </c>
      <c r="C1311" s="1">
        <v>32.200000000000003</v>
      </c>
      <c r="D1311" s="1">
        <v>2</v>
      </c>
      <c r="E1311" s="1" t="s">
        <v>10</v>
      </c>
      <c r="F1311" s="1" t="s">
        <v>8</v>
      </c>
      <c r="G1311" s="1">
        <v>6875.9610000000002</v>
      </c>
      <c r="H1311" s="1" t="str">
        <f>LEFT(medical_cost5[[#This Row],[region.1.1.1.1]],5)</f>
        <v>south</v>
      </c>
      <c r="I1311" s="1" t="str">
        <f>RIGHT(medical_cost5[[#This Row],[region.1.1.1.1]],4)</f>
        <v>west</v>
      </c>
    </row>
    <row r="1312" spans="1:9" x14ac:dyDescent="0.25">
      <c r="A1312" s="1">
        <v>42</v>
      </c>
      <c r="B1312" s="1" t="s">
        <v>9</v>
      </c>
      <c r="C1312" s="1">
        <v>26.315000000000001</v>
      </c>
      <c r="D1312" s="1">
        <v>1</v>
      </c>
      <c r="E1312" s="1" t="s">
        <v>10</v>
      </c>
      <c r="F1312" s="1" t="s">
        <v>12</v>
      </c>
      <c r="G1312" s="1">
        <v>6940.90985</v>
      </c>
      <c r="H1312" s="1" t="str">
        <f>LEFT(medical_cost5[[#This Row],[region.1.1.1.1]],5)</f>
        <v>north</v>
      </c>
      <c r="I1312" s="1" t="str">
        <f>RIGHT(medical_cost5[[#This Row],[region.1.1.1.1]],4)</f>
        <v>west</v>
      </c>
    </row>
    <row r="1313" spans="1:9" x14ac:dyDescent="0.25">
      <c r="A1313" s="1">
        <v>33</v>
      </c>
      <c r="B1313" s="1" t="s">
        <v>6</v>
      </c>
      <c r="C1313" s="1">
        <v>26.695</v>
      </c>
      <c r="D1313" s="1">
        <v>0</v>
      </c>
      <c r="E1313" s="1" t="s">
        <v>10</v>
      </c>
      <c r="F1313" s="1" t="s">
        <v>12</v>
      </c>
      <c r="G1313" s="1">
        <v>4571.4130500000001</v>
      </c>
      <c r="H1313" s="1" t="str">
        <f>LEFT(medical_cost5[[#This Row],[region.1.1.1.1]],5)</f>
        <v>north</v>
      </c>
      <c r="I1313" s="1" t="str">
        <f>RIGHT(medical_cost5[[#This Row],[region.1.1.1.1]],4)</f>
        <v>west</v>
      </c>
    </row>
    <row r="1314" spans="1:9" x14ac:dyDescent="0.25">
      <c r="A1314" s="1">
        <v>34</v>
      </c>
      <c r="B1314" s="1" t="s">
        <v>9</v>
      </c>
      <c r="C1314" s="1">
        <v>42.9</v>
      </c>
      <c r="D1314" s="1">
        <v>1</v>
      </c>
      <c r="E1314" s="1" t="s">
        <v>10</v>
      </c>
      <c r="F1314" s="1" t="s">
        <v>8</v>
      </c>
      <c r="G1314" s="1">
        <v>4536.259</v>
      </c>
      <c r="H1314" s="1" t="str">
        <f>LEFT(medical_cost5[[#This Row],[region.1.1.1.1]],5)</f>
        <v>south</v>
      </c>
      <c r="I1314" s="1" t="str">
        <f>RIGHT(medical_cost5[[#This Row],[region.1.1.1.1]],4)</f>
        <v>west</v>
      </c>
    </row>
    <row r="1315" spans="1:9" x14ac:dyDescent="0.25">
      <c r="A1315" s="1">
        <v>19</v>
      </c>
      <c r="B1315" s="1" t="s">
        <v>6</v>
      </c>
      <c r="C1315" s="1">
        <v>34.700000000000003</v>
      </c>
      <c r="D1315" s="1">
        <v>2</v>
      </c>
      <c r="E1315" s="1" t="s">
        <v>7</v>
      </c>
      <c r="F1315" s="1" t="s">
        <v>8</v>
      </c>
      <c r="G1315" s="1">
        <v>36397.576000000001</v>
      </c>
      <c r="H1315" s="1" t="str">
        <f>LEFT(medical_cost5[[#This Row],[region.1.1.1.1]],5)</f>
        <v>south</v>
      </c>
      <c r="I1315" s="1" t="str">
        <f>RIGHT(medical_cost5[[#This Row],[region.1.1.1.1]],4)</f>
        <v>west</v>
      </c>
    </row>
    <row r="1316" spans="1:9" x14ac:dyDescent="0.25">
      <c r="A1316" s="1">
        <v>30</v>
      </c>
      <c r="B1316" s="1" t="s">
        <v>6</v>
      </c>
      <c r="C1316" s="1">
        <v>23.655000000000001</v>
      </c>
      <c r="D1316" s="1">
        <v>3</v>
      </c>
      <c r="E1316" s="1" t="s">
        <v>7</v>
      </c>
      <c r="F1316" s="1" t="s">
        <v>12</v>
      </c>
      <c r="G1316" s="1">
        <v>18765.87545</v>
      </c>
      <c r="H1316" s="1" t="str">
        <f>LEFT(medical_cost5[[#This Row],[region.1.1.1.1]],5)</f>
        <v>north</v>
      </c>
      <c r="I1316" s="1" t="str">
        <f>RIGHT(medical_cost5[[#This Row],[region.1.1.1.1]],4)</f>
        <v>west</v>
      </c>
    </row>
    <row r="1317" spans="1:9" x14ac:dyDescent="0.25">
      <c r="A1317" s="1">
        <v>18</v>
      </c>
      <c r="B1317" s="1" t="s">
        <v>9</v>
      </c>
      <c r="C1317" s="1">
        <v>28.31</v>
      </c>
      <c r="D1317" s="1">
        <v>1</v>
      </c>
      <c r="E1317" s="1" t="s">
        <v>10</v>
      </c>
      <c r="F1317" s="1" t="s">
        <v>13</v>
      </c>
      <c r="G1317" s="1">
        <v>11272.331389999999</v>
      </c>
      <c r="H1317" s="1" t="str">
        <f>LEFT(medical_cost5[[#This Row],[region.1.1.1.1]],5)</f>
        <v>north</v>
      </c>
      <c r="I1317" s="1" t="str">
        <f>RIGHT(medical_cost5[[#This Row],[region.1.1.1.1]],4)</f>
        <v>east</v>
      </c>
    </row>
    <row r="1318" spans="1:9" x14ac:dyDescent="0.25">
      <c r="A1318" s="1">
        <v>19</v>
      </c>
      <c r="B1318" s="1" t="s">
        <v>6</v>
      </c>
      <c r="C1318" s="1">
        <v>20.6</v>
      </c>
      <c r="D1318" s="1">
        <v>0</v>
      </c>
      <c r="E1318" s="1" t="s">
        <v>10</v>
      </c>
      <c r="F1318" s="1" t="s">
        <v>8</v>
      </c>
      <c r="G1318" s="1">
        <v>1731.6769999999999</v>
      </c>
      <c r="H1318" s="1" t="str">
        <f>LEFT(medical_cost5[[#This Row],[region.1.1.1.1]],5)</f>
        <v>south</v>
      </c>
      <c r="I1318" s="1" t="str">
        <f>RIGHT(medical_cost5[[#This Row],[region.1.1.1.1]],4)</f>
        <v>west</v>
      </c>
    </row>
    <row r="1319" spans="1:9" x14ac:dyDescent="0.25">
      <c r="A1319" s="1">
        <v>18</v>
      </c>
      <c r="B1319" s="1" t="s">
        <v>9</v>
      </c>
      <c r="C1319" s="1">
        <v>53.13</v>
      </c>
      <c r="D1319" s="1">
        <v>0</v>
      </c>
      <c r="E1319" s="1" t="s">
        <v>10</v>
      </c>
      <c r="F1319" s="1" t="s">
        <v>11</v>
      </c>
      <c r="G1319" s="1">
        <v>1163.4627</v>
      </c>
      <c r="H1319" s="1" t="str">
        <f>LEFT(medical_cost5[[#This Row],[region.1.1.1.1]],5)</f>
        <v>south</v>
      </c>
      <c r="I1319" s="1" t="str">
        <f>RIGHT(medical_cost5[[#This Row],[region.1.1.1.1]],4)</f>
        <v>east</v>
      </c>
    </row>
    <row r="1320" spans="1:9" x14ac:dyDescent="0.25">
      <c r="A1320" s="1">
        <v>35</v>
      </c>
      <c r="B1320" s="1" t="s">
        <v>9</v>
      </c>
      <c r="C1320" s="1">
        <v>39.71</v>
      </c>
      <c r="D1320" s="1">
        <v>4</v>
      </c>
      <c r="E1320" s="1" t="s">
        <v>10</v>
      </c>
      <c r="F1320" s="1" t="s">
        <v>13</v>
      </c>
      <c r="G1320" s="1">
        <v>19496.71917</v>
      </c>
      <c r="H1320" s="1" t="str">
        <f>LEFT(medical_cost5[[#This Row],[region.1.1.1.1]],5)</f>
        <v>north</v>
      </c>
      <c r="I1320" s="1" t="str">
        <f>RIGHT(medical_cost5[[#This Row],[region.1.1.1.1]],4)</f>
        <v>east</v>
      </c>
    </row>
    <row r="1321" spans="1:9" x14ac:dyDescent="0.25">
      <c r="A1321" s="1">
        <v>39</v>
      </c>
      <c r="B1321" s="1" t="s">
        <v>6</v>
      </c>
      <c r="C1321" s="1">
        <v>26.315000000000001</v>
      </c>
      <c r="D1321" s="1">
        <v>2</v>
      </c>
      <c r="E1321" s="1" t="s">
        <v>10</v>
      </c>
      <c r="F1321" s="1" t="s">
        <v>12</v>
      </c>
      <c r="G1321" s="1">
        <v>7201.7008500000002</v>
      </c>
      <c r="H1321" s="1" t="str">
        <f>LEFT(medical_cost5[[#This Row],[region.1.1.1.1]],5)</f>
        <v>north</v>
      </c>
      <c r="I1321" s="1" t="str">
        <f>RIGHT(medical_cost5[[#This Row],[region.1.1.1.1]],4)</f>
        <v>west</v>
      </c>
    </row>
    <row r="1322" spans="1:9" x14ac:dyDescent="0.25">
      <c r="A1322" s="1">
        <v>31</v>
      </c>
      <c r="B1322" s="1" t="s">
        <v>9</v>
      </c>
      <c r="C1322" s="1">
        <v>31.065000000000001</v>
      </c>
      <c r="D1322" s="1">
        <v>3</v>
      </c>
      <c r="E1322" s="1" t="s">
        <v>10</v>
      </c>
      <c r="F1322" s="1" t="s">
        <v>12</v>
      </c>
      <c r="G1322" s="1">
        <v>5425.0233500000004</v>
      </c>
      <c r="H1322" s="1" t="str">
        <f>LEFT(medical_cost5[[#This Row],[region.1.1.1.1]],5)</f>
        <v>north</v>
      </c>
      <c r="I1322" s="1" t="str">
        <f>RIGHT(medical_cost5[[#This Row],[region.1.1.1.1]],4)</f>
        <v>west</v>
      </c>
    </row>
    <row r="1323" spans="1:9" x14ac:dyDescent="0.25">
      <c r="A1323" s="1">
        <v>62</v>
      </c>
      <c r="B1323" s="1" t="s">
        <v>9</v>
      </c>
      <c r="C1323" s="1">
        <v>26.695</v>
      </c>
      <c r="D1323" s="1">
        <v>0</v>
      </c>
      <c r="E1323" s="1" t="s">
        <v>7</v>
      </c>
      <c r="F1323" s="1" t="s">
        <v>13</v>
      </c>
      <c r="G1323" s="1">
        <v>28101.333050000001</v>
      </c>
      <c r="H1323" s="1" t="str">
        <f>LEFT(medical_cost5[[#This Row],[region.1.1.1.1]],5)</f>
        <v>north</v>
      </c>
      <c r="I1323" s="1" t="str">
        <f>RIGHT(medical_cost5[[#This Row],[region.1.1.1.1]],4)</f>
        <v>east</v>
      </c>
    </row>
    <row r="1324" spans="1:9" x14ac:dyDescent="0.25">
      <c r="A1324" s="1">
        <v>62</v>
      </c>
      <c r="B1324" s="1" t="s">
        <v>9</v>
      </c>
      <c r="C1324" s="1">
        <v>38.83</v>
      </c>
      <c r="D1324" s="1">
        <v>0</v>
      </c>
      <c r="E1324" s="1" t="s">
        <v>10</v>
      </c>
      <c r="F1324" s="1" t="s">
        <v>11</v>
      </c>
      <c r="G1324" s="1">
        <v>12981.3457</v>
      </c>
      <c r="H1324" s="1" t="str">
        <f>LEFT(medical_cost5[[#This Row],[region.1.1.1.1]],5)</f>
        <v>south</v>
      </c>
      <c r="I1324" s="1" t="str">
        <f>RIGHT(medical_cost5[[#This Row],[region.1.1.1.1]],4)</f>
        <v>east</v>
      </c>
    </row>
    <row r="1325" spans="1:9" x14ac:dyDescent="0.25">
      <c r="A1325" s="1">
        <v>42</v>
      </c>
      <c r="B1325" s="1" t="s">
        <v>6</v>
      </c>
      <c r="C1325" s="1">
        <v>40.369999999999997</v>
      </c>
      <c r="D1325" s="1">
        <v>2</v>
      </c>
      <c r="E1325" s="1" t="s">
        <v>7</v>
      </c>
      <c r="F1325" s="1" t="s">
        <v>11</v>
      </c>
      <c r="G1325" s="1">
        <v>43896.376300000004</v>
      </c>
      <c r="H1325" s="1" t="str">
        <f>LEFT(medical_cost5[[#This Row],[region.1.1.1.1]],5)</f>
        <v>south</v>
      </c>
      <c r="I1325" s="1" t="str">
        <f>RIGHT(medical_cost5[[#This Row],[region.1.1.1.1]],4)</f>
        <v>east</v>
      </c>
    </row>
    <row r="1326" spans="1:9" x14ac:dyDescent="0.25">
      <c r="A1326" s="1">
        <v>31</v>
      </c>
      <c r="B1326" s="1" t="s">
        <v>9</v>
      </c>
      <c r="C1326" s="1">
        <v>25.934999999999999</v>
      </c>
      <c r="D1326" s="1">
        <v>1</v>
      </c>
      <c r="E1326" s="1" t="s">
        <v>10</v>
      </c>
      <c r="F1326" s="1" t="s">
        <v>12</v>
      </c>
      <c r="G1326" s="1">
        <v>4239.8926499999998</v>
      </c>
      <c r="H1326" s="1" t="str">
        <f>LEFT(medical_cost5[[#This Row],[region.1.1.1.1]],5)</f>
        <v>north</v>
      </c>
      <c r="I1326" s="1" t="str">
        <f>RIGHT(medical_cost5[[#This Row],[region.1.1.1.1]],4)</f>
        <v>west</v>
      </c>
    </row>
    <row r="1327" spans="1:9" x14ac:dyDescent="0.25">
      <c r="A1327" s="1">
        <v>61</v>
      </c>
      <c r="B1327" s="1" t="s">
        <v>9</v>
      </c>
      <c r="C1327" s="1">
        <v>33.534999999999997</v>
      </c>
      <c r="D1327" s="1">
        <v>0</v>
      </c>
      <c r="E1327" s="1" t="s">
        <v>10</v>
      </c>
      <c r="F1327" s="1" t="s">
        <v>13</v>
      </c>
      <c r="G1327" s="1">
        <v>13143.336649999999</v>
      </c>
      <c r="H1327" s="1" t="str">
        <f>LEFT(medical_cost5[[#This Row],[region.1.1.1.1]],5)</f>
        <v>north</v>
      </c>
      <c r="I1327" s="1" t="str">
        <f>RIGHT(medical_cost5[[#This Row],[region.1.1.1.1]],4)</f>
        <v>east</v>
      </c>
    </row>
    <row r="1328" spans="1:9" x14ac:dyDescent="0.25">
      <c r="A1328" s="1">
        <v>42</v>
      </c>
      <c r="B1328" s="1" t="s">
        <v>6</v>
      </c>
      <c r="C1328" s="1">
        <v>32.869999999999997</v>
      </c>
      <c r="D1328" s="1">
        <v>0</v>
      </c>
      <c r="E1328" s="1" t="s">
        <v>10</v>
      </c>
      <c r="F1328" s="1" t="s">
        <v>13</v>
      </c>
      <c r="G1328" s="1">
        <v>7050.0213000000003</v>
      </c>
      <c r="H1328" s="1" t="str">
        <f>LEFT(medical_cost5[[#This Row],[region.1.1.1.1]],5)</f>
        <v>north</v>
      </c>
      <c r="I1328" s="1" t="str">
        <f>RIGHT(medical_cost5[[#This Row],[region.1.1.1.1]],4)</f>
        <v>east</v>
      </c>
    </row>
    <row r="1329" spans="1:9" x14ac:dyDescent="0.25">
      <c r="A1329" s="1">
        <v>51</v>
      </c>
      <c r="B1329" s="1" t="s">
        <v>9</v>
      </c>
      <c r="C1329" s="1">
        <v>30.03</v>
      </c>
      <c r="D1329" s="1">
        <v>1</v>
      </c>
      <c r="E1329" s="1" t="s">
        <v>10</v>
      </c>
      <c r="F1329" s="1" t="s">
        <v>11</v>
      </c>
      <c r="G1329" s="1">
        <v>9377.9046999999991</v>
      </c>
      <c r="H1329" s="1" t="str">
        <f>LEFT(medical_cost5[[#This Row],[region.1.1.1.1]],5)</f>
        <v>south</v>
      </c>
      <c r="I1329" s="1" t="str">
        <f>RIGHT(medical_cost5[[#This Row],[region.1.1.1.1]],4)</f>
        <v>east</v>
      </c>
    </row>
    <row r="1330" spans="1:9" x14ac:dyDescent="0.25">
      <c r="A1330" s="1">
        <v>23</v>
      </c>
      <c r="B1330" s="1" t="s">
        <v>6</v>
      </c>
      <c r="C1330" s="1">
        <v>24.225000000000001</v>
      </c>
      <c r="D1330" s="1">
        <v>2</v>
      </c>
      <c r="E1330" s="1" t="s">
        <v>10</v>
      </c>
      <c r="F1330" s="1" t="s">
        <v>13</v>
      </c>
      <c r="G1330" s="1">
        <v>22395.74424</v>
      </c>
      <c r="H1330" s="1" t="str">
        <f>LEFT(medical_cost5[[#This Row],[region.1.1.1.1]],5)</f>
        <v>north</v>
      </c>
      <c r="I1330" s="1" t="str">
        <f>RIGHT(medical_cost5[[#This Row],[region.1.1.1.1]],4)</f>
        <v>east</v>
      </c>
    </row>
    <row r="1331" spans="1:9" x14ac:dyDescent="0.25">
      <c r="A1331" s="1">
        <v>52</v>
      </c>
      <c r="B1331" s="1" t="s">
        <v>9</v>
      </c>
      <c r="C1331" s="1">
        <v>38.6</v>
      </c>
      <c r="D1331" s="1">
        <v>2</v>
      </c>
      <c r="E1331" s="1" t="s">
        <v>10</v>
      </c>
      <c r="F1331" s="1" t="s">
        <v>8</v>
      </c>
      <c r="G1331" s="1">
        <v>10325.206</v>
      </c>
      <c r="H1331" s="1" t="str">
        <f>LEFT(medical_cost5[[#This Row],[region.1.1.1.1]],5)</f>
        <v>south</v>
      </c>
      <c r="I1331" s="1" t="str">
        <f>RIGHT(medical_cost5[[#This Row],[region.1.1.1.1]],4)</f>
        <v>west</v>
      </c>
    </row>
    <row r="1332" spans="1:9" x14ac:dyDescent="0.25">
      <c r="A1332" s="1">
        <v>57</v>
      </c>
      <c r="B1332" s="1" t="s">
        <v>6</v>
      </c>
      <c r="C1332" s="1">
        <v>25.74</v>
      </c>
      <c r="D1332" s="1">
        <v>2</v>
      </c>
      <c r="E1332" s="1" t="s">
        <v>10</v>
      </c>
      <c r="F1332" s="1" t="s">
        <v>11</v>
      </c>
      <c r="G1332" s="1">
        <v>12629.1656</v>
      </c>
      <c r="H1332" s="1" t="str">
        <f>LEFT(medical_cost5[[#This Row],[region.1.1.1.1]],5)</f>
        <v>south</v>
      </c>
      <c r="I1332" s="1" t="str">
        <f>RIGHT(medical_cost5[[#This Row],[region.1.1.1.1]],4)</f>
        <v>east</v>
      </c>
    </row>
    <row r="1333" spans="1:9" x14ac:dyDescent="0.25">
      <c r="A1333" s="1">
        <v>23</v>
      </c>
      <c r="B1333" s="1" t="s">
        <v>6</v>
      </c>
      <c r="C1333" s="1">
        <v>33.4</v>
      </c>
      <c r="D1333" s="1">
        <v>0</v>
      </c>
      <c r="E1333" s="1" t="s">
        <v>10</v>
      </c>
      <c r="F1333" s="1" t="s">
        <v>8</v>
      </c>
      <c r="G1333" s="1">
        <v>10795.937330000001</v>
      </c>
      <c r="H1333" s="1" t="str">
        <f>LEFT(medical_cost5[[#This Row],[region.1.1.1.1]],5)</f>
        <v>south</v>
      </c>
      <c r="I1333" s="1" t="str">
        <f>RIGHT(medical_cost5[[#This Row],[region.1.1.1.1]],4)</f>
        <v>west</v>
      </c>
    </row>
    <row r="1334" spans="1:9" x14ac:dyDescent="0.25">
      <c r="A1334" s="1">
        <v>52</v>
      </c>
      <c r="B1334" s="1" t="s">
        <v>6</v>
      </c>
      <c r="C1334" s="1">
        <v>44.7</v>
      </c>
      <c r="D1334" s="1">
        <v>3</v>
      </c>
      <c r="E1334" s="1" t="s">
        <v>10</v>
      </c>
      <c r="F1334" s="1" t="s">
        <v>8</v>
      </c>
      <c r="G1334" s="1">
        <v>11411.684999999999</v>
      </c>
      <c r="H1334" s="1" t="str">
        <f>LEFT(medical_cost5[[#This Row],[region.1.1.1.1]],5)</f>
        <v>south</v>
      </c>
      <c r="I1334" s="1" t="str">
        <f>RIGHT(medical_cost5[[#This Row],[region.1.1.1.1]],4)</f>
        <v>west</v>
      </c>
    </row>
    <row r="1335" spans="1:9" x14ac:dyDescent="0.25">
      <c r="A1335" s="1">
        <v>50</v>
      </c>
      <c r="B1335" s="1" t="s">
        <v>9</v>
      </c>
      <c r="C1335" s="1">
        <v>30.97</v>
      </c>
      <c r="D1335" s="1">
        <v>3</v>
      </c>
      <c r="E1335" s="1" t="s">
        <v>10</v>
      </c>
      <c r="F1335" s="1" t="s">
        <v>12</v>
      </c>
      <c r="G1335" s="1">
        <v>10600.5483</v>
      </c>
      <c r="H1335" s="1" t="str">
        <f>LEFT(medical_cost5[[#This Row],[region.1.1.1.1]],5)</f>
        <v>north</v>
      </c>
      <c r="I1335" s="1" t="str">
        <f>RIGHT(medical_cost5[[#This Row],[region.1.1.1.1]],4)</f>
        <v>west</v>
      </c>
    </row>
    <row r="1336" spans="1:9" x14ac:dyDescent="0.25">
      <c r="A1336" s="1">
        <v>18</v>
      </c>
      <c r="B1336" s="1" t="s">
        <v>6</v>
      </c>
      <c r="C1336" s="1">
        <v>31.92</v>
      </c>
      <c r="D1336" s="1">
        <v>0</v>
      </c>
      <c r="E1336" s="1" t="s">
        <v>10</v>
      </c>
      <c r="F1336" s="1" t="s">
        <v>13</v>
      </c>
      <c r="G1336" s="1">
        <v>2205.9807999999998</v>
      </c>
      <c r="H1336" s="1" t="str">
        <f>LEFT(medical_cost5[[#This Row],[region.1.1.1.1]],5)</f>
        <v>north</v>
      </c>
      <c r="I1336" s="1" t="str">
        <f>RIGHT(medical_cost5[[#This Row],[region.1.1.1.1]],4)</f>
        <v>east</v>
      </c>
    </row>
    <row r="1337" spans="1:9" x14ac:dyDescent="0.25">
      <c r="A1337" s="1">
        <v>18</v>
      </c>
      <c r="B1337" s="1" t="s">
        <v>6</v>
      </c>
      <c r="C1337" s="1">
        <v>36.85</v>
      </c>
      <c r="D1337" s="1">
        <v>0</v>
      </c>
      <c r="E1337" s="1" t="s">
        <v>10</v>
      </c>
      <c r="F1337" s="1" t="s">
        <v>11</v>
      </c>
      <c r="G1337" s="1">
        <v>1629.8335</v>
      </c>
      <c r="H1337" s="1" t="str">
        <f>LEFT(medical_cost5[[#This Row],[region.1.1.1.1]],5)</f>
        <v>south</v>
      </c>
      <c r="I1337" s="1" t="str">
        <f>RIGHT(medical_cost5[[#This Row],[region.1.1.1.1]],4)</f>
        <v>east</v>
      </c>
    </row>
    <row r="1338" spans="1:9" x14ac:dyDescent="0.25">
      <c r="A1338" s="1">
        <v>21</v>
      </c>
      <c r="B1338" s="1" t="s">
        <v>6</v>
      </c>
      <c r="C1338" s="1">
        <v>25.8</v>
      </c>
      <c r="D1338" s="1">
        <v>0</v>
      </c>
      <c r="E1338" s="1" t="s">
        <v>10</v>
      </c>
      <c r="F1338" s="1" t="s">
        <v>8</v>
      </c>
      <c r="G1338" s="1">
        <v>2007.9449999999999</v>
      </c>
      <c r="H1338" s="1" t="str">
        <f>LEFT(medical_cost5[[#This Row],[region.1.1.1.1]],5)</f>
        <v>south</v>
      </c>
      <c r="I1338" s="1" t="str">
        <f>RIGHT(medical_cost5[[#This Row],[region.1.1.1.1]],4)</f>
        <v>west</v>
      </c>
    </row>
    <row r="1339" spans="1:9" x14ac:dyDescent="0.25">
      <c r="A1339" s="1">
        <v>61</v>
      </c>
      <c r="B1339" s="1" t="s">
        <v>6</v>
      </c>
      <c r="C1339" s="1">
        <v>29.07</v>
      </c>
      <c r="D1339" s="1">
        <v>0</v>
      </c>
      <c r="E1339" s="1" t="s">
        <v>7</v>
      </c>
      <c r="F1339" s="1" t="s">
        <v>12</v>
      </c>
      <c r="G1339" s="1">
        <v>29141.3603</v>
      </c>
      <c r="H1339" s="1" t="str">
        <f>LEFT(medical_cost5[[#This Row],[region.1.1.1.1]],5)</f>
        <v>north</v>
      </c>
      <c r="I1339" s="1" t="str">
        <f>RIGHT(medical_cost5[[#This Row],[region.1.1.1.1]],4)</f>
        <v>west</v>
      </c>
    </row>
  </sheetData>
  <mergeCells count="3">
    <mergeCell ref="O3:O4"/>
    <mergeCell ref="O5:O6"/>
    <mergeCell ref="O7:O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8796-A084-46A6-9472-D269EB27C9A9}">
  <sheetPr>
    <tabColor theme="9" tint="0.39997558519241921"/>
  </sheetPr>
  <dimension ref="A1:O1339"/>
  <sheetViews>
    <sheetView workbookViewId="0">
      <selection activeCell="G1" sqref="G1"/>
    </sheetView>
  </sheetViews>
  <sheetFormatPr defaultRowHeight="15" x14ac:dyDescent="0.25"/>
  <cols>
    <col min="4" max="4" width="12.85546875" bestFit="1" customWidth="1"/>
    <col min="5" max="5" width="9.7109375" customWidth="1"/>
    <col min="6" max="6" width="17.7109375" bestFit="1" customWidth="1"/>
    <col min="7" max="7" width="12.28515625" bestFit="1" customWidth="1"/>
    <col min="8" max="8" width="12.140625" customWidth="1"/>
    <col min="9" max="9" width="13.42578125" bestFit="1" customWidth="1"/>
    <col min="10" max="10" width="10.42578125" bestFit="1" customWidth="1"/>
    <col min="13" max="13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35</v>
      </c>
    </row>
    <row r="2" spans="1:15" x14ac:dyDescent="0.25">
      <c r="A2" s="1">
        <v>19</v>
      </c>
      <c r="B2" s="1" t="s">
        <v>6</v>
      </c>
      <c r="C2" s="1">
        <v>27.9</v>
      </c>
      <c r="D2" s="1">
        <v>0</v>
      </c>
      <c r="E2" s="1" t="s">
        <v>7</v>
      </c>
      <c r="F2" s="1" t="s">
        <v>8</v>
      </c>
      <c r="G2" s="1">
        <v>16884.923999999999</v>
      </c>
      <c r="H2" s="1" t="str" cm="1">
        <f t="array" ref="H2">_xlfn.IFS('3'!$C2&lt;20,"گروه 1",AND('3'!$C2&gt;20,'3'!$C2&lt;=30),"گروه 2",'3'!$C2&gt;30,"گروه 3")</f>
        <v>گروه 2</v>
      </c>
      <c r="M2" s="13" t="s">
        <v>24</v>
      </c>
      <c r="N2" s="7" t="s">
        <v>32</v>
      </c>
      <c r="O2" s="5">
        <f>COUNTIF(H2:H1339,"گروه 1")</f>
        <v>41</v>
      </c>
    </row>
    <row r="3" spans="1:15" x14ac:dyDescent="0.25">
      <c r="A3" s="1">
        <v>18</v>
      </c>
      <c r="B3" s="1" t="s">
        <v>9</v>
      </c>
      <c r="C3" s="1">
        <v>33.770000000000003</v>
      </c>
      <c r="D3" s="1">
        <v>1</v>
      </c>
      <c r="E3" s="1" t="s">
        <v>10</v>
      </c>
      <c r="F3" s="1" t="s">
        <v>11</v>
      </c>
      <c r="G3" s="1">
        <v>1725.5523000000001</v>
      </c>
      <c r="H3" s="1" t="str" cm="1">
        <f t="array" ref="H3">_xlfn.IFS('3'!$C3&lt;20,"گروه 1",AND('3'!$C3&gt;20,'3'!$C3&lt;=30),"گروه 2",'3'!$C3&gt;30,"گروه 3")</f>
        <v>گروه 3</v>
      </c>
      <c r="M3" s="13"/>
      <c r="N3" s="7" t="s">
        <v>33</v>
      </c>
      <c r="O3" s="5">
        <f>COUNTIF(H2:H1339,"گروه 2")</f>
        <v>592</v>
      </c>
    </row>
    <row r="4" spans="1:15" x14ac:dyDescent="0.25">
      <c r="A4" s="1">
        <v>28</v>
      </c>
      <c r="B4" s="1" t="s">
        <v>9</v>
      </c>
      <c r="C4" s="1">
        <v>33</v>
      </c>
      <c r="D4" s="1">
        <v>3</v>
      </c>
      <c r="E4" s="1" t="s">
        <v>10</v>
      </c>
      <c r="F4" s="1" t="s">
        <v>11</v>
      </c>
      <c r="G4" s="1">
        <v>4449.4620000000004</v>
      </c>
      <c r="H4" s="1" t="str" cm="1">
        <f t="array" ref="H4">_xlfn.IFS('3'!$C4&lt;20,"گروه 1",AND('3'!$C4&gt;20,'3'!$C4&lt;=30),"گروه 2",'3'!$C4&gt;30,"گروه 3")</f>
        <v>گروه 3</v>
      </c>
      <c r="M4" s="13"/>
      <c r="N4" s="7" t="s">
        <v>34</v>
      </c>
      <c r="O4" s="5">
        <f>COUNTIF(H2:H1339,"گروه 3")</f>
        <v>705</v>
      </c>
    </row>
    <row r="5" spans="1:15" x14ac:dyDescent="0.25">
      <c r="A5" s="1">
        <v>33</v>
      </c>
      <c r="B5" s="1" t="s">
        <v>9</v>
      </c>
      <c r="C5" s="1">
        <v>22.704999999999998</v>
      </c>
      <c r="D5" s="1">
        <v>0</v>
      </c>
      <c r="E5" s="1" t="s">
        <v>10</v>
      </c>
      <c r="F5" s="1" t="s">
        <v>12</v>
      </c>
      <c r="G5" s="1">
        <v>21984.47061</v>
      </c>
      <c r="H5" s="1" t="str" cm="1">
        <f t="array" ref="H5">_xlfn.IFS('3'!$C5&lt;20,"گروه 1",AND('3'!$C5&gt;20,'3'!$C5&lt;=30),"گروه 2",'3'!$C5&gt;30,"گروه 3")</f>
        <v>گروه 2</v>
      </c>
      <c r="M5" s="13" t="s">
        <v>36</v>
      </c>
      <c r="N5" s="7" t="s">
        <v>32</v>
      </c>
      <c r="O5" s="5">
        <f>AVERAGEIF(H2:H1339,"گروه 1",G2:G1339)</f>
        <v>8838.5611351219541</v>
      </c>
    </row>
    <row r="6" spans="1:15" x14ac:dyDescent="0.25">
      <c r="A6" s="1">
        <v>32</v>
      </c>
      <c r="B6" s="1" t="s">
        <v>9</v>
      </c>
      <c r="C6" s="1">
        <v>28.88</v>
      </c>
      <c r="D6" s="1">
        <v>0</v>
      </c>
      <c r="E6" s="1" t="s">
        <v>10</v>
      </c>
      <c r="F6" s="1" t="s">
        <v>12</v>
      </c>
      <c r="G6" s="1">
        <v>3866.8552</v>
      </c>
      <c r="H6" s="1" t="str" cm="1">
        <f t="array" ref="H6">_xlfn.IFS('3'!$C6&lt;20,"گروه 1",AND('3'!$C6&gt;20,'3'!$C6&lt;=30),"گروه 2",'3'!$C6&gt;30,"گروه 3")</f>
        <v>گروه 2</v>
      </c>
      <c r="M6" s="13"/>
      <c r="N6" s="7" t="s">
        <v>33</v>
      </c>
      <c r="O6" s="5">
        <f>AVERAGEIF(H2:H1339,"گروه 2",G2:G1339)</f>
        <v>10849.646837380056</v>
      </c>
    </row>
    <row r="7" spans="1:15" x14ac:dyDescent="0.25">
      <c r="A7" s="1">
        <v>31</v>
      </c>
      <c r="B7" s="1" t="s">
        <v>6</v>
      </c>
      <c r="C7" s="1">
        <v>25.74</v>
      </c>
      <c r="D7" s="1">
        <v>0</v>
      </c>
      <c r="E7" s="1" t="s">
        <v>10</v>
      </c>
      <c r="F7" s="1" t="s">
        <v>11</v>
      </c>
      <c r="G7" s="1">
        <v>3756.6215999999999</v>
      </c>
      <c r="H7" s="1" t="str" cm="1">
        <f t="array" ref="H7">_xlfn.IFS('3'!$C7&lt;20,"گروه 1",AND('3'!$C7&gt;20,'3'!$C7&lt;=30),"گروه 2",'3'!$C7&gt;30,"گروه 3")</f>
        <v>گروه 2</v>
      </c>
      <c r="M7" s="13"/>
      <c r="N7" s="7" t="s">
        <v>34</v>
      </c>
      <c r="O7" s="5">
        <f>AVERAGEIF(H2:H1339,"گروه 3",G2:G1339)</f>
        <v>15560.92632126241</v>
      </c>
    </row>
    <row r="8" spans="1:15" x14ac:dyDescent="0.25">
      <c r="A8" s="1">
        <v>46</v>
      </c>
      <c r="B8" s="1" t="s">
        <v>6</v>
      </c>
      <c r="C8" s="1">
        <v>33.44</v>
      </c>
      <c r="D8" s="1">
        <v>1</v>
      </c>
      <c r="E8" s="1" t="s">
        <v>10</v>
      </c>
      <c r="F8" s="1" t="s">
        <v>11</v>
      </c>
      <c r="G8" s="1">
        <v>8240.5895999999993</v>
      </c>
      <c r="H8" s="1" t="str" cm="1">
        <f t="array" ref="H8">_xlfn.IFS('3'!$C8&lt;20,"گروه 1",AND('3'!$C8&gt;20,'3'!$C8&lt;=30),"گروه 2",'3'!$C8&gt;30,"گروه 3")</f>
        <v>گروه 3</v>
      </c>
    </row>
    <row r="9" spans="1:15" x14ac:dyDescent="0.25">
      <c r="A9" s="1">
        <v>37</v>
      </c>
      <c r="B9" s="1" t="s">
        <v>6</v>
      </c>
      <c r="C9" s="1">
        <v>27.74</v>
      </c>
      <c r="D9" s="1">
        <v>3</v>
      </c>
      <c r="E9" s="1" t="s">
        <v>10</v>
      </c>
      <c r="F9" s="1" t="s">
        <v>12</v>
      </c>
      <c r="G9" s="1">
        <v>7281.5056000000004</v>
      </c>
      <c r="H9" s="1" t="str" cm="1">
        <f t="array" ref="H9">_xlfn.IFS('3'!$C9&lt;20,"گروه 1",AND('3'!$C9&gt;20,'3'!$C9&lt;=30),"گروه 2",'3'!$C9&gt;30,"گروه 3")</f>
        <v>گروه 2</v>
      </c>
    </row>
    <row r="10" spans="1:15" x14ac:dyDescent="0.25">
      <c r="A10" s="1">
        <v>37</v>
      </c>
      <c r="B10" s="1" t="s">
        <v>9</v>
      </c>
      <c r="C10" s="1">
        <v>29.83</v>
      </c>
      <c r="D10" s="1">
        <v>2</v>
      </c>
      <c r="E10" s="1" t="s">
        <v>10</v>
      </c>
      <c r="F10" s="1" t="s">
        <v>13</v>
      </c>
      <c r="G10" s="1">
        <v>6406.4107000000004</v>
      </c>
      <c r="H10" s="1" t="str" cm="1">
        <f t="array" ref="H10">_xlfn.IFS('3'!$C10&lt;20,"گروه 1",AND('3'!$C10&gt;20,'3'!$C10&lt;=30),"گروه 2",'3'!$C10&gt;30,"گروه 3")</f>
        <v>گروه 2</v>
      </c>
    </row>
    <row r="11" spans="1:15" x14ac:dyDescent="0.25">
      <c r="A11" s="1">
        <v>60</v>
      </c>
      <c r="B11" s="1" t="s">
        <v>6</v>
      </c>
      <c r="C11" s="1">
        <v>25.84</v>
      </c>
      <c r="D11" s="1">
        <v>0</v>
      </c>
      <c r="E11" s="1" t="s">
        <v>10</v>
      </c>
      <c r="F11" s="1" t="s">
        <v>12</v>
      </c>
      <c r="G11" s="1">
        <v>28923.136920000001</v>
      </c>
      <c r="H11" s="1" t="str" cm="1">
        <f t="array" ref="H11">_xlfn.IFS('3'!$C11&lt;20,"گروه 1",AND('3'!$C11&gt;20,'3'!$C11&lt;=30),"گروه 2",'3'!$C11&gt;30,"گروه 3")</f>
        <v>گروه 2</v>
      </c>
    </row>
    <row r="12" spans="1:15" x14ac:dyDescent="0.25">
      <c r="A12" s="1">
        <v>25</v>
      </c>
      <c r="B12" s="1" t="s">
        <v>9</v>
      </c>
      <c r="C12" s="1">
        <v>26.22</v>
      </c>
      <c r="D12" s="1">
        <v>0</v>
      </c>
      <c r="E12" s="1" t="s">
        <v>10</v>
      </c>
      <c r="F12" s="1" t="s">
        <v>13</v>
      </c>
      <c r="G12" s="1">
        <v>2721.3208</v>
      </c>
      <c r="H12" s="1" t="str" cm="1">
        <f t="array" ref="H12">_xlfn.IFS('3'!$C12&lt;20,"گروه 1",AND('3'!$C12&gt;20,'3'!$C12&lt;=30),"گروه 2",'3'!$C12&gt;30,"گروه 3")</f>
        <v>گروه 2</v>
      </c>
    </row>
    <row r="13" spans="1:15" x14ac:dyDescent="0.25">
      <c r="A13" s="1">
        <v>62</v>
      </c>
      <c r="B13" s="1" t="s">
        <v>6</v>
      </c>
      <c r="C13" s="1">
        <v>26.29</v>
      </c>
      <c r="D13" s="1">
        <v>0</v>
      </c>
      <c r="E13" s="1" t="s">
        <v>7</v>
      </c>
      <c r="F13" s="1" t="s">
        <v>11</v>
      </c>
      <c r="G13" s="1">
        <v>27808.7251</v>
      </c>
      <c r="H13" s="1" t="str" cm="1">
        <f t="array" ref="H13">_xlfn.IFS('3'!$C13&lt;20,"گروه 1",AND('3'!$C13&gt;20,'3'!$C13&lt;=30),"گروه 2",'3'!$C13&gt;30,"گروه 3")</f>
        <v>گروه 2</v>
      </c>
    </row>
    <row r="14" spans="1:15" x14ac:dyDescent="0.25">
      <c r="A14" s="1">
        <v>23</v>
      </c>
      <c r="B14" s="1" t="s">
        <v>9</v>
      </c>
      <c r="C14" s="1">
        <v>34.4</v>
      </c>
      <c r="D14" s="1">
        <v>0</v>
      </c>
      <c r="E14" s="1" t="s">
        <v>10</v>
      </c>
      <c r="F14" s="1" t="s">
        <v>8</v>
      </c>
      <c r="G14" s="1">
        <v>1826.8430000000001</v>
      </c>
      <c r="H14" s="1" t="str" cm="1">
        <f t="array" ref="H14">_xlfn.IFS('3'!$C14&lt;20,"گروه 1",AND('3'!$C14&gt;20,'3'!$C14&lt;=30),"گروه 2",'3'!$C14&gt;30,"گروه 3")</f>
        <v>گروه 3</v>
      </c>
    </row>
    <row r="15" spans="1:15" x14ac:dyDescent="0.25">
      <c r="A15" s="1">
        <v>56</v>
      </c>
      <c r="B15" s="1" t="s">
        <v>6</v>
      </c>
      <c r="C15" s="1">
        <v>39.82</v>
      </c>
      <c r="D15" s="1">
        <v>0</v>
      </c>
      <c r="E15" s="1" t="s">
        <v>10</v>
      </c>
      <c r="F15" s="1" t="s">
        <v>11</v>
      </c>
      <c r="G15" s="1">
        <v>11090.7178</v>
      </c>
      <c r="H15" s="1" t="str" cm="1">
        <f t="array" ref="H15">_xlfn.IFS('3'!$C15&lt;20,"گروه 1",AND('3'!$C15&gt;20,'3'!$C15&lt;=30),"گروه 2",'3'!$C15&gt;30,"گروه 3")</f>
        <v>گروه 3</v>
      </c>
    </row>
    <row r="16" spans="1:15" x14ac:dyDescent="0.25">
      <c r="A16" s="1">
        <v>27</v>
      </c>
      <c r="B16" s="1" t="s">
        <v>9</v>
      </c>
      <c r="C16" s="1">
        <v>42.13</v>
      </c>
      <c r="D16" s="1">
        <v>0</v>
      </c>
      <c r="E16" s="1" t="s">
        <v>7</v>
      </c>
      <c r="F16" s="1" t="s">
        <v>11</v>
      </c>
      <c r="G16" s="1">
        <v>39611.757700000002</v>
      </c>
      <c r="H16" s="1" t="str" cm="1">
        <f t="array" ref="H16">_xlfn.IFS('3'!$C16&lt;20,"گروه 1",AND('3'!$C16&gt;20,'3'!$C16&lt;=30),"گروه 2",'3'!$C16&gt;30,"گروه 3")</f>
        <v>گروه 3</v>
      </c>
    </row>
    <row r="17" spans="1:8" x14ac:dyDescent="0.25">
      <c r="A17" s="1">
        <v>19</v>
      </c>
      <c r="B17" s="1" t="s">
        <v>9</v>
      </c>
      <c r="C17" s="1">
        <v>24.6</v>
      </c>
      <c r="D17" s="1">
        <v>1</v>
      </c>
      <c r="E17" s="1" t="s">
        <v>10</v>
      </c>
      <c r="F17" s="1" t="s">
        <v>8</v>
      </c>
      <c r="G17" s="1">
        <v>1837.2370000000001</v>
      </c>
      <c r="H17" s="1" t="str" cm="1">
        <f t="array" ref="H17">_xlfn.IFS('3'!$C17&lt;20,"گروه 1",AND('3'!$C17&gt;20,'3'!$C17&lt;=30),"گروه 2",'3'!$C17&gt;30,"گروه 3")</f>
        <v>گروه 2</v>
      </c>
    </row>
    <row r="18" spans="1:8" x14ac:dyDescent="0.25">
      <c r="A18" s="1">
        <v>52</v>
      </c>
      <c r="B18" s="1" t="s">
        <v>6</v>
      </c>
      <c r="C18" s="1">
        <v>30.78</v>
      </c>
      <c r="D18" s="1">
        <v>1</v>
      </c>
      <c r="E18" s="1" t="s">
        <v>10</v>
      </c>
      <c r="F18" s="1" t="s">
        <v>13</v>
      </c>
      <c r="G18" s="1">
        <v>10797.3362</v>
      </c>
      <c r="H18" s="1" t="str" cm="1">
        <f t="array" ref="H18">_xlfn.IFS('3'!$C18&lt;20,"گروه 1",AND('3'!$C18&gt;20,'3'!$C18&lt;=30),"گروه 2",'3'!$C18&gt;30,"گروه 3")</f>
        <v>گروه 3</v>
      </c>
    </row>
    <row r="19" spans="1:8" x14ac:dyDescent="0.25">
      <c r="A19" s="1">
        <v>23</v>
      </c>
      <c r="B19" s="1" t="s">
        <v>9</v>
      </c>
      <c r="C19" s="1">
        <v>23.844999999999999</v>
      </c>
      <c r="D19" s="1">
        <v>0</v>
      </c>
      <c r="E19" s="1" t="s">
        <v>10</v>
      </c>
      <c r="F19" s="1" t="s">
        <v>13</v>
      </c>
      <c r="G19" s="1">
        <v>2395.17155</v>
      </c>
      <c r="H19" s="1" t="str" cm="1">
        <f t="array" ref="H19">_xlfn.IFS('3'!$C19&lt;20,"گروه 1",AND('3'!$C19&gt;20,'3'!$C19&lt;=30),"گروه 2",'3'!$C19&gt;30,"گروه 3")</f>
        <v>گروه 2</v>
      </c>
    </row>
    <row r="20" spans="1:8" x14ac:dyDescent="0.25">
      <c r="A20" s="1">
        <v>56</v>
      </c>
      <c r="B20" s="1" t="s">
        <v>9</v>
      </c>
      <c r="C20" s="1">
        <v>40.299999999999997</v>
      </c>
      <c r="D20" s="1">
        <v>0</v>
      </c>
      <c r="E20" s="1" t="s">
        <v>10</v>
      </c>
      <c r="F20" s="1" t="s">
        <v>8</v>
      </c>
      <c r="G20" s="1">
        <v>10602.385</v>
      </c>
      <c r="H20" s="1" t="str" cm="1">
        <f t="array" ref="H20">_xlfn.IFS('3'!$C20&lt;20,"گروه 1",AND('3'!$C20&gt;20,'3'!$C20&lt;=30),"گروه 2",'3'!$C20&gt;30,"گروه 3")</f>
        <v>گروه 3</v>
      </c>
    </row>
    <row r="21" spans="1:8" x14ac:dyDescent="0.25">
      <c r="A21" s="1">
        <v>30</v>
      </c>
      <c r="B21" s="1" t="s">
        <v>9</v>
      </c>
      <c r="C21" s="1">
        <v>35.299999999999997</v>
      </c>
      <c r="D21" s="1">
        <v>0</v>
      </c>
      <c r="E21" s="1" t="s">
        <v>7</v>
      </c>
      <c r="F21" s="1" t="s">
        <v>8</v>
      </c>
      <c r="G21" s="1">
        <v>36837.466999999997</v>
      </c>
      <c r="H21" s="1" t="str" cm="1">
        <f t="array" ref="H21">_xlfn.IFS('3'!$C21&lt;20,"گروه 1",AND('3'!$C21&gt;20,'3'!$C21&lt;=30),"گروه 2",'3'!$C21&gt;30,"گروه 3")</f>
        <v>گروه 3</v>
      </c>
    </row>
    <row r="22" spans="1:8" x14ac:dyDescent="0.25">
      <c r="A22" s="1">
        <v>60</v>
      </c>
      <c r="B22" s="1" t="s">
        <v>6</v>
      </c>
      <c r="C22" s="1">
        <v>36.005000000000003</v>
      </c>
      <c r="D22" s="1">
        <v>0</v>
      </c>
      <c r="E22" s="1" t="s">
        <v>10</v>
      </c>
      <c r="F22" s="1" t="s">
        <v>13</v>
      </c>
      <c r="G22" s="1">
        <v>13228.846949999999</v>
      </c>
      <c r="H22" s="1" t="str" cm="1">
        <f t="array" ref="H22">_xlfn.IFS('3'!$C22&lt;20,"گروه 1",AND('3'!$C22&gt;20,'3'!$C22&lt;=30),"گروه 2",'3'!$C22&gt;30,"گروه 3")</f>
        <v>گروه 3</v>
      </c>
    </row>
    <row r="23" spans="1:8" x14ac:dyDescent="0.25">
      <c r="A23" s="1">
        <v>30</v>
      </c>
      <c r="B23" s="1" t="s">
        <v>6</v>
      </c>
      <c r="C23" s="1">
        <v>32.4</v>
      </c>
      <c r="D23" s="1">
        <v>1</v>
      </c>
      <c r="E23" s="1" t="s">
        <v>10</v>
      </c>
      <c r="F23" s="1" t="s">
        <v>8</v>
      </c>
      <c r="G23" s="1">
        <v>4149.7359999999999</v>
      </c>
      <c r="H23" s="1" t="str" cm="1">
        <f t="array" ref="H23">_xlfn.IFS('3'!$C23&lt;20,"گروه 1",AND('3'!$C23&gt;20,'3'!$C23&lt;=30),"گروه 2",'3'!$C23&gt;30,"گروه 3")</f>
        <v>گروه 3</v>
      </c>
    </row>
    <row r="24" spans="1:8" x14ac:dyDescent="0.25">
      <c r="A24" s="1">
        <v>18</v>
      </c>
      <c r="B24" s="1" t="s">
        <v>9</v>
      </c>
      <c r="C24" s="1">
        <v>34.1</v>
      </c>
      <c r="D24" s="1">
        <v>0</v>
      </c>
      <c r="E24" s="1" t="s">
        <v>10</v>
      </c>
      <c r="F24" s="1" t="s">
        <v>11</v>
      </c>
      <c r="G24" s="1">
        <v>1137.011</v>
      </c>
      <c r="H24" s="1" t="str" cm="1">
        <f t="array" ref="H24">_xlfn.IFS('3'!$C24&lt;20,"گروه 1",AND('3'!$C24&gt;20,'3'!$C24&lt;=30),"گروه 2",'3'!$C24&gt;30,"گروه 3")</f>
        <v>گروه 3</v>
      </c>
    </row>
    <row r="25" spans="1:8" x14ac:dyDescent="0.25">
      <c r="A25" s="1">
        <v>34</v>
      </c>
      <c r="B25" s="1" t="s">
        <v>6</v>
      </c>
      <c r="C25" s="1">
        <v>31.92</v>
      </c>
      <c r="D25" s="1">
        <v>1</v>
      </c>
      <c r="E25" s="1" t="s">
        <v>7</v>
      </c>
      <c r="F25" s="1" t="s">
        <v>13</v>
      </c>
      <c r="G25" s="1">
        <v>37701.876799999998</v>
      </c>
      <c r="H25" s="1" t="str" cm="1">
        <f t="array" ref="H25">_xlfn.IFS('3'!$C25&lt;20,"گروه 1",AND('3'!$C25&gt;20,'3'!$C25&lt;=30),"گروه 2",'3'!$C25&gt;30,"گروه 3")</f>
        <v>گروه 3</v>
      </c>
    </row>
    <row r="26" spans="1:8" x14ac:dyDescent="0.25">
      <c r="A26" s="1">
        <v>37</v>
      </c>
      <c r="B26" s="1" t="s">
        <v>9</v>
      </c>
      <c r="C26" s="1">
        <v>28.024999999999999</v>
      </c>
      <c r="D26" s="1">
        <v>2</v>
      </c>
      <c r="E26" s="1" t="s">
        <v>10</v>
      </c>
      <c r="F26" s="1" t="s">
        <v>12</v>
      </c>
      <c r="G26" s="1">
        <v>6203.90175</v>
      </c>
      <c r="H26" s="1" t="str" cm="1">
        <f t="array" ref="H26">_xlfn.IFS('3'!$C26&lt;20,"گروه 1",AND('3'!$C26&gt;20,'3'!$C26&lt;=30),"گروه 2",'3'!$C26&gt;30,"گروه 3")</f>
        <v>گروه 2</v>
      </c>
    </row>
    <row r="27" spans="1:8" x14ac:dyDescent="0.25">
      <c r="A27" s="1">
        <v>59</v>
      </c>
      <c r="B27" s="1" t="s">
        <v>6</v>
      </c>
      <c r="C27" s="1">
        <v>27.72</v>
      </c>
      <c r="D27" s="1">
        <v>3</v>
      </c>
      <c r="E27" s="1" t="s">
        <v>10</v>
      </c>
      <c r="F27" s="1" t="s">
        <v>11</v>
      </c>
      <c r="G27" s="1">
        <v>14001.1338</v>
      </c>
      <c r="H27" s="1" t="str" cm="1">
        <f t="array" ref="H27">_xlfn.IFS('3'!$C27&lt;20,"گروه 1",AND('3'!$C27&gt;20,'3'!$C27&lt;=30),"گروه 2",'3'!$C27&gt;30,"گروه 3")</f>
        <v>گروه 2</v>
      </c>
    </row>
    <row r="28" spans="1:8" x14ac:dyDescent="0.25">
      <c r="A28" s="1">
        <v>63</v>
      </c>
      <c r="B28" s="1" t="s">
        <v>6</v>
      </c>
      <c r="C28" s="1">
        <v>23.085000000000001</v>
      </c>
      <c r="D28" s="1">
        <v>0</v>
      </c>
      <c r="E28" s="1" t="s">
        <v>10</v>
      </c>
      <c r="F28" s="1" t="s">
        <v>13</v>
      </c>
      <c r="G28" s="1">
        <v>14451.835150000001</v>
      </c>
      <c r="H28" s="1" t="str" cm="1">
        <f t="array" ref="H28">_xlfn.IFS('3'!$C28&lt;20,"گروه 1",AND('3'!$C28&gt;20,'3'!$C28&lt;=30),"گروه 2",'3'!$C28&gt;30,"گروه 3")</f>
        <v>گروه 2</v>
      </c>
    </row>
    <row r="29" spans="1:8" x14ac:dyDescent="0.25">
      <c r="A29" s="1">
        <v>55</v>
      </c>
      <c r="B29" s="1" t="s">
        <v>6</v>
      </c>
      <c r="C29" s="1">
        <v>32.774999999999999</v>
      </c>
      <c r="D29" s="1">
        <v>2</v>
      </c>
      <c r="E29" s="1" t="s">
        <v>10</v>
      </c>
      <c r="F29" s="1" t="s">
        <v>12</v>
      </c>
      <c r="G29" s="1">
        <v>12268.632250000001</v>
      </c>
      <c r="H29" s="1" t="str" cm="1">
        <f t="array" ref="H29">_xlfn.IFS('3'!$C29&lt;20,"گروه 1",AND('3'!$C29&gt;20,'3'!$C29&lt;=30),"گروه 2",'3'!$C29&gt;30,"گروه 3")</f>
        <v>گروه 3</v>
      </c>
    </row>
    <row r="30" spans="1:8" x14ac:dyDescent="0.25">
      <c r="A30" s="1">
        <v>23</v>
      </c>
      <c r="B30" s="1" t="s">
        <v>9</v>
      </c>
      <c r="C30" s="1">
        <v>17.385000000000002</v>
      </c>
      <c r="D30" s="1">
        <v>1</v>
      </c>
      <c r="E30" s="1" t="s">
        <v>10</v>
      </c>
      <c r="F30" s="1" t="s">
        <v>12</v>
      </c>
      <c r="G30" s="1">
        <v>2775.1921499999999</v>
      </c>
      <c r="H30" s="1" t="str" cm="1">
        <f t="array" ref="H30">_xlfn.IFS('3'!$C30&lt;20,"گروه 1",AND('3'!$C30&gt;20,'3'!$C30&lt;=30),"گروه 2",'3'!$C30&gt;30,"گروه 3")</f>
        <v>گروه 1</v>
      </c>
    </row>
    <row r="31" spans="1:8" x14ac:dyDescent="0.25">
      <c r="A31" s="1">
        <v>31</v>
      </c>
      <c r="B31" s="1" t="s">
        <v>9</v>
      </c>
      <c r="C31" s="1">
        <v>36.299999999999997</v>
      </c>
      <c r="D31" s="1">
        <v>2</v>
      </c>
      <c r="E31" s="1" t="s">
        <v>7</v>
      </c>
      <c r="F31" s="1" t="s">
        <v>8</v>
      </c>
      <c r="G31" s="1">
        <v>38711</v>
      </c>
      <c r="H31" s="1" t="str" cm="1">
        <f t="array" ref="H31">_xlfn.IFS('3'!$C31&lt;20,"گروه 1",AND('3'!$C31&gt;20,'3'!$C31&lt;=30),"گروه 2",'3'!$C31&gt;30,"گروه 3")</f>
        <v>گروه 3</v>
      </c>
    </row>
    <row r="32" spans="1:8" x14ac:dyDescent="0.25">
      <c r="A32" s="1">
        <v>22</v>
      </c>
      <c r="B32" s="1" t="s">
        <v>9</v>
      </c>
      <c r="C32" s="1">
        <v>35.6</v>
      </c>
      <c r="D32" s="1">
        <v>0</v>
      </c>
      <c r="E32" s="1" t="s">
        <v>7</v>
      </c>
      <c r="F32" s="1" t="s">
        <v>8</v>
      </c>
      <c r="G32" s="1">
        <v>35585.576000000001</v>
      </c>
      <c r="H32" s="1" t="str" cm="1">
        <f t="array" ref="H32">_xlfn.IFS('3'!$C32&lt;20,"گروه 1",AND('3'!$C32&gt;20,'3'!$C32&lt;=30),"گروه 2",'3'!$C32&gt;30,"گروه 3")</f>
        <v>گروه 3</v>
      </c>
    </row>
    <row r="33" spans="1:8" x14ac:dyDescent="0.25">
      <c r="A33" s="1">
        <v>18</v>
      </c>
      <c r="B33" s="1" t="s">
        <v>6</v>
      </c>
      <c r="C33" s="1">
        <v>26.315000000000001</v>
      </c>
      <c r="D33" s="1">
        <v>0</v>
      </c>
      <c r="E33" s="1" t="s">
        <v>10</v>
      </c>
      <c r="F33" s="1" t="s">
        <v>13</v>
      </c>
      <c r="G33" s="1">
        <v>2198.1898500000002</v>
      </c>
      <c r="H33" s="1" t="str" cm="1">
        <f t="array" ref="H33">_xlfn.IFS('3'!$C33&lt;20,"گروه 1",AND('3'!$C33&gt;20,'3'!$C33&lt;=30),"گروه 2",'3'!$C33&gt;30,"گروه 3")</f>
        <v>گروه 2</v>
      </c>
    </row>
    <row r="34" spans="1:8" x14ac:dyDescent="0.25">
      <c r="A34" s="1">
        <v>19</v>
      </c>
      <c r="B34" s="1" t="s">
        <v>6</v>
      </c>
      <c r="C34" s="1">
        <v>28.6</v>
      </c>
      <c r="D34" s="1">
        <v>5</v>
      </c>
      <c r="E34" s="1" t="s">
        <v>10</v>
      </c>
      <c r="F34" s="1" t="s">
        <v>8</v>
      </c>
      <c r="G34" s="1">
        <v>4687.7969999999996</v>
      </c>
      <c r="H34" s="1" t="str" cm="1">
        <f t="array" ref="H34">_xlfn.IFS('3'!$C34&lt;20,"گروه 1",AND('3'!$C34&gt;20,'3'!$C34&lt;=30),"گروه 2",'3'!$C34&gt;30,"گروه 3")</f>
        <v>گروه 2</v>
      </c>
    </row>
    <row r="35" spans="1:8" x14ac:dyDescent="0.25">
      <c r="A35" s="1">
        <v>63</v>
      </c>
      <c r="B35" s="1" t="s">
        <v>9</v>
      </c>
      <c r="C35" s="1">
        <v>28.31</v>
      </c>
      <c r="D35" s="1">
        <v>0</v>
      </c>
      <c r="E35" s="1" t="s">
        <v>10</v>
      </c>
      <c r="F35" s="1" t="s">
        <v>12</v>
      </c>
      <c r="G35" s="1">
        <v>13770.097900000001</v>
      </c>
      <c r="H35" s="1" t="str" cm="1">
        <f t="array" ref="H35">_xlfn.IFS('3'!$C35&lt;20,"گروه 1",AND('3'!$C35&gt;20,'3'!$C35&lt;=30),"گروه 2",'3'!$C35&gt;30,"گروه 3")</f>
        <v>گروه 2</v>
      </c>
    </row>
    <row r="36" spans="1:8" x14ac:dyDescent="0.25">
      <c r="A36" s="1">
        <v>28</v>
      </c>
      <c r="B36" s="1" t="s">
        <v>9</v>
      </c>
      <c r="C36" s="1">
        <v>36.4</v>
      </c>
      <c r="D36" s="1">
        <v>1</v>
      </c>
      <c r="E36" s="1" t="s">
        <v>7</v>
      </c>
      <c r="F36" s="1" t="s">
        <v>8</v>
      </c>
      <c r="G36" s="1">
        <v>51194.559139999998</v>
      </c>
      <c r="H36" s="1" t="str" cm="1">
        <f t="array" ref="H36">_xlfn.IFS('3'!$C36&lt;20,"گروه 1",AND('3'!$C36&gt;20,'3'!$C36&lt;=30),"گروه 2",'3'!$C36&gt;30,"گروه 3")</f>
        <v>گروه 3</v>
      </c>
    </row>
    <row r="37" spans="1:8" x14ac:dyDescent="0.25">
      <c r="A37" s="1">
        <v>19</v>
      </c>
      <c r="B37" s="1" t="s">
        <v>9</v>
      </c>
      <c r="C37" s="1">
        <v>20.425000000000001</v>
      </c>
      <c r="D37" s="1">
        <v>0</v>
      </c>
      <c r="E37" s="1" t="s">
        <v>10</v>
      </c>
      <c r="F37" s="1" t="s">
        <v>12</v>
      </c>
      <c r="G37" s="1">
        <v>1625.4337499999999</v>
      </c>
      <c r="H37" s="1" t="str" cm="1">
        <f t="array" ref="H37">_xlfn.IFS('3'!$C37&lt;20,"گروه 1",AND('3'!$C37&gt;20,'3'!$C37&lt;=30),"گروه 2",'3'!$C37&gt;30,"گروه 3")</f>
        <v>گروه 2</v>
      </c>
    </row>
    <row r="38" spans="1:8" x14ac:dyDescent="0.25">
      <c r="A38" s="1">
        <v>62</v>
      </c>
      <c r="B38" s="1" t="s">
        <v>6</v>
      </c>
      <c r="C38" s="1">
        <v>32.965000000000003</v>
      </c>
      <c r="D38" s="1">
        <v>3</v>
      </c>
      <c r="E38" s="1" t="s">
        <v>10</v>
      </c>
      <c r="F38" s="1" t="s">
        <v>12</v>
      </c>
      <c r="G38" s="1">
        <v>15612.19335</v>
      </c>
      <c r="H38" s="1" t="str" cm="1">
        <f t="array" ref="H38">_xlfn.IFS('3'!$C38&lt;20,"گروه 1",AND('3'!$C38&gt;20,'3'!$C38&lt;=30),"گروه 2",'3'!$C38&gt;30,"گروه 3")</f>
        <v>گروه 3</v>
      </c>
    </row>
    <row r="39" spans="1:8" x14ac:dyDescent="0.25">
      <c r="A39" s="1">
        <v>26</v>
      </c>
      <c r="B39" s="1" t="s">
        <v>9</v>
      </c>
      <c r="C39" s="1">
        <v>20.8</v>
      </c>
      <c r="D39" s="1">
        <v>0</v>
      </c>
      <c r="E39" s="1" t="s">
        <v>10</v>
      </c>
      <c r="F39" s="1" t="s">
        <v>8</v>
      </c>
      <c r="G39" s="1">
        <v>2302.3000000000002</v>
      </c>
      <c r="H39" s="1" t="str" cm="1">
        <f t="array" ref="H39">_xlfn.IFS('3'!$C39&lt;20,"گروه 1",AND('3'!$C39&gt;20,'3'!$C39&lt;=30),"گروه 2",'3'!$C39&gt;30,"گروه 3")</f>
        <v>گروه 2</v>
      </c>
    </row>
    <row r="40" spans="1:8" x14ac:dyDescent="0.25">
      <c r="A40" s="1">
        <v>35</v>
      </c>
      <c r="B40" s="1" t="s">
        <v>9</v>
      </c>
      <c r="C40" s="1">
        <v>36.67</v>
      </c>
      <c r="D40" s="1">
        <v>1</v>
      </c>
      <c r="E40" s="1" t="s">
        <v>7</v>
      </c>
      <c r="F40" s="1" t="s">
        <v>13</v>
      </c>
      <c r="G40" s="1">
        <v>39774.276299999998</v>
      </c>
      <c r="H40" s="1" t="str" cm="1">
        <f t="array" ref="H40">_xlfn.IFS('3'!$C40&lt;20,"گروه 1",AND('3'!$C40&gt;20,'3'!$C40&lt;=30),"گروه 2",'3'!$C40&gt;30,"گروه 3")</f>
        <v>گروه 3</v>
      </c>
    </row>
    <row r="41" spans="1:8" x14ac:dyDescent="0.25">
      <c r="A41" s="1">
        <v>60</v>
      </c>
      <c r="B41" s="1" t="s">
        <v>9</v>
      </c>
      <c r="C41" s="1">
        <v>39.9</v>
      </c>
      <c r="D41" s="1">
        <v>0</v>
      </c>
      <c r="E41" s="1" t="s">
        <v>7</v>
      </c>
      <c r="F41" s="1" t="s">
        <v>8</v>
      </c>
      <c r="G41" s="1">
        <v>48173.360999999997</v>
      </c>
      <c r="H41" s="1" t="str" cm="1">
        <f t="array" ref="H41">_xlfn.IFS('3'!$C41&lt;20,"گروه 1",AND('3'!$C41&gt;20,'3'!$C41&lt;=30),"گروه 2",'3'!$C41&gt;30,"گروه 3")</f>
        <v>گروه 3</v>
      </c>
    </row>
    <row r="42" spans="1:8" x14ac:dyDescent="0.25">
      <c r="A42" s="1">
        <v>24</v>
      </c>
      <c r="B42" s="1" t="s">
        <v>6</v>
      </c>
      <c r="C42" s="1">
        <v>26.6</v>
      </c>
      <c r="D42" s="1">
        <v>0</v>
      </c>
      <c r="E42" s="1" t="s">
        <v>10</v>
      </c>
      <c r="F42" s="1" t="s">
        <v>13</v>
      </c>
      <c r="G42" s="1">
        <v>3046.0619999999999</v>
      </c>
      <c r="H42" s="1" t="str" cm="1">
        <f t="array" ref="H42">_xlfn.IFS('3'!$C42&lt;20,"گروه 1",AND('3'!$C42&gt;20,'3'!$C42&lt;=30),"گروه 2",'3'!$C42&gt;30,"گروه 3")</f>
        <v>گروه 2</v>
      </c>
    </row>
    <row r="43" spans="1:8" x14ac:dyDescent="0.25">
      <c r="A43" s="1">
        <v>31</v>
      </c>
      <c r="B43" s="1" t="s">
        <v>6</v>
      </c>
      <c r="C43" s="1">
        <v>36.630000000000003</v>
      </c>
      <c r="D43" s="1">
        <v>2</v>
      </c>
      <c r="E43" s="1" t="s">
        <v>10</v>
      </c>
      <c r="F43" s="1" t="s">
        <v>11</v>
      </c>
      <c r="G43" s="1">
        <v>4949.7587000000003</v>
      </c>
      <c r="H43" s="1" t="str" cm="1">
        <f t="array" ref="H43">_xlfn.IFS('3'!$C43&lt;20,"گروه 1",AND('3'!$C43&gt;20,'3'!$C43&lt;=30),"گروه 2",'3'!$C43&gt;30,"گروه 3")</f>
        <v>گروه 3</v>
      </c>
    </row>
    <row r="44" spans="1:8" x14ac:dyDescent="0.25">
      <c r="A44" s="1">
        <v>41</v>
      </c>
      <c r="B44" s="1" t="s">
        <v>9</v>
      </c>
      <c r="C44" s="1">
        <v>21.78</v>
      </c>
      <c r="D44" s="1">
        <v>1</v>
      </c>
      <c r="E44" s="1" t="s">
        <v>10</v>
      </c>
      <c r="F44" s="1" t="s">
        <v>11</v>
      </c>
      <c r="G44" s="1">
        <v>6272.4772000000003</v>
      </c>
      <c r="H44" s="1" t="str" cm="1">
        <f t="array" ref="H44">_xlfn.IFS('3'!$C44&lt;20,"گروه 1",AND('3'!$C44&gt;20,'3'!$C44&lt;=30),"گروه 2",'3'!$C44&gt;30,"گروه 3")</f>
        <v>گروه 2</v>
      </c>
    </row>
    <row r="45" spans="1:8" x14ac:dyDescent="0.25">
      <c r="A45" s="1">
        <v>37</v>
      </c>
      <c r="B45" s="1" t="s">
        <v>6</v>
      </c>
      <c r="C45" s="1">
        <v>30.8</v>
      </c>
      <c r="D45" s="1">
        <v>2</v>
      </c>
      <c r="E45" s="1" t="s">
        <v>10</v>
      </c>
      <c r="F45" s="1" t="s">
        <v>11</v>
      </c>
      <c r="G45" s="1">
        <v>6313.759</v>
      </c>
      <c r="H45" s="1" t="str" cm="1">
        <f t="array" ref="H45">_xlfn.IFS('3'!$C45&lt;20,"گروه 1",AND('3'!$C45&gt;20,'3'!$C45&lt;=30),"گروه 2",'3'!$C45&gt;30,"گروه 3")</f>
        <v>گروه 3</v>
      </c>
    </row>
    <row r="46" spans="1:8" x14ac:dyDescent="0.25">
      <c r="A46" s="1">
        <v>38</v>
      </c>
      <c r="B46" s="1" t="s">
        <v>9</v>
      </c>
      <c r="C46" s="1">
        <v>37.049999999999997</v>
      </c>
      <c r="D46" s="1">
        <v>1</v>
      </c>
      <c r="E46" s="1" t="s">
        <v>10</v>
      </c>
      <c r="F46" s="1" t="s">
        <v>13</v>
      </c>
      <c r="G46" s="1">
        <v>6079.6715000000004</v>
      </c>
      <c r="H46" s="1" t="str" cm="1">
        <f t="array" ref="H46">_xlfn.IFS('3'!$C46&lt;20,"گروه 1",AND('3'!$C46&gt;20,'3'!$C46&lt;=30),"گروه 2",'3'!$C46&gt;30,"گروه 3")</f>
        <v>گروه 3</v>
      </c>
    </row>
    <row r="47" spans="1:8" x14ac:dyDescent="0.25">
      <c r="A47" s="1">
        <v>55</v>
      </c>
      <c r="B47" s="1" t="s">
        <v>9</v>
      </c>
      <c r="C47" s="1">
        <v>37.299999999999997</v>
      </c>
      <c r="D47" s="1">
        <v>0</v>
      </c>
      <c r="E47" s="1" t="s">
        <v>10</v>
      </c>
      <c r="F47" s="1" t="s">
        <v>8</v>
      </c>
      <c r="G47" s="1">
        <v>20630.283510000001</v>
      </c>
      <c r="H47" s="1" t="str" cm="1">
        <f t="array" ref="H47">_xlfn.IFS('3'!$C47&lt;20,"گروه 1",AND('3'!$C47&gt;20,'3'!$C47&lt;=30),"گروه 2",'3'!$C47&gt;30,"گروه 3")</f>
        <v>گروه 3</v>
      </c>
    </row>
    <row r="48" spans="1:8" x14ac:dyDescent="0.25">
      <c r="A48" s="1">
        <v>18</v>
      </c>
      <c r="B48" s="1" t="s">
        <v>6</v>
      </c>
      <c r="C48" s="1">
        <v>38.664999999999999</v>
      </c>
      <c r="D48" s="1">
        <v>2</v>
      </c>
      <c r="E48" s="1" t="s">
        <v>10</v>
      </c>
      <c r="F48" s="1" t="s">
        <v>13</v>
      </c>
      <c r="G48" s="1">
        <v>3393.35635</v>
      </c>
      <c r="H48" s="1" t="str" cm="1">
        <f t="array" ref="H48">_xlfn.IFS('3'!$C48&lt;20,"گروه 1",AND('3'!$C48&gt;20,'3'!$C48&lt;=30),"گروه 2",'3'!$C48&gt;30,"گروه 3")</f>
        <v>گروه 3</v>
      </c>
    </row>
    <row r="49" spans="1:8" x14ac:dyDescent="0.25">
      <c r="A49" s="1">
        <v>28</v>
      </c>
      <c r="B49" s="1" t="s">
        <v>6</v>
      </c>
      <c r="C49" s="1">
        <v>34.770000000000003</v>
      </c>
      <c r="D49" s="1">
        <v>0</v>
      </c>
      <c r="E49" s="1" t="s">
        <v>10</v>
      </c>
      <c r="F49" s="1" t="s">
        <v>12</v>
      </c>
      <c r="G49" s="1">
        <v>3556.9223000000002</v>
      </c>
      <c r="H49" s="1" t="str" cm="1">
        <f t="array" ref="H49">_xlfn.IFS('3'!$C49&lt;20,"گروه 1",AND('3'!$C49&gt;20,'3'!$C49&lt;=30),"گروه 2",'3'!$C49&gt;30,"گروه 3")</f>
        <v>گروه 3</v>
      </c>
    </row>
    <row r="50" spans="1:8" x14ac:dyDescent="0.25">
      <c r="A50" s="1">
        <v>60</v>
      </c>
      <c r="B50" s="1" t="s">
        <v>6</v>
      </c>
      <c r="C50" s="1">
        <v>24.53</v>
      </c>
      <c r="D50" s="1">
        <v>0</v>
      </c>
      <c r="E50" s="1" t="s">
        <v>10</v>
      </c>
      <c r="F50" s="1" t="s">
        <v>11</v>
      </c>
      <c r="G50" s="1">
        <v>12629.896699999999</v>
      </c>
      <c r="H50" s="1" t="str" cm="1">
        <f t="array" ref="H50">_xlfn.IFS('3'!$C50&lt;20,"گروه 1",AND('3'!$C50&gt;20,'3'!$C50&lt;=30),"گروه 2",'3'!$C50&gt;30,"گروه 3")</f>
        <v>گروه 2</v>
      </c>
    </row>
    <row r="51" spans="1:8" x14ac:dyDescent="0.25">
      <c r="A51" s="1">
        <v>36</v>
      </c>
      <c r="B51" s="1" t="s">
        <v>9</v>
      </c>
      <c r="C51" s="1">
        <v>35.200000000000003</v>
      </c>
      <c r="D51" s="1">
        <v>1</v>
      </c>
      <c r="E51" s="1" t="s">
        <v>7</v>
      </c>
      <c r="F51" s="1" t="s">
        <v>11</v>
      </c>
      <c r="G51" s="1">
        <v>38709.175999999999</v>
      </c>
      <c r="H51" s="1" t="str" cm="1">
        <f t="array" ref="H51">_xlfn.IFS('3'!$C51&lt;20,"گروه 1",AND('3'!$C51&gt;20,'3'!$C51&lt;=30),"گروه 2",'3'!$C51&gt;30,"گروه 3")</f>
        <v>گروه 3</v>
      </c>
    </row>
    <row r="52" spans="1:8" x14ac:dyDescent="0.25">
      <c r="A52" s="1">
        <v>18</v>
      </c>
      <c r="B52" s="1" t="s">
        <v>6</v>
      </c>
      <c r="C52" s="1">
        <v>35.625</v>
      </c>
      <c r="D52" s="1">
        <v>0</v>
      </c>
      <c r="E52" s="1" t="s">
        <v>10</v>
      </c>
      <c r="F52" s="1" t="s">
        <v>13</v>
      </c>
      <c r="G52" s="1">
        <v>2211.1307499999998</v>
      </c>
      <c r="H52" s="1" t="str" cm="1">
        <f t="array" ref="H52">_xlfn.IFS('3'!$C52&lt;20,"گروه 1",AND('3'!$C52&gt;20,'3'!$C52&lt;=30),"گروه 2",'3'!$C52&gt;30,"گروه 3")</f>
        <v>گروه 3</v>
      </c>
    </row>
    <row r="53" spans="1:8" x14ac:dyDescent="0.25">
      <c r="A53" s="1">
        <v>21</v>
      </c>
      <c r="B53" s="1" t="s">
        <v>6</v>
      </c>
      <c r="C53" s="1">
        <v>33.630000000000003</v>
      </c>
      <c r="D53" s="1">
        <v>2</v>
      </c>
      <c r="E53" s="1" t="s">
        <v>10</v>
      </c>
      <c r="F53" s="1" t="s">
        <v>12</v>
      </c>
      <c r="G53" s="1">
        <v>3579.8287</v>
      </c>
      <c r="H53" s="1" t="str" cm="1">
        <f t="array" ref="H53">_xlfn.IFS('3'!$C53&lt;20,"گروه 1",AND('3'!$C53&gt;20,'3'!$C53&lt;=30),"گروه 2",'3'!$C53&gt;30,"گروه 3")</f>
        <v>گروه 3</v>
      </c>
    </row>
    <row r="54" spans="1:8" x14ac:dyDescent="0.25">
      <c r="A54" s="1">
        <v>48</v>
      </c>
      <c r="B54" s="1" t="s">
        <v>9</v>
      </c>
      <c r="C54" s="1">
        <v>28</v>
      </c>
      <c r="D54" s="1">
        <v>1</v>
      </c>
      <c r="E54" s="1" t="s">
        <v>7</v>
      </c>
      <c r="F54" s="1" t="s">
        <v>8</v>
      </c>
      <c r="G54" s="1">
        <v>23568.272000000001</v>
      </c>
      <c r="H54" s="1" t="str" cm="1">
        <f t="array" ref="H54">_xlfn.IFS('3'!$C54&lt;20,"گروه 1",AND('3'!$C54&gt;20,'3'!$C54&lt;=30),"گروه 2",'3'!$C54&gt;30,"گروه 3")</f>
        <v>گروه 2</v>
      </c>
    </row>
    <row r="55" spans="1:8" x14ac:dyDescent="0.25">
      <c r="A55" s="1">
        <v>36</v>
      </c>
      <c r="B55" s="1" t="s">
        <v>9</v>
      </c>
      <c r="C55" s="1">
        <v>34.43</v>
      </c>
      <c r="D55" s="1">
        <v>0</v>
      </c>
      <c r="E55" s="1" t="s">
        <v>7</v>
      </c>
      <c r="F55" s="1" t="s">
        <v>11</v>
      </c>
      <c r="G55" s="1">
        <v>37742.575700000001</v>
      </c>
      <c r="H55" s="1" t="str" cm="1">
        <f t="array" ref="H55">_xlfn.IFS('3'!$C55&lt;20,"گروه 1",AND('3'!$C55&gt;20,'3'!$C55&lt;=30),"گروه 2",'3'!$C55&gt;30,"گروه 3")</f>
        <v>گروه 3</v>
      </c>
    </row>
    <row r="56" spans="1:8" x14ac:dyDescent="0.25">
      <c r="A56" s="1">
        <v>40</v>
      </c>
      <c r="B56" s="1" t="s">
        <v>6</v>
      </c>
      <c r="C56" s="1">
        <v>28.69</v>
      </c>
      <c r="D56" s="1">
        <v>3</v>
      </c>
      <c r="E56" s="1" t="s">
        <v>10</v>
      </c>
      <c r="F56" s="1" t="s">
        <v>12</v>
      </c>
      <c r="G56" s="1">
        <v>8059.6791000000003</v>
      </c>
      <c r="H56" s="1" t="str" cm="1">
        <f t="array" ref="H56">_xlfn.IFS('3'!$C56&lt;20,"گروه 1",AND('3'!$C56&gt;20,'3'!$C56&lt;=30),"گروه 2",'3'!$C56&gt;30,"گروه 3")</f>
        <v>گروه 2</v>
      </c>
    </row>
    <row r="57" spans="1:8" x14ac:dyDescent="0.25">
      <c r="A57" s="1">
        <v>58</v>
      </c>
      <c r="B57" s="1" t="s">
        <v>9</v>
      </c>
      <c r="C57" s="1">
        <v>36.954999999999998</v>
      </c>
      <c r="D57" s="1">
        <v>2</v>
      </c>
      <c r="E57" s="1" t="s">
        <v>7</v>
      </c>
      <c r="F57" s="1" t="s">
        <v>12</v>
      </c>
      <c r="G57" s="1">
        <v>47496.494449999998</v>
      </c>
      <c r="H57" s="1" t="str" cm="1">
        <f t="array" ref="H57">_xlfn.IFS('3'!$C57&lt;20,"گروه 1",AND('3'!$C57&gt;20,'3'!$C57&lt;=30),"گروه 2",'3'!$C57&gt;30,"گروه 3")</f>
        <v>گروه 3</v>
      </c>
    </row>
    <row r="58" spans="1:8" x14ac:dyDescent="0.25">
      <c r="A58" s="1">
        <v>58</v>
      </c>
      <c r="B58" s="1" t="s">
        <v>6</v>
      </c>
      <c r="C58" s="1">
        <v>31.824999999999999</v>
      </c>
      <c r="D58" s="1">
        <v>2</v>
      </c>
      <c r="E58" s="1" t="s">
        <v>10</v>
      </c>
      <c r="F58" s="1" t="s">
        <v>13</v>
      </c>
      <c r="G58" s="1">
        <v>13607.36875</v>
      </c>
      <c r="H58" s="1" t="str" cm="1">
        <f t="array" ref="H58">_xlfn.IFS('3'!$C58&lt;20,"گروه 1",AND('3'!$C58&gt;20,'3'!$C58&lt;=30),"گروه 2",'3'!$C58&gt;30,"گروه 3")</f>
        <v>گروه 3</v>
      </c>
    </row>
    <row r="59" spans="1:8" x14ac:dyDescent="0.25">
      <c r="A59" s="1">
        <v>18</v>
      </c>
      <c r="B59" s="1" t="s">
        <v>9</v>
      </c>
      <c r="C59" s="1">
        <v>31.68</v>
      </c>
      <c r="D59" s="1">
        <v>2</v>
      </c>
      <c r="E59" s="1" t="s">
        <v>7</v>
      </c>
      <c r="F59" s="1" t="s">
        <v>11</v>
      </c>
      <c r="G59" s="1">
        <v>34303.167200000004</v>
      </c>
      <c r="H59" s="1" t="str" cm="1">
        <f t="array" ref="H59">_xlfn.IFS('3'!$C59&lt;20,"گروه 1",AND('3'!$C59&gt;20,'3'!$C59&lt;=30),"گروه 2",'3'!$C59&gt;30,"گروه 3")</f>
        <v>گروه 3</v>
      </c>
    </row>
    <row r="60" spans="1:8" x14ac:dyDescent="0.25">
      <c r="A60" s="1">
        <v>53</v>
      </c>
      <c r="B60" s="1" t="s">
        <v>6</v>
      </c>
      <c r="C60" s="1">
        <v>22.88</v>
      </c>
      <c r="D60" s="1">
        <v>1</v>
      </c>
      <c r="E60" s="1" t="s">
        <v>7</v>
      </c>
      <c r="F60" s="1" t="s">
        <v>11</v>
      </c>
      <c r="G60" s="1">
        <v>23244.790199999999</v>
      </c>
      <c r="H60" s="1" t="str" cm="1">
        <f t="array" ref="H60">_xlfn.IFS('3'!$C60&lt;20,"گروه 1",AND('3'!$C60&gt;20,'3'!$C60&lt;=30),"گروه 2",'3'!$C60&gt;30,"گروه 3")</f>
        <v>گروه 2</v>
      </c>
    </row>
    <row r="61" spans="1:8" x14ac:dyDescent="0.25">
      <c r="A61" s="1">
        <v>34</v>
      </c>
      <c r="B61" s="1" t="s">
        <v>6</v>
      </c>
      <c r="C61" s="1">
        <v>37.335000000000001</v>
      </c>
      <c r="D61" s="1">
        <v>2</v>
      </c>
      <c r="E61" s="1" t="s">
        <v>10</v>
      </c>
      <c r="F61" s="1" t="s">
        <v>12</v>
      </c>
      <c r="G61" s="1">
        <v>5989.5236500000001</v>
      </c>
      <c r="H61" s="1" t="str" cm="1">
        <f t="array" ref="H61">_xlfn.IFS('3'!$C61&lt;20,"گروه 1",AND('3'!$C61&gt;20,'3'!$C61&lt;=30),"گروه 2",'3'!$C61&gt;30,"گروه 3")</f>
        <v>گروه 3</v>
      </c>
    </row>
    <row r="62" spans="1:8" x14ac:dyDescent="0.25">
      <c r="A62" s="1">
        <v>43</v>
      </c>
      <c r="B62" s="1" t="s">
        <v>9</v>
      </c>
      <c r="C62" s="1">
        <v>27.36</v>
      </c>
      <c r="D62" s="1">
        <v>3</v>
      </c>
      <c r="E62" s="1" t="s">
        <v>10</v>
      </c>
      <c r="F62" s="1" t="s">
        <v>13</v>
      </c>
      <c r="G62" s="1">
        <v>8606.2173999999995</v>
      </c>
      <c r="H62" s="1" t="str" cm="1">
        <f t="array" ref="H62">_xlfn.IFS('3'!$C62&lt;20,"گروه 1",AND('3'!$C62&gt;20,'3'!$C62&lt;=30),"گروه 2",'3'!$C62&gt;30,"گروه 3")</f>
        <v>گروه 2</v>
      </c>
    </row>
    <row r="63" spans="1:8" x14ac:dyDescent="0.25">
      <c r="A63" s="1">
        <v>25</v>
      </c>
      <c r="B63" s="1" t="s">
        <v>9</v>
      </c>
      <c r="C63" s="1">
        <v>33.659999999999997</v>
      </c>
      <c r="D63" s="1">
        <v>4</v>
      </c>
      <c r="E63" s="1" t="s">
        <v>10</v>
      </c>
      <c r="F63" s="1" t="s">
        <v>11</v>
      </c>
      <c r="G63" s="1">
        <v>4504.6624000000002</v>
      </c>
      <c r="H63" s="1" t="str" cm="1">
        <f t="array" ref="H63">_xlfn.IFS('3'!$C63&lt;20,"گروه 1",AND('3'!$C63&gt;20,'3'!$C63&lt;=30),"گروه 2",'3'!$C63&gt;30,"گروه 3")</f>
        <v>گروه 3</v>
      </c>
    </row>
    <row r="64" spans="1:8" x14ac:dyDescent="0.25">
      <c r="A64" s="1">
        <v>64</v>
      </c>
      <c r="B64" s="1" t="s">
        <v>9</v>
      </c>
      <c r="C64" s="1">
        <v>24.7</v>
      </c>
      <c r="D64" s="1">
        <v>1</v>
      </c>
      <c r="E64" s="1" t="s">
        <v>10</v>
      </c>
      <c r="F64" s="1" t="s">
        <v>12</v>
      </c>
      <c r="G64" s="1">
        <v>30166.618170000002</v>
      </c>
      <c r="H64" s="1" t="str" cm="1">
        <f t="array" ref="H64">_xlfn.IFS('3'!$C64&lt;20,"گروه 1",AND('3'!$C64&gt;20,'3'!$C64&lt;=30),"گروه 2",'3'!$C64&gt;30,"گروه 3")</f>
        <v>گروه 2</v>
      </c>
    </row>
    <row r="65" spans="1:8" x14ac:dyDescent="0.25">
      <c r="A65" s="1">
        <v>28</v>
      </c>
      <c r="B65" s="1" t="s">
        <v>6</v>
      </c>
      <c r="C65" s="1">
        <v>25.934999999999999</v>
      </c>
      <c r="D65" s="1">
        <v>1</v>
      </c>
      <c r="E65" s="1" t="s">
        <v>10</v>
      </c>
      <c r="F65" s="1" t="s">
        <v>12</v>
      </c>
      <c r="G65" s="1">
        <v>4133.6416499999996</v>
      </c>
      <c r="H65" s="1" t="str" cm="1">
        <f t="array" ref="H65">_xlfn.IFS('3'!$C65&lt;20,"گروه 1",AND('3'!$C65&gt;20,'3'!$C65&lt;=30),"گروه 2",'3'!$C65&gt;30,"گروه 3")</f>
        <v>گروه 2</v>
      </c>
    </row>
    <row r="66" spans="1:8" x14ac:dyDescent="0.25">
      <c r="A66" s="1">
        <v>20</v>
      </c>
      <c r="B66" s="1" t="s">
        <v>6</v>
      </c>
      <c r="C66" s="1">
        <v>22.42</v>
      </c>
      <c r="D66" s="1">
        <v>0</v>
      </c>
      <c r="E66" s="1" t="s">
        <v>7</v>
      </c>
      <c r="F66" s="1" t="s">
        <v>12</v>
      </c>
      <c r="G66" s="1">
        <v>14711.7438</v>
      </c>
      <c r="H66" s="1" t="str" cm="1">
        <f t="array" ref="H66">_xlfn.IFS('3'!$C66&lt;20,"گروه 1",AND('3'!$C66&gt;20,'3'!$C66&lt;=30),"گروه 2",'3'!$C66&gt;30,"گروه 3")</f>
        <v>گروه 2</v>
      </c>
    </row>
    <row r="67" spans="1:8" x14ac:dyDescent="0.25">
      <c r="A67" s="1">
        <v>19</v>
      </c>
      <c r="B67" s="1" t="s">
        <v>6</v>
      </c>
      <c r="C67" s="1">
        <v>28.9</v>
      </c>
      <c r="D67" s="1">
        <v>0</v>
      </c>
      <c r="E67" s="1" t="s">
        <v>10</v>
      </c>
      <c r="F67" s="1" t="s">
        <v>8</v>
      </c>
      <c r="G67" s="1">
        <v>1743.2139999999999</v>
      </c>
      <c r="H67" s="1" t="str" cm="1">
        <f t="array" ref="H67">_xlfn.IFS('3'!$C67&lt;20,"گروه 1",AND('3'!$C67&gt;20,'3'!$C67&lt;=30),"گروه 2",'3'!$C67&gt;30,"گروه 3")</f>
        <v>گروه 2</v>
      </c>
    </row>
    <row r="68" spans="1:8" x14ac:dyDescent="0.25">
      <c r="A68" s="1">
        <v>61</v>
      </c>
      <c r="B68" s="1" t="s">
        <v>6</v>
      </c>
      <c r="C68" s="1">
        <v>39.1</v>
      </c>
      <c r="D68" s="1">
        <v>2</v>
      </c>
      <c r="E68" s="1" t="s">
        <v>10</v>
      </c>
      <c r="F68" s="1" t="s">
        <v>8</v>
      </c>
      <c r="G68" s="1">
        <v>14235.072</v>
      </c>
      <c r="H68" s="1" t="str" cm="1">
        <f t="array" ref="H68">_xlfn.IFS('3'!$C68&lt;20,"گروه 1",AND('3'!$C68&gt;20,'3'!$C68&lt;=30),"گروه 2",'3'!$C68&gt;30,"گروه 3")</f>
        <v>گروه 3</v>
      </c>
    </row>
    <row r="69" spans="1:8" x14ac:dyDescent="0.25">
      <c r="A69" s="1">
        <v>40</v>
      </c>
      <c r="B69" s="1" t="s">
        <v>9</v>
      </c>
      <c r="C69" s="1">
        <v>26.315000000000001</v>
      </c>
      <c r="D69" s="1">
        <v>1</v>
      </c>
      <c r="E69" s="1" t="s">
        <v>10</v>
      </c>
      <c r="F69" s="1" t="s">
        <v>12</v>
      </c>
      <c r="G69" s="1">
        <v>6389.3778499999999</v>
      </c>
      <c r="H69" s="1" t="str" cm="1">
        <f t="array" ref="H69">_xlfn.IFS('3'!$C69&lt;20,"گروه 1",AND('3'!$C69&gt;20,'3'!$C69&lt;=30),"گروه 2",'3'!$C69&gt;30,"گروه 3")</f>
        <v>گروه 2</v>
      </c>
    </row>
    <row r="70" spans="1:8" x14ac:dyDescent="0.25">
      <c r="A70" s="1">
        <v>40</v>
      </c>
      <c r="B70" s="1" t="s">
        <v>6</v>
      </c>
      <c r="C70" s="1">
        <v>36.19</v>
      </c>
      <c r="D70" s="1">
        <v>0</v>
      </c>
      <c r="E70" s="1" t="s">
        <v>10</v>
      </c>
      <c r="F70" s="1" t="s">
        <v>11</v>
      </c>
      <c r="G70" s="1">
        <v>5920.1040999999996</v>
      </c>
      <c r="H70" s="1" t="str" cm="1">
        <f t="array" ref="H70">_xlfn.IFS('3'!$C70&lt;20,"گروه 1",AND('3'!$C70&gt;20,'3'!$C70&lt;=30),"گروه 2",'3'!$C70&gt;30,"گروه 3")</f>
        <v>گروه 3</v>
      </c>
    </row>
    <row r="71" spans="1:8" x14ac:dyDescent="0.25">
      <c r="A71" s="1">
        <v>28</v>
      </c>
      <c r="B71" s="1" t="s">
        <v>9</v>
      </c>
      <c r="C71" s="1">
        <v>23.98</v>
      </c>
      <c r="D71" s="1">
        <v>3</v>
      </c>
      <c r="E71" s="1" t="s">
        <v>7</v>
      </c>
      <c r="F71" s="1" t="s">
        <v>11</v>
      </c>
      <c r="G71" s="1">
        <v>17663.144199999999</v>
      </c>
      <c r="H71" s="1" t="str" cm="1">
        <f t="array" ref="H71">_xlfn.IFS('3'!$C71&lt;20,"گروه 1",AND('3'!$C71&gt;20,'3'!$C71&lt;=30),"گروه 2",'3'!$C71&gt;30,"گروه 3")</f>
        <v>گروه 2</v>
      </c>
    </row>
    <row r="72" spans="1:8" x14ac:dyDescent="0.25">
      <c r="A72" s="1">
        <v>27</v>
      </c>
      <c r="B72" s="1" t="s">
        <v>6</v>
      </c>
      <c r="C72" s="1">
        <v>24.75</v>
      </c>
      <c r="D72" s="1">
        <v>0</v>
      </c>
      <c r="E72" s="1" t="s">
        <v>7</v>
      </c>
      <c r="F72" s="1" t="s">
        <v>11</v>
      </c>
      <c r="G72" s="1">
        <v>16577.779500000001</v>
      </c>
      <c r="H72" s="1" t="str" cm="1">
        <f t="array" ref="H72">_xlfn.IFS('3'!$C72&lt;20,"گروه 1",AND('3'!$C72&gt;20,'3'!$C72&lt;=30),"گروه 2",'3'!$C72&gt;30,"گروه 3")</f>
        <v>گروه 2</v>
      </c>
    </row>
    <row r="73" spans="1:8" x14ac:dyDescent="0.25">
      <c r="A73" s="1">
        <v>31</v>
      </c>
      <c r="B73" s="1" t="s">
        <v>9</v>
      </c>
      <c r="C73" s="1">
        <v>28.5</v>
      </c>
      <c r="D73" s="1">
        <v>5</v>
      </c>
      <c r="E73" s="1" t="s">
        <v>10</v>
      </c>
      <c r="F73" s="1" t="s">
        <v>13</v>
      </c>
      <c r="G73" s="1">
        <v>6799.4579999999996</v>
      </c>
      <c r="H73" s="1" t="str" cm="1">
        <f t="array" ref="H73">_xlfn.IFS('3'!$C73&lt;20,"گروه 1",AND('3'!$C73&gt;20,'3'!$C73&lt;=30),"گروه 2",'3'!$C73&gt;30,"گروه 3")</f>
        <v>گروه 2</v>
      </c>
    </row>
    <row r="74" spans="1:8" x14ac:dyDescent="0.25">
      <c r="A74" s="1">
        <v>53</v>
      </c>
      <c r="B74" s="1" t="s">
        <v>6</v>
      </c>
      <c r="C74" s="1">
        <v>28.1</v>
      </c>
      <c r="D74" s="1">
        <v>3</v>
      </c>
      <c r="E74" s="1" t="s">
        <v>10</v>
      </c>
      <c r="F74" s="1" t="s">
        <v>8</v>
      </c>
      <c r="G74" s="1">
        <v>11741.726000000001</v>
      </c>
      <c r="H74" s="1" t="str" cm="1">
        <f t="array" ref="H74">_xlfn.IFS('3'!$C74&lt;20,"گروه 1",AND('3'!$C74&gt;20,'3'!$C74&lt;=30),"گروه 2",'3'!$C74&gt;30,"گروه 3")</f>
        <v>گروه 2</v>
      </c>
    </row>
    <row r="75" spans="1:8" x14ac:dyDescent="0.25">
      <c r="A75" s="1">
        <v>58</v>
      </c>
      <c r="B75" s="1" t="s">
        <v>9</v>
      </c>
      <c r="C75" s="1">
        <v>32.01</v>
      </c>
      <c r="D75" s="1">
        <v>1</v>
      </c>
      <c r="E75" s="1" t="s">
        <v>10</v>
      </c>
      <c r="F75" s="1" t="s">
        <v>11</v>
      </c>
      <c r="G75" s="1">
        <v>11946.625899999999</v>
      </c>
      <c r="H75" s="1" t="str" cm="1">
        <f t="array" ref="H75">_xlfn.IFS('3'!$C75&lt;20,"گروه 1",AND('3'!$C75&gt;20,'3'!$C75&lt;=30),"گروه 2",'3'!$C75&gt;30,"گروه 3")</f>
        <v>گروه 3</v>
      </c>
    </row>
    <row r="76" spans="1:8" x14ac:dyDescent="0.25">
      <c r="A76" s="1">
        <v>44</v>
      </c>
      <c r="B76" s="1" t="s">
        <v>9</v>
      </c>
      <c r="C76" s="1">
        <v>27.4</v>
      </c>
      <c r="D76" s="1">
        <v>2</v>
      </c>
      <c r="E76" s="1" t="s">
        <v>10</v>
      </c>
      <c r="F76" s="1" t="s">
        <v>8</v>
      </c>
      <c r="G76" s="1">
        <v>7726.8540000000003</v>
      </c>
      <c r="H76" s="1" t="str" cm="1">
        <f t="array" ref="H76">_xlfn.IFS('3'!$C76&lt;20,"گروه 1",AND('3'!$C76&gt;20,'3'!$C76&lt;=30),"گروه 2",'3'!$C76&gt;30,"گروه 3")</f>
        <v>گروه 2</v>
      </c>
    </row>
    <row r="77" spans="1:8" x14ac:dyDescent="0.25">
      <c r="A77" s="1">
        <v>57</v>
      </c>
      <c r="B77" s="1" t="s">
        <v>9</v>
      </c>
      <c r="C77" s="1">
        <v>34.01</v>
      </c>
      <c r="D77" s="1">
        <v>0</v>
      </c>
      <c r="E77" s="1" t="s">
        <v>10</v>
      </c>
      <c r="F77" s="1" t="s">
        <v>12</v>
      </c>
      <c r="G77" s="1">
        <v>11356.660900000001</v>
      </c>
      <c r="H77" s="1" t="str" cm="1">
        <f t="array" ref="H77">_xlfn.IFS('3'!$C77&lt;20,"گروه 1",AND('3'!$C77&gt;20,'3'!$C77&lt;=30),"گروه 2",'3'!$C77&gt;30,"گروه 3")</f>
        <v>گروه 3</v>
      </c>
    </row>
    <row r="78" spans="1:8" x14ac:dyDescent="0.25">
      <c r="A78" s="1">
        <v>29</v>
      </c>
      <c r="B78" s="1" t="s">
        <v>6</v>
      </c>
      <c r="C78" s="1">
        <v>29.59</v>
      </c>
      <c r="D78" s="1">
        <v>1</v>
      </c>
      <c r="E78" s="1" t="s">
        <v>10</v>
      </c>
      <c r="F78" s="1" t="s">
        <v>11</v>
      </c>
      <c r="G78" s="1">
        <v>3947.4131000000002</v>
      </c>
      <c r="H78" s="1" t="str" cm="1">
        <f t="array" ref="H78">_xlfn.IFS('3'!$C78&lt;20,"گروه 1",AND('3'!$C78&gt;20,'3'!$C78&lt;=30),"گروه 2",'3'!$C78&gt;30,"گروه 3")</f>
        <v>گروه 2</v>
      </c>
    </row>
    <row r="79" spans="1:8" x14ac:dyDescent="0.25">
      <c r="A79" s="1">
        <v>21</v>
      </c>
      <c r="B79" s="1" t="s">
        <v>9</v>
      </c>
      <c r="C79" s="1">
        <v>35.53</v>
      </c>
      <c r="D79" s="1">
        <v>0</v>
      </c>
      <c r="E79" s="1" t="s">
        <v>10</v>
      </c>
      <c r="F79" s="1" t="s">
        <v>11</v>
      </c>
      <c r="G79" s="1">
        <v>1532.4697000000001</v>
      </c>
      <c r="H79" s="1" t="str" cm="1">
        <f t="array" ref="H79">_xlfn.IFS('3'!$C79&lt;20,"گروه 1",AND('3'!$C79&gt;20,'3'!$C79&lt;=30),"گروه 2",'3'!$C79&gt;30,"گروه 3")</f>
        <v>گروه 3</v>
      </c>
    </row>
    <row r="80" spans="1:8" x14ac:dyDescent="0.25">
      <c r="A80" s="1">
        <v>22</v>
      </c>
      <c r="B80" s="1" t="s">
        <v>6</v>
      </c>
      <c r="C80" s="1">
        <v>39.805</v>
      </c>
      <c r="D80" s="1">
        <v>0</v>
      </c>
      <c r="E80" s="1" t="s">
        <v>10</v>
      </c>
      <c r="F80" s="1" t="s">
        <v>13</v>
      </c>
      <c r="G80" s="1">
        <v>2755.0209500000001</v>
      </c>
      <c r="H80" s="1" t="str" cm="1">
        <f t="array" ref="H80">_xlfn.IFS('3'!$C80&lt;20,"گروه 1",AND('3'!$C80&gt;20,'3'!$C80&lt;=30),"گروه 2",'3'!$C80&gt;30,"گروه 3")</f>
        <v>گروه 3</v>
      </c>
    </row>
    <row r="81" spans="1:8" x14ac:dyDescent="0.25">
      <c r="A81" s="1">
        <v>41</v>
      </c>
      <c r="B81" s="1" t="s">
        <v>6</v>
      </c>
      <c r="C81" s="1">
        <v>32.965000000000003</v>
      </c>
      <c r="D81" s="1">
        <v>0</v>
      </c>
      <c r="E81" s="1" t="s">
        <v>10</v>
      </c>
      <c r="F81" s="1" t="s">
        <v>12</v>
      </c>
      <c r="G81" s="1">
        <v>6571.0243499999997</v>
      </c>
      <c r="H81" s="1" t="str" cm="1">
        <f t="array" ref="H81">_xlfn.IFS('3'!$C81&lt;20,"گروه 1",AND('3'!$C81&gt;20,'3'!$C81&lt;=30),"گروه 2",'3'!$C81&gt;30,"گروه 3")</f>
        <v>گروه 3</v>
      </c>
    </row>
    <row r="82" spans="1:8" x14ac:dyDescent="0.25">
      <c r="A82" s="1">
        <v>31</v>
      </c>
      <c r="B82" s="1" t="s">
        <v>9</v>
      </c>
      <c r="C82" s="1">
        <v>26.885000000000002</v>
      </c>
      <c r="D82" s="1">
        <v>1</v>
      </c>
      <c r="E82" s="1" t="s">
        <v>10</v>
      </c>
      <c r="F82" s="1" t="s">
        <v>13</v>
      </c>
      <c r="G82" s="1">
        <v>4441.2131499999996</v>
      </c>
      <c r="H82" s="1" t="str" cm="1">
        <f t="array" ref="H82">_xlfn.IFS('3'!$C82&lt;20,"گروه 1",AND('3'!$C82&gt;20,'3'!$C82&lt;=30),"گروه 2",'3'!$C82&gt;30,"گروه 3")</f>
        <v>گروه 2</v>
      </c>
    </row>
    <row r="83" spans="1:8" x14ac:dyDescent="0.25">
      <c r="A83" s="1">
        <v>45</v>
      </c>
      <c r="B83" s="1" t="s">
        <v>6</v>
      </c>
      <c r="C83" s="1">
        <v>38.284999999999997</v>
      </c>
      <c r="D83" s="1">
        <v>0</v>
      </c>
      <c r="E83" s="1" t="s">
        <v>10</v>
      </c>
      <c r="F83" s="1" t="s">
        <v>13</v>
      </c>
      <c r="G83" s="1">
        <v>7935.29115</v>
      </c>
      <c r="H83" s="1" t="str" cm="1">
        <f t="array" ref="H83">_xlfn.IFS('3'!$C83&lt;20,"گروه 1",AND('3'!$C83&gt;20,'3'!$C83&lt;=30),"گروه 2",'3'!$C83&gt;30,"گروه 3")</f>
        <v>گروه 3</v>
      </c>
    </row>
    <row r="84" spans="1:8" x14ac:dyDescent="0.25">
      <c r="A84" s="1">
        <v>22</v>
      </c>
      <c r="B84" s="1" t="s">
        <v>9</v>
      </c>
      <c r="C84" s="1">
        <v>37.619999999999997</v>
      </c>
      <c r="D84" s="1">
        <v>1</v>
      </c>
      <c r="E84" s="1" t="s">
        <v>7</v>
      </c>
      <c r="F84" s="1" t="s">
        <v>11</v>
      </c>
      <c r="G84" s="1">
        <v>37165.163800000002</v>
      </c>
      <c r="H84" s="1" t="str" cm="1">
        <f t="array" ref="H84">_xlfn.IFS('3'!$C84&lt;20,"گروه 1",AND('3'!$C84&gt;20,'3'!$C84&lt;=30),"گروه 2",'3'!$C84&gt;30,"گروه 3")</f>
        <v>گروه 3</v>
      </c>
    </row>
    <row r="85" spans="1:8" x14ac:dyDescent="0.25">
      <c r="A85" s="1">
        <v>48</v>
      </c>
      <c r="B85" s="1" t="s">
        <v>6</v>
      </c>
      <c r="C85" s="1">
        <v>41.23</v>
      </c>
      <c r="D85" s="1">
        <v>4</v>
      </c>
      <c r="E85" s="1" t="s">
        <v>10</v>
      </c>
      <c r="F85" s="1" t="s">
        <v>12</v>
      </c>
      <c r="G85" s="1">
        <v>11033.661700000001</v>
      </c>
      <c r="H85" s="1" t="str" cm="1">
        <f t="array" ref="H85">_xlfn.IFS('3'!$C85&lt;20,"گروه 1",AND('3'!$C85&gt;20,'3'!$C85&lt;=30),"گروه 2",'3'!$C85&gt;30,"گروه 3")</f>
        <v>گروه 3</v>
      </c>
    </row>
    <row r="86" spans="1:8" x14ac:dyDescent="0.25">
      <c r="A86" s="1">
        <v>37</v>
      </c>
      <c r="B86" s="1" t="s">
        <v>6</v>
      </c>
      <c r="C86" s="1">
        <v>34.799999999999997</v>
      </c>
      <c r="D86" s="1">
        <v>2</v>
      </c>
      <c r="E86" s="1" t="s">
        <v>7</v>
      </c>
      <c r="F86" s="1" t="s">
        <v>8</v>
      </c>
      <c r="G86" s="1">
        <v>39836.519</v>
      </c>
      <c r="H86" s="1" t="str" cm="1">
        <f t="array" ref="H86">_xlfn.IFS('3'!$C86&lt;20,"گروه 1",AND('3'!$C86&gt;20,'3'!$C86&lt;=30),"گروه 2",'3'!$C86&gt;30,"گروه 3")</f>
        <v>گروه 3</v>
      </c>
    </row>
    <row r="87" spans="1:8" x14ac:dyDescent="0.25">
      <c r="A87" s="1">
        <v>45</v>
      </c>
      <c r="B87" s="1" t="s">
        <v>9</v>
      </c>
      <c r="C87" s="1">
        <v>22.895</v>
      </c>
      <c r="D87" s="1">
        <v>2</v>
      </c>
      <c r="E87" s="1" t="s">
        <v>7</v>
      </c>
      <c r="F87" s="1" t="s">
        <v>12</v>
      </c>
      <c r="G87" s="1">
        <v>21098.554049999999</v>
      </c>
      <c r="H87" s="1" t="str" cm="1">
        <f t="array" ref="H87">_xlfn.IFS('3'!$C87&lt;20,"گروه 1",AND('3'!$C87&gt;20,'3'!$C87&lt;=30),"گروه 2",'3'!$C87&gt;30,"گروه 3")</f>
        <v>گروه 2</v>
      </c>
    </row>
    <row r="88" spans="1:8" x14ac:dyDescent="0.25">
      <c r="A88" s="1">
        <v>57</v>
      </c>
      <c r="B88" s="1" t="s">
        <v>6</v>
      </c>
      <c r="C88" s="1">
        <v>31.16</v>
      </c>
      <c r="D88" s="1">
        <v>0</v>
      </c>
      <c r="E88" s="1" t="s">
        <v>7</v>
      </c>
      <c r="F88" s="1" t="s">
        <v>12</v>
      </c>
      <c r="G88" s="1">
        <v>43578.939400000003</v>
      </c>
      <c r="H88" s="1" t="str" cm="1">
        <f t="array" ref="H88">_xlfn.IFS('3'!$C88&lt;20,"گروه 1",AND('3'!$C88&gt;20,'3'!$C88&lt;=30),"گروه 2",'3'!$C88&gt;30,"گروه 3")</f>
        <v>گروه 3</v>
      </c>
    </row>
    <row r="89" spans="1:8" x14ac:dyDescent="0.25">
      <c r="A89" s="1">
        <v>56</v>
      </c>
      <c r="B89" s="1" t="s">
        <v>6</v>
      </c>
      <c r="C89" s="1">
        <v>27.2</v>
      </c>
      <c r="D89" s="1">
        <v>0</v>
      </c>
      <c r="E89" s="1" t="s">
        <v>10</v>
      </c>
      <c r="F89" s="1" t="s">
        <v>8</v>
      </c>
      <c r="G89" s="1">
        <v>11073.175999999999</v>
      </c>
      <c r="H89" s="1" t="str" cm="1">
        <f t="array" ref="H89">_xlfn.IFS('3'!$C89&lt;20,"گروه 1",AND('3'!$C89&gt;20,'3'!$C89&lt;=30),"گروه 2",'3'!$C89&gt;30,"گروه 3")</f>
        <v>گروه 2</v>
      </c>
    </row>
    <row r="90" spans="1:8" x14ac:dyDescent="0.25">
      <c r="A90" s="1">
        <v>46</v>
      </c>
      <c r="B90" s="1" t="s">
        <v>6</v>
      </c>
      <c r="C90" s="1">
        <v>27.74</v>
      </c>
      <c r="D90" s="1">
        <v>0</v>
      </c>
      <c r="E90" s="1" t="s">
        <v>10</v>
      </c>
      <c r="F90" s="1" t="s">
        <v>12</v>
      </c>
      <c r="G90" s="1">
        <v>8026.6665999999996</v>
      </c>
      <c r="H90" s="1" t="str" cm="1">
        <f t="array" ref="H90">_xlfn.IFS('3'!$C90&lt;20,"گروه 1",AND('3'!$C90&gt;20,'3'!$C90&lt;=30),"گروه 2",'3'!$C90&gt;30,"گروه 3")</f>
        <v>گروه 2</v>
      </c>
    </row>
    <row r="91" spans="1:8" x14ac:dyDescent="0.25">
      <c r="A91" s="1">
        <v>55</v>
      </c>
      <c r="B91" s="1" t="s">
        <v>6</v>
      </c>
      <c r="C91" s="1">
        <v>26.98</v>
      </c>
      <c r="D91" s="1">
        <v>0</v>
      </c>
      <c r="E91" s="1" t="s">
        <v>10</v>
      </c>
      <c r="F91" s="1" t="s">
        <v>12</v>
      </c>
      <c r="G91" s="1">
        <v>11082.5772</v>
      </c>
      <c r="H91" s="1" t="str" cm="1">
        <f t="array" ref="H91">_xlfn.IFS('3'!$C91&lt;20,"گروه 1",AND('3'!$C91&gt;20,'3'!$C91&lt;=30),"گروه 2",'3'!$C91&gt;30,"گروه 3")</f>
        <v>گروه 2</v>
      </c>
    </row>
    <row r="92" spans="1:8" x14ac:dyDescent="0.25">
      <c r="A92" s="1">
        <v>21</v>
      </c>
      <c r="B92" s="1" t="s">
        <v>6</v>
      </c>
      <c r="C92" s="1">
        <v>39.49</v>
      </c>
      <c r="D92" s="1">
        <v>0</v>
      </c>
      <c r="E92" s="1" t="s">
        <v>10</v>
      </c>
      <c r="F92" s="1" t="s">
        <v>11</v>
      </c>
      <c r="G92" s="1">
        <v>2026.9740999999999</v>
      </c>
      <c r="H92" s="1" t="str" cm="1">
        <f t="array" ref="H92">_xlfn.IFS('3'!$C92&lt;20,"گروه 1",AND('3'!$C92&gt;20,'3'!$C92&lt;=30),"گروه 2",'3'!$C92&gt;30,"گروه 3")</f>
        <v>گروه 3</v>
      </c>
    </row>
    <row r="93" spans="1:8" x14ac:dyDescent="0.25">
      <c r="A93" s="1">
        <v>53</v>
      </c>
      <c r="B93" s="1" t="s">
        <v>6</v>
      </c>
      <c r="C93" s="1">
        <v>24.795000000000002</v>
      </c>
      <c r="D93" s="1">
        <v>1</v>
      </c>
      <c r="E93" s="1" t="s">
        <v>10</v>
      </c>
      <c r="F93" s="1" t="s">
        <v>12</v>
      </c>
      <c r="G93" s="1">
        <v>10942.13205</v>
      </c>
      <c r="H93" s="1" t="str" cm="1">
        <f t="array" ref="H93">_xlfn.IFS('3'!$C93&lt;20,"گروه 1",AND('3'!$C93&gt;20,'3'!$C93&lt;=30),"گروه 2",'3'!$C93&gt;30,"گروه 3")</f>
        <v>گروه 2</v>
      </c>
    </row>
    <row r="94" spans="1:8" x14ac:dyDescent="0.25">
      <c r="A94" s="1">
        <v>59</v>
      </c>
      <c r="B94" s="1" t="s">
        <v>9</v>
      </c>
      <c r="C94" s="1">
        <v>29.83</v>
      </c>
      <c r="D94" s="1">
        <v>3</v>
      </c>
      <c r="E94" s="1" t="s">
        <v>7</v>
      </c>
      <c r="F94" s="1" t="s">
        <v>13</v>
      </c>
      <c r="G94" s="1">
        <v>30184.936699999998</v>
      </c>
      <c r="H94" s="1" t="str" cm="1">
        <f t="array" ref="H94">_xlfn.IFS('3'!$C94&lt;20,"گروه 1",AND('3'!$C94&gt;20,'3'!$C94&lt;=30),"گروه 2",'3'!$C94&gt;30,"گروه 3")</f>
        <v>گروه 2</v>
      </c>
    </row>
    <row r="95" spans="1:8" x14ac:dyDescent="0.25">
      <c r="A95" s="1">
        <v>35</v>
      </c>
      <c r="B95" s="1" t="s">
        <v>9</v>
      </c>
      <c r="C95" s="1">
        <v>34.770000000000003</v>
      </c>
      <c r="D95" s="1">
        <v>2</v>
      </c>
      <c r="E95" s="1" t="s">
        <v>10</v>
      </c>
      <c r="F95" s="1" t="s">
        <v>12</v>
      </c>
      <c r="G95" s="1">
        <v>5729.0052999999998</v>
      </c>
      <c r="H95" s="1" t="str" cm="1">
        <f t="array" ref="H95">_xlfn.IFS('3'!$C95&lt;20,"گروه 1",AND('3'!$C95&gt;20,'3'!$C95&lt;=30),"گروه 2",'3'!$C95&gt;30,"گروه 3")</f>
        <v>گروه 3</v>
      </c>
    </row>
    <row r="96" spans="1:8" x14ac:dyDescent="0.25">
      <c r="A96" s="1">
        <v>64</v>
      </c>
      <c r="B96" s="1" t="s">
        <v>6</v>
      </c>
      <c r="C96" s="1">
        <v>31.3</v>
      </c>
      <c r="D96" s="1">
        <v>2</v>
      </c>
      <c r="E96" s="1" t="s">
        <v>7</v>
      </c>
      <c r="F96" s="1" t="s">
        <v>8</v>
      </c>
      <c r="G96" s="1">
        <v>47291.055</v>
      </c>
      <c r="H96" s="1" t="str" cm="1">
        <f t="array" ref="H96">_xlfn.IFS('3'!$C96&lt;20,"گروه 1",AND('3'!$C96&gt;20,'3'!$C96&lt;=30),"گروه 2",'3'!$C96&gt;30,"گروه 3")</f>
        <v>گروه 3</v>
      </c>
    </row>
    <row r="97" spans="1:8" x14ac:dyDescent="0.25">
      <c r="A97" s="1">
        <v>28</v>
      </c>
      <c r="B97" s="1" t="s">
        <v>6</v>
      </c>
      <c r="C97" s="1">
        <v>37.619999999999997</v>
      </c>
      <c r="D97" s="1">
        <v>1</v>
      </c>
      <c r="E97" s="1" t="s">
        <v>10</v>
      </c>
      <c r="F97" s="1" t="s">
        <v>11</v>
      </c>
      <c r="G97" s="1">
        <v>3766.8838000000001</v>
      </c>
      <c r="H97" s="1" t="str" cm="1">
        <f t="array" ref="H97">_xlfn.IFS('3'!$C97&lt;20,"گروه 1",AND('3'!$C97&gt;20,'3'!$C97&lt;=30),"گروه 2",'3'!$C97&gt;30,"گروه 3")</f>
        <v>گروه 3</v>
      </c>
    </row>
    <row r="98" spans="1:8" x14ac:dyDescent="0.25">
      <c r="A98" s="1">
        <v>54</v>
      </c>
      <c r="B98" s="1" t="s">
        <v>6</v>
      </c>
      <c r="C98" s="1">
        <v>30.8</v>
      </c>
      <c r="D98" s="1">
        <v>3</v>
      </c>
      <c r="E98" s="1" t="s">
        <v>10</v>
      </c>
      <c r="F98" s="1" t="s">
        <v>8</v>
      </c>
      <c r="G98" s="1">
        <v>12105.32</v>
      </c>
      <c r="H98" s="1" t="str" cm="1">
        <f t="array" ref="H98">_xlfn.IFS('3'!$C98&lt;20,"گروه 1",AND('3'!$C98&gt;20,'3'!$C98&lt;=30),"گروه 2",'3'!$C98&gt;30,"گروه 3")</f>
        <v>گروه 3</v>
      </c>
    </row>
    <row r="99" spans="1:8" x14ac:dyDescent="0.25">
      <c r="A99" s="1">
        <v>55</v>
      </c>
      <c r="B99" s="1" t="s">
        <v>9</v>
      </c>
      <c r="C99" s="1">
        <v>38.28</v>
      </c>
      <c r="D99" s="1">
        <v>0</v>
      </c>
      <c r="E99" s="1" t="s">
        <v>10</v>
      </c>
      <c r="F99" s="1" t="s">
        <v>11</v>
      </c>
      <c r="G99" s="1">
        <v>10226.2842</v>
      </c>
      <c r="H99" s="1" t="str" cm="1">
        <f t="array" ref="H99">_xlfn.IFS('3'!$C99&lt;20,"گروه 1",AND('3'!$C99&gt;20,'3'!$C99&lt;=30),"گروه 2",'3'!$C99&gt;30,"گروه 3")</f>
        <v>گروه 3</v>
      </c>
    </row>
    <row r="100" spans="1:8" x14ac:dyDescent="0.25">
      <c r="A100" s="1">
        <v>56</v>
      </c>
      <c r="B100" s="1" t="s">
        <v>9</v>
      </c>
      <c r="C100" s="1">
        <v>19.95</v>
      </c>
      <c r="D100" s="1">
        <v>0</v>
      </c>
      <c r="E100" s="1" t="s">
        <v>7</v>
      </c>
      <c r="F100" s="1" t="s">
        <v>13</v>
      </c>
      <c r="G100" s="1">
        <v>22412.648499999999</v>
      </c>
      <c r="H100" s="1" t="str" cm="1">
        <f t="array" ref="H100">_xlfn.IFS('3'!$C100&lt;20,"گروه 1",AND('3'!$C100&gt;20,'3'!$C100&lt;=30),"گروه 2",'3'!$C100&gt;30,"گروه 3")</f>
        <v>گروه 1</v>
      </c>
    </row>
    <row r="101" spans="1:8" x14ac:dyDescent="0.25">
      <c r="A101" s="1">
        <v>38</v>
      </c>
      <c r="B101" s="1" t="s">
        <v>9</v>
      </c>
      <c r="C101" s="1">
        <v>19.3</v>
      </c>
      <c r="D101" s="1">
        <v>0</v>
      </c>
      <c r="E101" s="1" t="s">
        <v>7</v>
      </c>
      <c r="F101" s="1" t="s">
        <v>8</v>
      </c>
      <c r="G101" s="1">
        <v>15820.699000000001</v>
      </c>
      <c r="H101" s="1" t="str" cm="1">
        <f t="array" ref="H101">_xlfn.IFS('3'!$C101&lt;20,"گروه 1",AND('3'!$C101&gt;20,'3'!$C101&lt;=30),"گروه 2",'3'!$C101&gt;30,"گروه 3")</f>
        <v>گروه 1</v>
      </c>
    </row>
    <row r="102" spans="1:8" x14ac:dyDescent="0.25">
      <c r="A102" s="1">
        <v>41</v>
      </c>
      <c r="B102" s="1" t="s">
        <v>6</v>
      </c>
      <c r="C102" s="1">
        <v>31.6</v>
      </c>
      <c r="D102" s="1">
        <v>0</v>
      </c>
      <c r="E102" s="1" t="s">
        <v>10</v>
      </c>
      <c r="F102" s="1" t="s">
        <v>8</v>
      </c>
      <c r="G102" s="1">
        <v>6186.1270000000004</v>
      </c>
      <c r="H102" s="1" t="str" cm="1">
        <f t="array" ref="H102">_xlfn.IFS('3'!$C102&lt;20,"گروه 1",AND('3'!$C102&gt;20,'3'!$C102&lt;=30),"گروه 2",'3'!$C102&gt;30,"گروه 3")</f>
        <v>گروه 3</v>
      </c>
    </row>
    <row r="103" spans="1:8" x14ac:dyDescent="0.25">
      <c r="A103" s="1">
        <v>30</v>
      </c>
      <c r="B103" s="1" t="s">
        <v>9</v>
      </c>
      <c r="C103" s="1">
        <v>25.46</v>
      </c>
      <c r="D103" s="1">
        <v>0</v>
      </c>
      <c r="E103" s="1" t="s">
        <v>10</v>
      </c>
      <c r="F103" s="1" t="s">
        <v>13</v>
      </c>
      <c r="G103" s="1">
        <v>3645.0893999999998</v>
      </c>
      <c r="H103" s="1" t="str" cm="1">
        <f t="array" ref="H103">_xlfn.IFS('3'!$C103&lt;20,"گروه 1",AND('3'!$C103&gt;20,'3'!$C103&lt;=30),"گروه 2",'3'!$C103&gt;30,"گروه 3")</f>
        <v>گروه 2</v>
      </c>
    </row>
    <row r="104" spans="1:8" x14ac:dyDescent="0.25">
      <c r="A104" s="1">
        <v>18</v>
      </c>
      <c r="B104" s="1" t="s">
        <v>6</v>
      </c>
      <c r="C104" s="1">
        <v>30.114999999999998</v>
      </c>
      <c r="D104" s="1">
        <v>0</v>
      </c>
      <c r="E104" s="1" t="s">
        <v>10</v>
      </c>
      <c r="F104" s="1" t="s">
        <v>13</v>
      </c>
      <c r="G104" s="1">
        <v>21344.846699999998</v>
      </c>
      <c r="H104" s="1" t="str" cm="1">
        <f t="array" ref="H104">_xlfn.IFS('3'!$C104&lt;20,"گروه 1",AND('3'!$C104&gt;20,'3'!$C104&lt;=30),"گروه 2",'3'!$C104&gt;30,"گروه 3")</f>
        <v>گروه 3</v>
      </c>
    </row>
    <row r="105" spans="1:8" x14ac:dyDescent="0.25">
      <c r="A105" s="1">
        <v>61</v>
      </c>
      <c r="B105" s="1" t="s">
        <v>6</v>
      </c>
      <c r="C105" s="1">
        <v>29.92</v>
      </c>
      <c r="D105" s="1">
        <v>3</v>
      </c>
      <c r="E105" s="1" t="s">
        <v>7</v>
      </c>
      <c r="F105" s="1" t="s">
        <v>11</v>
      </c>
      <c r="G105" s="1">
        <v>30942.191800000001</v>
      </c>
      <c r="H105" s="1" t="str" cm="1">
        <f t="array" ref="H105">_xlfn.IFS('3'!$C105&lt;20,"گروه 1",AND('3'!$C105&gt;20,'3'!$C105&lt;=30),"گروه 2",'3'!$C105&gt;30,"گروه 3")</f>
        <v>گروه 2</v>
      </c>
    </row>
    <row r="106" spans="1:8" x14ac:dyDescent="0.25">
      <c r="A106" s="1">
        <v>34</v>
      </c>
      <c r="B106" s="1" t="s">
        <v>6</v>
      </c>
      <c r="C106" s="1">
        <v>27.5</v>
      </c>
      <c r="D106" s="1">
        <v>1</v>
      </c>
      <c r="E106" s="1" t="s">
        <v>10</v>
      </c>
      <c r="F106" s="1" t="s">
        <v>8</v>
      </c>
      <c r="G106" s="1">
        <v>5003.8530000000001</v>
      </c>
      <c r="H106" s="1" t="str" cm="1">
        <f t="array" ref="H106">_xlfn.IFS('3'!$C106&lt;20,"گروه 1",AND('3'!$C106&gt;20,'3'!$C106&lt;=30),"گروه 2",'3'!$C106&gt;30,"گروه 3")</f>
        <v>گروه 2</v>
      </c>
    </row>
    <row r="107" spans="1:8" x14ac:dyDescent="0.25">
      <c r="A107" s="1">
        <v>20</v>
      </c>
      <c r="B107" s="1" t="s">
        <v>9</v>
      </c>
      <c r="C107" s="1">
        <v>28.024999999999999</v>
      </c>
      <c r="D107" s="1">
        <v>1</v>
      </c>
      <c r="E107" s="1" t="s">
        <v>7</v>
      </c>
      <c r="F107" s="1" t="s">
        <v>12</v>
      </c>
      <c r="G107" s="1">
        <v>17560.37975</v>
      </c>
      <c r="H107" s="1" t="str" cm="1">
        <f t="array" ref="H107">_xlfn.IFS('3'!$C107&lt;20,"گروه 1",AND('3'!$C107&gt;20,'3'!$C107&lt;=30),"گروه 2",'3'!$C107&gt;30,"گروه 3")</f>
        <v>گروه 2</v>
      </c>
    </row>
    <row r="108" spans="1:8" x14ac:dyDescent="0.25">
      <c r="A108" s="1">
        <v>19</v>
      </c>
      <c r="B108" s="1" t="s">
        <v>6</v>
      </c>
      <c r="C108" s="1">
        <v>28.4</v>
      </c>
      <c r="D108" s="1">
        <v>1</v>
      </c>
      <c r="E108" s="1" t="s">
        <v>10</v>
      </c>
      <c r="F108" s="1" t="s">
        <v>8</v>
      </c>
      <c r="G108" s="1">
        <v>2331.5189999999998</v>
      </c>
      <c r="H108" s="1" t="str" cm="1">
        <f t="array" ref="H108">_xlfn.IFS('3'!$C108&lt;20,"گروه 1",AND('3'!$C108&gt;20,'3'!$C108&lt;=30),"گروه 2",'3'!$C108&gt;30,"گروه 3")</f>
        <v>گروه 2</v>
      </c>
    </row>
    <row r="109" spans="1:8" x14ac:dyDescent="0.25">
      <c r="A109" s="1">
        <v>26</v>
      </c>
      <c r="B109" s="1" t="s">
        <v>9</v>
      </c>
      <c r="C109" s="1">
        <v>30.875</v>
      </c>
      <c r="D109" s="1">
        <v>2</v>
      </c>
      <c r="E109" s="1" t="s">
        <v>10</v>
      </c>
      <c r="F109" s="1" t="s">
        <v>12</v>
      </c>
      <c r="G109" s="1">
        <v>3877.3042500000001</v>
      </c>
      <c r="H109" s="1" t="str" cm="1">
        <f t="array" ref="H109">_xlfn.IFS('3'!$C109&lt;20,"گروه 1",AND('3'!$C109&gt;20,'3'!$C109&lt;=30),"گروه 2",'3'!$C109&gt;30,"گروه 3")</f>
        <v>گروه 3</v>
      </c>
    </row>
    <row r="110" spans="1:8" x14ac:dyDescent="0.25">
      <c r="A110" s="1">
        <v>29</v>
      </c>
      <c r="B110" s="1" t="s">
        <v>9</v>
      </c>
      <c r="C110" s="1">
        <v>27.94</v>
      </c>
      <c r="D110" s="1">
        <v>0</v>
      </c>
      <c r="E110" s="1" t="s">
        <v>10</v>
      </c>
      <c r="F110" s="1" t="s">
        <v>11</v>
      </c>
      <c r="G110" s="1">
        <v>2867.1196</v>
      </c>
      <c r="H110" s="1" t="str" cm="1">
        <f t="array" ref="H110">_xlfn.IFS('3'!$C110&lt;20,"گروه 1",AND('3'!$C110&gt;20,'3'!$C110&lt;=30),"گروه 2",'3'!$C110&gt;30,"گروه 3")</f>
        <v>گروه 2</v>
      </c>
    </row>
    <row r="111" spans="1:8" x14ac:dyDescent="0.25">
      <c r="A111" s="1">
        <v>63</v>
      </c>
      <c r="B111" s="1" t="s">
        <v>9</v>
      </c>
      <c r="C111" s="1">
        <v>35.090000000000003</v>
      </c>
      <c r="D111" s="1">
        <v>0</v>
      </c>
      <c r="E111" s="1" t="s">
        <v>7</v>
      </c>
      <c r="F111" s="1" t="s">
        <v>11</v>
      </c>
      <c r="G111" s="1">
        <v>47055.532099999997</v>
      </c>
      <c r="H111" s="1" t="str" cm="1">
        <f t="array" ref="H111">_xlfn.IFS('3'!$C111&lt;20,"گروه 1",AND('3'!$C111&gt;20,'3'!$C111&lt;=30),"گروه 2",'3'!$C111&gt;30,"گروه 3")</f>
        <v>گروه 3</v>
      </c>
    </row>
    <row r="112" spans="1:8" x14ac:dyDescent="0.25">
      <c r="A112" s="1">
        <v>54</v>
      </c>
      <c r="B112" s="1" t="s">
        <v>9</v>
      </c>
      <c r="C112" s="1">
        <v>33.630000000000003</v>
      </c>
      <c r="D112" s="1">
        <v>1</v>
      </c>
      <c r="E112" s="1" t="s">
        <v>10</v>
      </c>
      <c r="F112" s="1" t="s">
        <v>12</v>
      </c>
      <c r="G112" s="1">
        <v>10825.253699999999</v>
      </c>
      <c r="H112" s="1" t="str" cm="1">
        <f t="array" ref="H112">_xlfn.IFS('3'!$C112&lt;20,"گروه 1",AND('3'!$C112&gt;20,'3'!$C112&lt;=30),"گروه 2",'3'!$C112&gt;30,"گروه 3")</f>
        <v>گروه 3</v>
      </c>
    </row>
    <row r="113" spans="1:8" x14ac:dyDescent="0.25">
      <c r="A113" s="1">
        <v>55</v>
      </c>
      <c r="B113" s="1" t="s">
        <v>6</v>
      </c>
      <c r="C113" s="1">
        <v>29.7</v>
      </c>
      <c r="D113" s="1">
        <v>2</v>
      </c>
      <c r="E113" s="1" t="s">
        <v>10</v>
      </c>
      <c r="F113" s="1" t="s">
        <v>8</v>
      </c>
      <c r="G113" s="1">
        <v>11881.358</v>
      </c>
      <c r="H113" s="1" t="str" cm="1">
        <f t="array" ref="H113">_xlfn.IFS('3'!$C113&lt;20,"گروه 1",AND('3'!$C113&gt;20,'3'!$C113&lt;=30),"گروه 2",'3'!$C113&gt;30,"گروه 3")</f>
        <v>گروه 2</v>
      </c>
    </row>
    <row r="114" spans="1:8" x14ac:dyDescent="0.25">
      <c r="A114" s="1">
        <v>37</v>
      </c>
      <c r="B114" s="1" t="s">
        <v>9</v>
      </c>
      <c r="C114" s="1">
        <v>30.8</v>
      </c>
      <c r="D114" s="1">
        <v>0</v>
      </c>
      <c r="E114" s="1" t="s">
        <v>10</v>
      </c>
      <c r="F114" s="1" t="s">
        <v>8</v>
      </c>
      <c r="G114" s="1">
        <v>4646.759</v>
      </c>
      <c r="H114" s="1" t="str" cm="1">
        <f t="array" ref="H114">_xlfn.IFS('3'!$C114&lt;20,"گروه 1",AND('3'!$C114&gt;20,'3'!$C114&lt;=30),"گروه 2",'3'!$C114&gt;30,"گروه 3")</f>
        <v>گروه 3</v>
      </c>
    </row>
    <row r="115" spans="1:8" x14ac:dyDescent="0.25">
      <c r="A115" s="1">
        <v>21</v>
      </c>
      <c r="B115" s="1" t="s">
        <v>6</v>
      </c>
      <c r="C115" s="1">
        <v>35.72</v>
      </c>
      <c r="D115" s="1">
        <v>0</v>
      </c>
      <c r="E115" s="1" t="s">
        <v>10</v>
      </c>
      <c r="F115" s="1" t="s">
        <v>12</v>
      </c>
      <c r="G115" s="1">
        <v>2404.7338</v>
      </c>
      <c r="H115" s="1" t="str" cm="1">
        <f t="array" ref="H115">_xlfn.IFS('3'!$C115&lt;20,"گروه 1",AND('3'!$C115&gt;20,'3'!$C115&lt;=30),"گروه 2",'3'!$C115&gt;30,"گروه 3")</f>
        <v>گروه 3</v>
      </c>
    </row>
    <row r="116" spans="1:8" x14ac:dyDescent="0.25">
      <c r="A116" s="1">
        <v>52</v>
      </c>
      <c r="B116" s="1" t="s">
        <v>9</v>
      </c>
      <c r="C116" s="1">
        <v>32.204999999999998</v>
      </c>
      <c r="D116" s="1">
        <v>3</v>
      </c>
      <c r="E116" s="1" t="s">
        <v>10</v>
      </c>
      <c r="F116" s="1" t="s">
        <v>13</v>
      </c>
      <c r="G116" s="1">
        <v>11488.31695</v>
      </c>
      <c r="H116" s="1" t="str" cm="1">
        <f t="array" ref="H116">_xlfn.IFS('3'!$C116&lt;20,"گروه 1",AND('3'!$C116&gt;20,'3'!$C116&lt;=30),"گروه 2",'3'!$C116&gt;30,"گروه 3")</f>
        <v>گروه 3</v>
      </c>
    </row>
    <row r="117" spans="1:8" x14ac:dyDescent="0.25">
      <c r="A117" s="1">
        <v>60</v>
      </c>
      <c r="B117" s="1" t="s">
        <v>9</v>
      </c>
      <c r="C117" s="1">
        <v>28.594999999999999</v>
      </c>
      <c r="D117" s="1">
        <v>0</v>
      </c>
      <c r="E117" s="1" t="s">
        <v>10</v>
      </c>
      <c r="F117" s="1" t="s">
        <v>13</v>
      </c>
      <c r="G117" s="1">
        <v>30259.995559999999</v>
      </c>
      <c r="H117" s="1" t="str" cm="1">
        <f t="array" ref="H117">_xlfn.IFS('3'!$C117&lt;20,"گروه 1",AND('3'!$C117&gt;20,'3'!$C117&lt;=30),"گروه 2",'3'!$C117&gt;30,"گروه 3")</f>
        <v>گروه 2</v>
      </c>
    </row>
    <row r="118" spans="1:8" x14ac:dyDescent="0.25">
      <c r="A118" s="1">
        <v>58</v>
      </c>
      <c r="B118" s="1" t="s">
        <v>9</v>
      </c>
      <c r="C118" s="1">
        <v>49.06</v>
      </c>
      <c r="D118" s="1">
        <v>0</v>
      </c>
      <c r="E118" s="1" t="s">
        <v>10</v>
      </c>
      <c r="F118" s="1" t="s">
        <v>11</v>
      </c>
      <c r="G118" s="1">
        <v>11381.3254</v>
      </c>
      <c r="H118" s="1" t="str" cm="1">
        <f t="array" ref="H118">_xlfn.IFS('3'!$C118&lt;20,"گروه 1",AND('3'!$C118&gt;20,'3'!$C118&lt;=30),"گروه 2",'3'!$C118&gt;30,"گروه 3")</f>
        <v>گروه 3</v>
      </c>
    </row>
    <row r="119" spans="1:8" x14ac:dyDescent="0.25">
      <c r="A119" s="1">
        <v>29</v>
      </c>
      <c r="B119" s="1" t="s">
        <v>6</v>
      </c>
      <c r="C119" s="1">
        <v>27.94</v>
      </c>
      <c r="D119" s="1">
        <v>1</v>
      </c>
      <c r="E119" s="1" t="s">
        <v>7</v>
      </c>
      <c r="F119" s="1" t="s">
        <v>11</v>
      </c>
      <c r="G119" s="1">
        <v>19107.779600000002</v>
      </c>
      <c r="H119" s="1" t="str" cm="1">
        <f t="array" ref="H119">_xlfn.IFS('3'!$C119&lt;20,"گروه 1",AND('3'!$C119&gt;20,'3'!$C119&lt;=30),"گروه 2",'3'!$C119&gt;30,"گروه 3")</f>
        <v>گروه 2</v>
      </c>
    </row>
    <row r="120" spans="1:8" x14ac:dyDescent="0.25">
      <c r="A120" s="1">
        <v>49</v>
      </c>
      <c r="B120" s="1" t="s">
        <v>6</v>
      </c>
      <c r="C120" s="1">
        <v>27.17</v>
      </c>
      <c r="D120" s="1">
        <v>0</v>
      </c>
      <c r="E120" s="1" t="s">
        <v>10</v>
      </c>
      <c r="F120" s="1" t="s">
        <v>11</v>
      </c>
      <c r="G120" s="1">
        <v>8601.3292999999994</v>
      </c>
      <c r="H120" s="1" t="str" cm="1">
        <f t="array" ref="H120">_xlfn.IFS('3'!$C120&lt;20,"گروه 1",AND('3'!$C120&gt;20,'3'!$C120&lt;=30),"گروه 2",'3'!$C120&gt;30,"گروه 3")</f>
        <v>گروه 2</v>
      </c>
    </row>
    <row r="121" spans="1:8" x14ac:dyDescent="0.25">
      <c r="A121" s="1">
        <v>37</v>
      </c>
      <c r="B121" s="1" t="s">
        <v>6</v>
      </c>
      <c r="C121" s="1">
        <v>23.37</v>
      </c>
      <c r="D121" s="1">
        <v>2</v>
      </c>
      <c r="E121" s="1" t="s">
        <v>10</v>
      </c>
      <c r="F121" s="1" t="s">
        <v>12</v>
      </c>
      <c r="G121" s="1">
        <v>6686.4313000000002</v>
      </c>
      <c r="H121" s="1" t="str" cm="1">
        <f t="array" ref="H121">_xlfn.IFS('3'!$C121&lt;20,"گروه 1",AND('3'!$C121&gt;20,'3'!$C121&lt;=30),"گروه 2",'3'!$C121&gt;30,"گروه 3")</f>
        <v>گروه 2</v>
      </c>
    </row>
    <row r="122" spans="1:8" x14ac:dyDescent="0.25">
      <c r="A122" s="1">
        <v>44</v>
      </c>
      <c r="B122" s="1" t="s">
        <v>9</v>
      </c>
      <c r="C122" s="1">
        <v>37.1</v>
      </c>
      <c r="D122" s="1">
        <v>2</v>
      </c>
      <c r="E122" s="1" t="s">
        <v>10</v>
      </c>
      <c r="F122" s="1" t="s">
        <v>8</v>
      </c>
      <c r="G122" s="1">
        <v>7740.3370000000004</v>
      </c>
      <c r="H122" s="1" t="str" cm="1">
        <f t="array" ref="H122">_xlfn.IFS('3'!$C122&lt;20,"گروه 1",AND('3'!$C122&gt;20,'3'!$C122&lt;=30),"گروه 2",'3'!$C122&gt;30,"گروه 3")</f>
        <v>گروه 3</v>
      </c>
    </row>
    <row r="123" spans="1:8" x14ac:dyDescent="0.25">
      <c r="A123" s="1">
        <v>18</v>
      </c>
      <c r="B123" s="1" t="s">
        <v>9</v>
      </c>
      <c r="C123" s="1">
        <v>23.75</v>
      </c>
      <c r="D123" s="1">
        <v>0</v>
      </c>
      <c r="E123" s="1" t="s">
        <v>10</v>
      </c>
      <c r="F123" s="1" t="s">
        <v>13</v>
      </c>
      <c r="G123" s="1">
        <v>1705.6244999999999</v>
      </c>
      <c r="H123" s="1" t="str" cm="1">
        <f t="array" ref="H123">_xlfn.IFS('3'!$C123&lt;20,"گروه 1",AND('3'!$C123&gt;20,'3'!$C123&lt;=30),"گروه 2",'3'!$C123&gt;30,"گروه 3")</f>
        <v>گروه 2</v>
      </c>
    </row>
    <row r="124" spans="1:8" x14ac:dyDescent="0.25">
      <c r="A124" s="1">
        <v>20</v>
      </c>
      <c r="B124" s="1" t="s">
        <v>6</v>
      </c>
      <c r="C124" s="1">
        <v>28.975000000000001</v>
      </c>
      <c r="D124" s="1">
        <v>0</v>
      </c>
      <c r="E124" s="1" t="s">
        <v>10</v>
      </c>
      <c r="F124" s="1" t="s">
        <v>12</v>
      </c>
      <c r="G124" s="1">
        <v>2257.47525</v>
      </c>
      <c r="H124" s="1" t="str" cm="1">
        <f t="array" ref="H124">_xlfn.IFS('3'!$C124&lt;20,"گروه 1",AND('3'!$C124&gt;20,'3'!$C124&lt;=30),"گروه 2",'3'!$C124&gt;30,"گروه 3")</f>
        <v>گروه 2</v>
      </c>
    </row>
    <row r="125" spans="1:8" x14ac:dyDescent="0.25">
      <c r="A125" s="1">
        <v>44</v>
      </c>
      <c r="B125" s="1" t="s">
        <v>9</v>
      </c>
      <c r="C125" s="1">
        <v>31.35</v>
      </c>
      <c r="D125" s="1">
        <v>1</v>
      </c>
      <c r="E125" s="1" t="s">
        <v>7</v>
      </c>
      <c r="F125" s="1" t="s">
        <v>13</v>
      </c>
      <c r="G125" s="1">
        <v>39556.494500000001</v>
      </c>
      <c r="H125" s="1" t="str" cm="1">
        <f t="array" ref="H125">_xlfn.IFS('3'!$C125&lt;20,"گروه 1",AND('3'!$C125&gt;20,'3'!$C125&lt;=30),"گروه 2",'3'!$C125&gt;30,"گروه 3")</f>
        <v>گروه 3</v>
      </c>
    </row>
    <row r="126" spans="1:8" x14ac:dyDescent="0.25">
      <c r="A126" s="1">
        <v>47</v>
      </c>
      <c r="B126" s="1" t="s">
        <v>6</v>
      </c>
      <c r="C126" s="1">
        <v>33.914999999999999</v>
      </c>
      <c r="D126" s="1">
        <v>3</v>
      </c>
      <c r="E126" s="1" t="s">
        <v>10</v>
      </c>
      <c r="F126" s="1" t="s">
        <v>12</v>
      </c>
      <c r="G126" s="1">
        <v>10115.00885</v>
      </c>
      <c r="H126" s="1" t="str" cm="1">
        <f t="array" ref="H126">_xlfn.IFS('3'!$C126&lt;20,"گروه 1",AND('3'!$C126&gt;20,'3'!$C126&lt;=30),"گروه 2",'3'!$C126&gt;30,"گروه 3")</f>
        <v>گروه 3</v>
      </c>
    </row>
    <row r="127" spans="1:8" x14ac:dyDescent="0.25">
      <c r="A127" s="1">
        <v>26</v>
      </c>
      <c r="B127" s="1" t="s">
        <v>6</v>
      </c>
      <c r="C127" s="1">
        <v>28.785</v>
      </c>
      <c r="D127" s="1">
        <v>0</v>
      </c>
      <c r="E127" s="1" t="s">
        <v>10</v>
      </c>
      <c r="F127" s="1" t="s">
        <v>13</v>
      </c>
      <c r="G127" s="1">
        <v>3385.3991500000002</v>
      </c>
      <c r="H127" s="1" t="str" cm="1">
        <f t="array" ref="H127">_xlfn.IFS('3'!$C127&lt;20,"گروه 1",AND('3'!$C127&gt;20,'3'!$C127&lt;=30),"گروه 2",'3'!$C127&gt;30,"گروه 3")</f>
        <v>گروه 2</v>
      </c>
    </row>
    <row r="128" spans="1:8" x14ac:dyDescent="0.25">
      <c r="A128" s="1">
        <v>19</v>
      </c>
      <c r="B128" s="1" t="s">
        <v>6</v>
      </c>
      <c r="C128" s="1">
        <v>28.3</v>
      </c>
      <c r="D128" s="1">
        <v>0</v>
      </c>
      <c r="E128" s="1" t="s">
        <v>7</v>
      </c>
      <c r="F128" s="1" t="s">
        <v>8</v>
      </c>
      <c r="G128" s="1">
        <v>17081.080000000002</v>
      </c>
      <c r="H128" s="1" t="str" cm="1">
        <f t="array" ref="H128">_xlfn.IFS('3'!$C128&lt;20,"گروه 1",AND('3'!$C128&gt;20,'3'!$C128&lt;=30),"گروه 2",'3'!$C128&gt;30,"گروه 3")</f>
        <v>گروه 2</v>
      </c>
    </row>
    <row r="129" spans="1:8" x14ac:dyDescent="0.25">
      <c r="A129" s="1">
        <v>52</v>
      </c>
      <c r="B129" s="1" t="s">
        <v>6</v>
      </c>
      <c r="C129" s="1">
        <v>37.4</v>
      </c>
      <c r="D129" s="1">
        <v>0</v>
      </c>
      <c r="E129" s="1" t="s">
        <v>10</v>
      </c>
      <c r="F129" s="1" t="s">
        <v>8</v>
      </c>
      <c r="G129" s="1">
        <v>9634.5380000000005</v>
      </c>
      <c r="H129" s="1" t="str" cm="1">
        <f t="array" ref="H129">_xlfn.IFS('3'!$C129&lt;20,"گروه 1",AND('3'!$C129&gt;20,'3'!$C129&lt;=30),"گروه 2",'3'!$C129&gt;30,"گروه 3")</f>
        <v>گروه 3</v>
      </c>
    </row>
    <row r="130" spans="1:8" x14ac:dyDescent="0.25">
      <c r="A130" s="1">
        <v>32</v>
      </c>
      <c r="B130" s="1" t="s">
        <v>6</v>
      </c>
      <c r="C130" s="1">
        <v>17.765000000000001</v>
      </c>
      <c r="D130" s="1">
        <v>2</v>
      </c>
      <c r="E130" s="1" t="s">
        <v>7</v>
      </c>
      <c r="F130" s="1" t="s">
        <v>12</v>
      </c>
      <c r="G130" s="1">
        <v>32734.186300000001</v>
      </c>
      <c r="H130" s="1" t="str" cm="1">
        <f t="array" ref="H130">_xlfn.IFS('3'!$C130&lt;20,"گروه 1",AND('3'!$C130&gt;20,'3'!$C130&lt;=30),"گروه 2",'3'!$C130&gt;30,"گروه 3")</f>
        <v>گروه 1</v>
      </c>
    </row>
    <row r="131" spans="1:8" x14ac:dyDescent="0.25">
      <c r="A131" s="1">
        <v>38</v>
      </c>
      <c r="B131" s="1" t="s">
        <v>9</v>
      </c>
      <c r="C131" s="1">
        <v>34.700000000000003</v>
      </c>
      <c r="D131" s="1">
        <v>2</v>
      </c>
      <c r="E131" s="1" t="s">
        <v>10</v>
      </c>
      <c r="F131" s="1" t="s">
        <v>8</v>
      </c>
      <c r="G131" s="1">
        <v>6082.4049999999997</v>
      </c>
      <c r="H131" s="1" t="str" cm="1">
        <f t="array" ref="H131">_xlfn.IFS('3'!$C131&lt;20,"گروه 1",AND('3'!$C131&gt;20,'3'!$C131&lt;=30),"گروه 2",'3'!$C131&gt;30,"گروه 3")</f>
        <v>گروه 3</v>
      </c>
    </row>
    <row r="132" spans="1:8" x14ac:dyDescent="0.25">
      <c r="A132" s="1">
        <v>59</v>
      </c>
      <c r="B132" s="1" t="s">
        <v>6</v>
      </c>
      <c r="C132" s="1">
        <v>26.504999999999999</v>
      </c>
      <c r="D132" s="1">
        <v>0</v>
      </c>
      <c r="E132" s="1" t="s">
        <v>10</v>
      </c>
      <c r="F132" s="1" t="s">
        <v>13</v>
      </c>
      <c r="G132" s="1">
        <v>12815.444949999999</v>
      </c>
      <c r="H132" s="1" t="str" cm="1">
        <f t="array" ref="H132">_xlfn.IFS('3'!$C132&lt;20,"گروه 1",AND('3'!$C132&gt;20,'3'!$C132&lt;=30),"گروه 2",'3'!$C132&gt;30,"گروه 3")</f>
        <v>گروه 2</v>
      </c>
    </row>
    <row r="133" spans="1:8" x14ac:dyDescent="0.25">
      <c r="A133" s="1">
        <v>61</v>
      </c>
      <c r="B133" s="1" t="s">
        <v>6</v>
      </c>
      <c r="C133" s="1">
        <v>22.04</v>
      </c>
      <c r="D133" s="1">
        <v>0</v>
      </c>
      <c r="E133" s="1" t="s">
        <v>10</v>
      </c>
      <c r="F133" s="1" t="s">
        <v>13</v>
      </c>
      <c r="G133" s="1">
        <v>13616.3586</v>
      </c>
      <c r="H133" s="1" t="str" cm="1">
        <f t="array" ref="H133">_xlfn.IFS('3'!$C133&lt;20,"گروه 1",AND('3'!$C133&gt;20,'3'!$C133&lt;=30),"گروه 2",'3'!$C133&gt;30,"گروه 3")</f>
        <v>گروه 2</v>
      </c>
    </row>
    <row r="134" spans="1:8" x14ac:dyDescent="0.25">
      <c r="A134" s="1">
        <v>53</v>
      </c>
      <c r="B134" s="1" t="s">
        <v>6</v>
      </c>
      <c r="C134" s="1">
        <v>35.9</v>
      </c>
      <c r="D134" s="1">
        <v>2</v>
      </c>
      <c r="E134" s="1" t="s">
        <v>10</v>
      </c>
      <c r="F134" s="1" t="s">
        <v>8</v>
      </c>
      <c r="G134" s="1">
        <v>11163.567999999999</v>
      </c>
      <c r="H134" s="1" t="str" cm="1">
        <f t="array" ref="H134">_xlfn.IFS('3'!$C134&lt;20,"گروه 1",AND('3'!$C134&gt;20,'3'!$C134&lt;=30),"گروه 2",'3'!$C134&gt;30,"گروه 3")</f>
        <v>گروه 3</v>
      </c>
    </row>
    <row r="135" spans="1:8" x14ac:dyDescent="0.25">
      <c r="A135" s="1">
        <v>19</v>
      </c>
      <c r="B135" s="1" t="s">
        <v>9</v>
      </c>
      <c r="C135" s="1">
        <v>25.555</v>
      </c>
      <c r="D135" s="1">
        <v>0</v>
      </c>
      <c r="E135" s="1" t="s">
        <v>10</v>
      </c>
      <c r="F135" s="1" t="s">
        <v>12</v>
      </c>
      <c r="G135" s="1">
        <v>1632.5644500000001</v>
      </c>
      <c r="H135" s="1" t="str" cm="1">
        <f t="array" ref="H135">_xlfn.IFS('3'!$C135&lt;20,"گروه 1",AND('3'!$C135&gt;20,'3'!$C135&lt;=30),"گروه 2",'3'!$C135&gt;30,"گروه 3")</f>
        <v>گروه 2</v>
      </c>
    </row>
    <row r="136" spans="1:8" x14ac:dyDescent="0.25">
      <c r="A136" s="1">
        <v>20</v>
      </c>
      <c r="B136" s="1" t="s">
        <v>6</v>
      </c>
      <c r="C136" s="1">
        <v>28.785</v>
      </c>
      <c r="D136" s="1">
        <v>0</v>
      </c>
      <c r="E136" s="1" t="s">
        <v>10</v>
      </c>
      <c r="F136" s="1" t="s">
        <v>13</v>
      </c>
      <c r="G136" s="1">
        <v>2457.2111500000001</v>
      </c>
      <c r="H136" s="1" t="str" cm="1">
        <f t="array" ref="H136">_xlfn.IFS('3'!$C136&lt;20,"گروه 1",AND('3'!$C136&gt;20,'3'!$C136&lt;=30),"گروه 2",'3'!$C136&gt;30,"گروه 3")</f>
        <v>گروه 2</v>
      </c>
    </row>
    <row r="137" spans="1:8" x14ac:dyDescent="0.25">
      <c r="A137" s="1">
        <v>22</v>
      </c>
      <c r="B137" s="1" t="s">
        <v>6</v>
      </c>
      <c r="C137" s="1">
        <v>28.05</v>
      </c>
      <c r="D137" s="1">
        <v>0</v>
      </c>
      <c r="E137" s="1" t="s">
        <v>10</v>
      </c>
      <c r="F137" s="1" t="s">
        <v>11</v>
      </c>
      <c r="G137" s="1">
        <v>2155.6815000000001</v>
      </c>
      <c r="H137" s="1" t="str" cm="1">
        <f t="array" ref="H137">_xlfn.IFS('3'!$C137&lt;20,"گروه 1",AND('3'!$C137&gt;20,'3'!$C137&lt;=30),"گروه 2",'3'!$C137&gt;30,"گروه 3")</f>
        <v>گروه 2</v>
      </c>
    </row>
    <row r="138" spans="1:8" x14ac:dyDescent="0.25">
      <c r="A138" s="1">
        <v>19</v>
      </c>
      <c r="B138" s="1" t="s">
        <v>9</v>
      </c>
      <c r="C138" s="1">
        <v>34.1</v>
      </c>
      <c r="D138" s="1">
        <v>0</v>
      </c>
      <c r="E138" s="1" t="s">
        <v>10</v>
      </c>
      <c r="F138" s="1" t="s">
        <v>8</v>
      </c>
      <c r="G138" s="1">
        <v>1261.442</v>
      </c>
      <c r="H138" s="1" t="str" cm="1">
        <f t="array" ref="H138">_xlfn.IFS('3'!$C138&lt;20,"گروه 1",AND('3'!$C138&gt;20,'3'!$C138&lt;=30),"گروه 2",'3'!$C138&gt;30,"گروه 3")</f>
        <v>گروه 3</v>
      </c>
    </row>
    <row r="139" spans="1:8" x14ac:dyDescent="0.25">
      <c r="A139" s="1">
        <v>22</v>
      </c>
      <c r="B139" s="1" t="s">
        <v>9</v>
      </c>
      <c r="C139" s="1">
        <v>25.175000000000001</v>
      </c>
      <c r="D139" s="1">
        <v>0</v>
      </c>
      <c r="E139" s="1" t="s">
        <v>10</v>
      </c>
      <c r="F139" s="1" t="s">
        <v>12</v>
      </c>
      <c r="G139" s="1">
        <v>2045.68525</v>
      </c>
      <c r="H139" s="1" t="str" cm="1">
        <f t="array" ref="H139">_xlfn.IFS('3'!$C139&lt;20,"گروه 1",AND('3'!$C139&gt;20,'3'!$C139&lt;=30),"گروه 2",'3'!$C139&gt;30,"گروه 3")</f>
        <v>گروه 2</v>
      </c>
    </row>
    <row r="140" spans="1:8" x14ac:dyDescent="0.25">
      <c r="A140" s="1">
        <v>54</v>
      </c>
      <c r="B140" s="1" t="s">
        <v>6</v>
      </c>
      <c r="C140" s="1">
        <v>31.9</v>
      </c>
      <c r="D140" s="1">
        <v>3</v>
      </c>
      <c r="E140" s="1" t="s">
        <v>10</v>
      </c>
      <c r="F140" s="1" t="s">
        <v>11</v>
      </c>
      <c r="G140" s="1">
        <v>27322.73386</v>
      </c>
      <c r="H140" s="1" t="str" cm="1">
        <f t="array" ref="H140">_xlfn.IFS('3'!$C140&lt;20,"گروه 1",AND('3'!$C140&gt;20,'3'!$C140&lt;=30),"گروه 2",'3'!$C140&gt;30,"گروه 3")</f>
        <v>گروه 3</v>
      </c>
    </row>
    <row r="141" spans="1:8" x14ac:dyDescent="0.25">
      <c r="A141" s="1">
        <v>22</v>
      </c>
      <c r="B141" s="1" t="s">
        <v>6</v>
      </c>
      <c r="C141" s="1">
        <v>36</v>
      </c>
      <c r="D141" s="1">
        <v>0</v>
      </c>
      <c r="E141" s="1" t="s">
        <v>10</v>
      </c>
      <c r="F141" s="1" t="s">
        <v>8</v>
      </c>
      <c r="G141" s="1">
        <v>2166.732</v>
      </c>
      <c r="H141" s="1" t="str" cm="1">
        <f t="array" ref="H141">_xlfn.IFS('3'!$C141&lt;20,"گروه 1",AND('3'!$C141&gt;20,'3'!$C141&lt;=30),"گروه 2",'3'!$C141&gt;30,"گروه 3")</f>
        <v>گروه 3</v>
      </c>
    </row>
    <row r="142" spans="1:8" x14ac:dyDescent="0.25">
      <c r="A142" s="1">
        <v>34</v>
      </c>
      <c r="B142" s="1" t="s">
        <v>9</v>
      </c>
      <c r="C142" s="1">
        <v>22.42</v>
      </c>
      <c r="D142" s="1">
        <v>2</v>
      </c>
      <c r="E142" s="1" t="s">
        <v>10</v>
      </c>
      <c r="F142" s="1" t="s">
        <v>13</v>
      </c>
      <c r="G142" s="1">
        <v>27375.904780000001</v>
      </c>
      <c r="H142" s="1" t="str" cm="1">
        <f t="array" ref="H142">_xlfn.IFS('3'!$C142&lt;20,"گروه 1",AND('3'!$C142&gt;20,'3'!$C142&lt;=30),"گروه 2",'3'!$C142&gt;30,"گروه 3")</f>
        <v>گروه 2</v>
      </c>
    </row>
    <row r="143" spans="1:8" x14ac:dyDescent="0.25">
      <c r="A143" s="1">
        <v>26</v>
      </c>
      <c r="B143" s="1" t="s">
        <v>9</v>
      </c>
      <c r="C143" s="1">
        <v>32.49</v>
      </c>
      <c r="D143" s="1">
        <v>1</v>
      </c>
      <c r="E143" s="1" t="s">
        <v>10</v>
      </c>
      <c r="F143" s="1" t="s">
        <v>13</v>
      </c>
      <c r="G143" s="1">
        <v>3490.5491000000002</v>
      </c>
      <c r="H143" s="1" t="str" cm="1">
        <f t="array" ref="H143">_xlfn.IFS('3'!$C143&lt;20,"گروه 1",AND('3'!$C143&gt;20,'3'!$C143&lt;=30),"گروه 2",'3'!$C143&gt;30,"گروه 3")</f>
        <v>گروه 3</v>
      </c>
    </row>
    <row r="144" spans="1:8" x14ac:dyDescent="0.25">
      <c r="A144" s="1">
        <v>34</v>
      </c>
      <c r="B144" s="1" t="s">
        <v>9</v>
      </c>
      <c r="C144" s="1">
        <v>25.3</v>
      </c>
      <c r="D144" s="1">
        <v>2</v>
      </c>
      <c r="E144" s="1" t="s">
        <v>7</v>
      </c>
      <c r="F144" s="1" t="s">
        <v>11</v>
      </c>
      <c r="G144" s="1">
        <v>18972.494999999999</v>
      </c>
      <c r="H144" s="1" t="str" cm="1">
        <f t="array" ref="H144">_xlfn.IFS('3'!$C144&lt;20,"گروه 1",AND('3'!$C144&gt;20,'3'!$C144&lt;=30),"گروه 2",'3'!$C144&gt;30,"گروه 3")</f>
        <v>گروه 2</v>
      </c>
    </row>
    <row r="145" spans="1:8" x14ac:dyDescent="0.25">
      <c r="A145" s="1">
        <v>29</v>
      </c>
      <c r="B145" s="1" t="s">
        <v>9</v>
      </c>
      <c r="C145" s="1">
        <v>29.734999999999999</v>
      </c>
      <c r="D145" s="1">
        <v>2</v>
      </c>
      <c r="E145" s="1" t="s">
        <v>10</v>
      </c>
      <c r="F145" s="1" t="s">
        <v>12</v>
      </c>
      <c r="G145" s="1">
        <v>18157.876</v>
      </c>
      <c r="H145" s="1" t="str" cm="1">
        <f t="array" ref="H145">_xlfn.IFS('3'!$C145&lt;20,"گروه 1",AND('3'!$C145&gt;20,'3'!$C145&lt;=30),"گروه 2",'3'!$C145&gt;30,"گروه 3")</f>
        <v>گروه 2</v>
      </c>
    </row>
    <row r="146" spans="1:8" x14ac:dyDescent="0.25">
      <c r="A146" s="1">
        <v>30</v>
      </c>
      <c r="B146" s="1" t="s">
        <v>9</v>
      </c>
      <c r="C146" s="1">
        <v>28.69</v>
      </c>
      <c r="D146" s="1">
        <v>3</v>
      </c>
      <c r="E146" s="1" t="s">
        <v>7</v>
      </c>
      <c r="F146" s="1" t="s">
        <v>12</v>
      </c>
      <c r="G146" s="1">
        <v>20745.989099999999</v>
      </c>
      <c r="H146" s="1" t="str" cm="1">
        <f t="array" ref="H146">_xlfn.IFS('3'!$C146&lt;20,"گروه 1",AND('3'!$C146&gt;20,'3'!$C146&lt;=30),"گروه 2",'3'!$C146&gt;30,"گروه 3")</f>
        <v>گروه 2</v>
      </c>
    </row>
    <row r="147" spans="1:8" x14ac:dyDescent="0.25">
      <c r="A147" s="1">
        <v>29</v>
      </c>
      <c r="B147" s="1" t="s">
        <v>6</v>
      </c>
      <c r="C147" s="1">
        <v>38.83</v>
      </c>
      <c r="D147" s="1">
        <v>3</v>
      </c>
      <c r="E147" s="1" t="s">
        <v>10</v>
      </c>
      <c r="F147" s="1" t="s">
        <v>11</v>
      </c>
      <c r="G147" s="1">
        <v>5138.2566999999999</v>
      </c>
      <c r="H147" s="1" t="str" cm="1">
        <f t="array" ref="H147">_xlfn.IFS('3'!$C147&lt;20,"گروه 1",AND('3'!$C147&gt;20,'3'!$C147&lt;=30),"گروه 2",'3'!$C147&gt;30,"گروه 3")</f>
        <v>گروه 3</v>
      </c>
    </row>
    <row r="148" spans="1:8" x14ac:dyDescent="0.25">
      <c r="A148" s="1">
        <v>46</v>
      </c>
      <c r="B148" s="1" t="s">
        <v>9</v>
      </c>
      <c r="C148" s="1">
        <v>30.495000000000001</v>
      </c>
      <c r="D148" s="1">
        <v>3</v>
      </c>
      <c r="E148" s="1" t="s">
        <v>7</v>
      </c>
      <c r="F148" s="1" t="s">
        <v>12</v>
      </c>
      <c r="G148" s="1">
        <v>40720.551050000002</v>
      </c>
      <c r="H148" s="1" t="str" cm="1">
        <f t="array" ref="H148">_xlfn.IFS('3'!$C148&lt;20,"گروه 1",AND('3'!$C148&gt;20,'3'!$C148&lt;=30),"گروه 2",'3'!$C148&gt;30,"گروه 3")</f>
        <v>گروه 3</v>
      </c>
    </row>
    <row r="149" spans="1:8" x14ac:dyDescent="0.25">
      <c r="A149" s="1">
        <v>51</v>
      </c>
      <c r="B149" s="1" t="s">
        <v>6</v>
      </c>
      <c r="C149" s="1">
        <v>37.729999999999997</v>
      </c>
      <c r="D149" s="1">
        <v>1</v>
      </c>
      <c r="E149" s="1" t="s">
        <v>10</v>
      </c>
      <c r="F149" s="1" t="s">
        <v>11</v>
      </c>
      <c r="G149" s="1">
        <v>9877.6077000000005</v>
      </c>
      <c r="H149" s="1" t="str" cm="1">
        <f t="array" ref="H149">_xlfn.IFS('3'!$C149&lt;20,"گروه 1",AND('3'!$C149&gt;20,'3'!$C149&lt;=30),"گروه 2",'3'!$C149&gt;30,"گروه 3")</f>
        <v>گروه 3</v>
      </c>
    </row>
    <row r="150" spans="1:8" x14ac:dyDescent="0.25">
      <c r="A150" s="1">
        <v>53</v>
      </c>
      <c r="B150" s="1" t="s">
        <v>6</v>
      </c>
      <c r="C150" s="1">
        <v>37.43</v>
      </c>
      <c r="D150" s="1">
        <v>1</v>
      </c>
      <c r="E150" s="1" t="s">
        <v>10</v>
      </c>
      <c r="F150" s="1" t="s">
        <v>12</v>
      </c>
      <c r="G150" s="1">
        <v>10959.6947</v>
      </c>
      <c r="H150" s="1" t="str" cm="1">
        <f t="array" ref="H150">_xlfn.IFS('3'!$C150&lt;20,"گروه 1",AND('3'!$C150&gt;20,'3'!$C150&lt;=30),"گروه 2",'3'!$C150&gt;30,"گروه 3")</f>
        <v>گروه 3</v>
      </c>
    </row>
    <row r="151" spans="1:8" x14ac:dyDescent="0.25">
      <c r="A151" s="1">
        <v>19</v>
      </c>
      <c r="B151" s="1" t="s">
        <v>9</v>
      </c>
      <c r="C151" s="1">
        <v>28.4</v>
      </c>
      <c r="D151" s="1">
        <v>1</v>
      </c>
      <c r="E151" s="1" t="s">
        <v>10</v>
      </c>
      <c r="F151" s="1" t="s">
        <v>8</v>
      </c>
      <c r="G151" s="1">
        <v>1842.519</v>
      </c>
      <c r="H151" s="1" t="str" cm="1">
        <f t="array" ref="H151">_xlfn.IFS('3'!$C151&lt;20,"گروه 1",AND('3'!$C151&gt;20,'3'!$C151&lt;=30),"گروه 2",'3'!$C151&gt;30,"گروه 3")</f>
        <v>گروه 2</v>
      </c>
    </row>
    <row r="152" spans="1:8" x14ac:dyDescent="0.25">
      <c r="A152" s="1">
        <v>35</v>
      </c>
      <c r="B152" s="1" t="s">
        <v>9</v>
      </c>
      <c r="C152" s="1">
        <v>24.13</v>
      </c>
      <c r="D152" s="1">
        <v>1</v>
      </c>
      <c r="E152" s="1" t="s">
        <v>10</v>
      </c>
      <c r="F152" s="1" t="s">
        <v>12</v>
      </c>
      <c r="G152" s="1">
        <v>5125.2156999999997</v>
      </c>
      <c r="H152" s="1" t="str" cm="1">
        <f t="array" ref="H152">_xlfn.IFS('3'!$C152&lt;20,"گروه 1",AND('3'!$C152&gt;20,'3'!$C152&lt;=30),"گروه 2",'3'!$C152&gt;30,"گروه 3")</f>
        <v>گروه 2</v>
      </c>
    </row>
    <row r="153" spans="1:8" x14ac:dyDescent="0.25">
      <c r="A153" s="1">
        <v>48</v>
      </c>
      <c r="B153" s="1" t="s">
        <v>9</v>
      </c>
      <c r="C153" s="1">
        <v>29.7</v>
      </c>
      <c r="D153" s="1">
        <v>0</v>
      </c>
      <c r="E153" s="1" t="s">
        <v>10</v>
      </c>
      <c r="F153" s="1" t="s">
        <v>11</v>
      </c>
      <c r="G153" s="1">
        <v>7789.6350000000002</v>
      </c>
      <c r="H153" s="1" t="str" cm="1">
        <f t="array" ref="H153">_xlfn.IFS('3'!$C153&lt;20,"گروه 1",AND('3'!$C153&gt;20,'3'!$C153&lt;=30),"گروه 2",'3'!$C153&gt;30,"گروه 3")</f>
        <v>گروه 2</v>
      </c>
    </row>
    <row r="154" spans="1:8" x14ac:dyDescent="0.25">
      <c r="A154" s="1">
        <v>32</v>
      </c>
      <c r="B154" s="1" t="s">
        <v>6</v>
      </c>
      <c r="C154" s="1">
        <v>37.145000000000003</v>
      </c>
      <c r="D154" s="1">
        <v>3</v>
      </c>
      <c r="E154" s="1" t="s">
        <v>10</v>
      </c>
      <c r="F154" s="1" t="s">
        <v>13</v>
      </c>
      <c r="G154" s="1">
        <v>6334.3435499999996</v>
      </c>
      <c r="H154" s="1" t="str" cm="1">
        <f t="array" ref="H154">_xlfn.IFS('3'!$C154&lt;20,"گروه 1",AND('3'!$C154&gt;20,'3'!$C154&lt;=30),"گروه 2",'3'!$C154&gt;30,"گروه 3")</f>
        <v>گروه 3</v>
      </c>
    </row>
    <row r="155" spans="1:8" x14ac:dyDescent="0.25">
      <c r="A155" s="1">
        <v>42</v>
      </c>
      <c r="B155" s="1" t="s">
        <v>6</v>
      </c>
      <c r="C155" s="1">
        <v>23.37</v>
      </c>
      <c r="D155" s="1">
        <v>0</v>
      </c>
      <c r="E155" s="1" t="s">
        <v>7</v>
      </c>
      <c r="F155" s="1" t="s">
        <v>13</v>
      </c>
      <c r="G155" s="1">
        <v>19964.746299999999</v>
      </c>
      <c r="H155" s="1" t="str" cm="1">
        <f t="array" ref="H155">_xlfn.IFS('3'!$C155&lt;20,"گروه 1",AND('3'!$C155&gt;20,'3'!$C155&lt;=30),"گروه 2",'3'!$C155&gt;30,"گروه 3")</f>
        <v>گروه 2</v>
      </c>
    </row>
    <row r="156" spans="1:8" x14ac:dyDescent="0.25">
      <c r="A156" s="1">
        <v>40</v>
      </c>
      <c r="B156" s="1" t="s">
        <v>6</v>
      </c>
      <c r="C156" s="1">
        <v>25.46</v>
      </c>
      <c r="D156" s="1">
        <v>1</v>
      </c>
      <c r="E156" s="1" t="s">
        <v>10</v>
      </c>
      <c r="F156" s="1" t="s">
        <v>13</v>
      </c>
      <c r="G156" s="1">
        <v>7077.1894000000002</v>
      </c>
      <c r="H156" s="1" t="str" cm="1">
        <f t="array" ref="H156">_xlfn.IFS('3'!$C156&lt;20,"گروه 1",AND('3'!$C156&gt;20,'3'!$C156&lt;=30),"گروه 2",'3'!$C156&gt;30,"گروه 3")</f>
        <v>گروه 2</v>
      </c>
    </row>
    <row r="157" spans="1:8" x14ac:dyDescent="0.25">
      <c r="A157" s="1">
        <v>44</v>
      </c>
      <c r="B157" s="1" t="s">
        <v>9</v>
      </c>
      <c r="C157" s="1">
        <v>39.520000000000003</v>
      </c>
      <c r="D157" s="1">
        <v>0</v>
      </c>
      <c r="E157" s="1" t="s">
        <v>10</v>
      </c>
      <c r="F157" s="1" t="s">
        <v>12</v>
      </c>
      <c r="G157" s="1">
        <v>6948.7007999999996</v>
      </c>
      <c r="H157" s="1" t="str" cm="1">
        <f t="array" ref="H157">_xlfn.IFS('3'!$C157&lt;20,"گروه 1",AND('3'!$C157&gt;20,'3'!$C157&lt;=30),"گروه 2",'3'!$C157&gt;30,"گروه 3")</f>
        <v>گروه 3</v>
      </c>
    </row>
    <row r="158" spans="1:8" x14ac:dyDescent="0.25">
      <c r="A158" s="1">
        <v>48</v>
      </c>
      <c r="B158" s="1" t="s">
        <v>9</v>
      </c>
      <c r="C158" s="1">
        <v>24.42</v>
      </c>
      <c r="D158" s="1">
        <v>0</v>
      </c>
      <c r="E158" s="1" t="s">
        <v>7</v>
      </c>
      <c r="F158" s="1" t="s">
        <v>11</v>
      </c>
      <c r="G158" s="1">
        <v>21223.675800000001</v>
      </c>
      <c r="H158" s="1" t="str" cm="1">
        <f t="array" ref="H158">_xlfn.IFS('3'!$C158&lt;20,"گروه 1",AND('3'!$C158&gt;20,'3'!$C158&lt;=30),"گروه 2",'3'!$C158&gt;30,"گروه 3")</f>
        <v>گروه 2</v>
      </c>
    </row>
    <row r="159" spans="1:8" x14ac:dyDescent="0.25">
      <c r="A159" s="1">
        <v>18</v>
      </c>
      <c r="B159" s="1" t="s">
        <v>9</v>
      </c>
      <c r="C159" s="1">
        <v>25.175000000000001</v>
      </c>
      <c r="D159" s="1">
        <v>0</v>
      </c>
      <c r="E159" s="1" t="s">
        <v>7</v>
      </c>
      <c r="F159" s="1" t="s">
        <v>13</v>
      </c>
      <c r="G159" s="1">
        <v>15518.180249999999</v>
      </c>
      <c r="H159" s="1" t="str" cm="1">
        <f t="array" ref="H159">_xlfn.IFS('3'!$C159&lt;20,"گروه 1",AND('3'!$C159&gt;20,'3'!$C159&lt;=30),"گروه 2",'3'!$C159&gt;30,"گروه 3")</f>
        <v>گروه 2</v>
      </c>
    </row>
    <row r="160" spans="1:8" x14ac:dyDescent="0.25">
      <c r="A160" s="1">
        <v>30</v>
      </c>
      <c r="B160" s="1" t="s">
        <v>9</v>
      </c>
      <c r="C160" s="1">
        <v>35.53</v>
      </c>
      <c r="D160" s="1">
        <v>0</v>
      </c>
      <c r="E160" s="1" t="s">
        <v>7</v>
      </c>
      <c r="F160" s="1" t="s">
        <v>11</v>
      </c>
      <c r="G160" s="1">
        <v>36950.256699999998</v>
      </c>
      <c r="H160" s="1" t="str" cm="1">
        <f t="array" ref="H160">_xlfn.IFS('3'!$C160&lt;20,"گروه 1",AND('3'!$C160&gt;20,'3'!$C160&lt;=30),"گروه 2",'3'!$C160&gt;30,"گروه 3")</f>
        <v>گروه 3</v>
      </c>
    </row>
    <row r="161" spans="1:8" x14ac:dyDescent="0.25">
      <c r="A161" s="1">
        <v>50</v>
      </c>
      <c r="B161" s="1" t="s">
        <v>6</v>
      </c>
      <c r="C161" s="1">
        <v>27.83</v>
      </c>
      <c r="D161" s="1">
        <v>3</v>
      </c>
      <c r="E161" s="1" t="s">
        <v>10</v>
      </c>
      <c r="F161" s="1" t="s">
        <v>11</v>
      </c>
      <c r="G161" s="1">
        <v>19749.383379999999</v>
      </c>
      <c r="H161" s="1" t="str" cm="1">
        <f t="array" ref="H161">_xlfn.IFS('3'!$C161&lt;20,"گروه 1",AND('3'!$C161&gt;20,'3'!$C161&lt;=30),"گروه 2",'3'!$C161&gt;30,"گروه 3")</f>
        <v>گروه 2</v>
      </c>
    </row>
    <row r="162" spans="1:8" x14ac:dyDescent="0.25">
      <c r="A162" s="1">
        <v>42</v>
      </c>
      <c r="B162" s="1" t="s">
        <v>6</v>
      </c>
      <c r="C162" s="1">
        <v>26.6</v>
      </c>
      <c r="D162" s="1">
        <v>0</v>
      </c>
      <c r="E162" s="1" t="s">
        <v>7</v>
      </c>
      <c r="F162" s="1" t="s">
        <v>12</v>
      </c>
      <c r="G162" s="1">
        <v>21348.705999999998</v>
      </c>
      <c r="H162" s="1" t="str" cm="1">
        <f t="array" ref="H162">_xlfn.IFS('3'!$C162&lt;20,"گروه 1",AND('3'!$C162&gt;20,'3'!$C162&lt;=30),"گروه 2",'3'!$C162&gt;30,"گروه 3")</f>
        <v>گروه 2</v>
      </c>
    </row>
    <row r="163" spans="1:8" x14ac:dyDescent="0.25">
      <c r="A163" s="1">
        <v>18</v>
      </c>
      <c r="B163" s="1" t="s">
        <v>6</v>
      </c>
      <c r="C163" s="1">
        <v>36.85</v>
      </c>
      <c r="D163" s="1">
        <v>0</v>
      </c>
      <c r="E163" s="1" t="s">
        <v>7</v>
      </c>
      <c r="F163" s="1" t="s">
        <v>11</v>
      </c>
      <c r="G163" s="1">
        <v>36149.483500000002</v>
      </c>
      <c r="H163" s="1" t="str" cm="1">
        <f t="array" ref="H163">_xlfn.IFS('3'!$C163&lt;20,"گروه 1",AND('3'!$C163&gt;20,'3'!$C163&lt;=30),"گروه 2",'3'!$C163&gt;30,"گروه 3")</f>
        <v>گروه 3</v>
      </c>
    </row>
    <row r="164" spans="1:8" x14ac:dyDescent="0.25">
      <c r="A164" s="1">
        <v>54</v>
      </c>
      <c r="B164" s="1" t="s">
        <v>9</v>
      </c>
      <c r="C164" s="1">
        <v>39.6</v>
      </c>
      <c r="D164" s="1">
        <v>1</v>
      </c>
      <c r="E164" s="1" t="s">
        <v>10</v>
      </c>
      <c r="F164" s="1" t="s">
        <v>8</v>
      </c>
      <c r="G164" s="1">
        <v>10450.552</v>
      </c>
      <c r="H164" s="1" t="str" cm="1">
        <f t="array" ref="H164">_xlfn.IFS('3'!$C164&lt;20,"گروه 1",AND('3'!$C164&gt;20,'3'!$C164&lt;=30),"گروه 2",'3'!$C164&gt;30,"گروه 3")</f>
        <v>گروه 3</v>
      </c>
    </row>
    <row r="165" spans="1:8" x14ac:dyDescent="0.25">
      <c r="A165" s="1">
        <v>32</v>
      </c>
      <c r="B165" s="1" t="s">
        <v>6</v>
      </c>
      <c r="C165" s="1">
        <v>29.8</v>
      </c>
      <c r="D165" s="1">
        <v>2</v>
      </c>
      <c r="E165" s="1" t="s">
        <v>10</v>
      </c>
      <c r="F165" s="1" t="s">
        <v>8</v>
      </c>
      <c r="G165" s="1">
        <v>5152.134</v>
      </c>
      <c r="H165" s="1" t="str" cm="1">
        <f t="array" ref="H165">_xlfn.IFS('3'!$C165&lt;20,"گروه 1",AND('3'!$C165&gt;20,'3'!$C165&lt;=30),"گروه 2",'3'!$C165&gt;30,"گروه 3")</f>
        <v>گروه 2</v>
      </c>
    </row>
    <row r="166" spans="1:8" x14ac:dyDescent="0.25">
      <c r="A166" s="1">
        <v>37</v>
      </c>
      <c r="B166" s="1" t="s">
        <v>9</v>
      </c>
      <c r="C166" s="1">
        <v>29.64</v>
      </c>
      <c r="D166" s="1">
        <v>0</v>
      </c>
      <c r="E166" s="1" t="s">
        <v>10</v>
      </c>
      <c r="F166" s="1" t="s">
        <v>12</v>
      </c>
      <c r="G166" s="1">
        <v>5028.1466</v>
      </c>
      <c r="H166" s="1" t="str" cm="1">
        <f t="array" ref="H166">_xlfn.IFS('3'!$C166&lt;20,"گروه 1",AND('3'!$C166&gt;20,'3'!$C166&lt;=30),"گروه 2",'3'!$C166&gt;30,"گروه 3")</f>
        <v>گروه 2</v>
      </c>
    </row>
    <row r="167" spans="1:8" x14ac:dyDescent="0.25">
      <c r="A167" s="1">
        <v>47</v>
      </c>
      <c r="B167" s="1" t="s">
        <v>9</v>
      </c>
      <c r="C167" s="1">
        <v>28.215</v>
      </c>
      <c r="D167" s="1">
        <v>4</v>
      </c>
      <c r="E167" s="1" t="s">
        <v>10</v>
      </c>
      <c r="F167" s="1" t="s">
        <v>13</v>
      </c>
      <c r="G167" s="1">
        <v>10407.085849999999</v>
      </c>
      <c r="H167" s="1" t="str" cm="1">
        <f t="array" ref="H167">_xlfn.IFS('3'!$C167&lt;20,"گروه 1",AND('3'!$C167&gt;20,'3'!$C167&lt;=30),"گروه 2",'3'!$C167&gt;30,"گروه 3")</f>
        <v>گروه 2</v>
      </c>
    </row>
    <row r="168" spans="1:8" x14ac:dyDescent="0.25">
      <c r="A168" s="1">
        <v>20</v>
      </c>
      <c r="B168" s="1" t="s">
        <v>6</v>
      </c>
      <c r="C168" s="1">
        <v>37</v>
      </c>
      <c r="D168" s="1">
        <v>5</v>
      </c>
      <c r="E168" s="1" t="s">
        <v>10</v>
      </c>
      <c r="F168" s="1" t="s">
        <v>8</v>
      </c>
      <c r="G168" s="1">
        <v>4830.63</v>
      </c>
      <c r="H168" s="1" t="str" cm="1">
        <f t="array" ref="H168">_xlfn.IFS('3'!$C168&lt;20,"گروه 1",AND('3'!$C168&gt;20,'3'!$C168&lt;=30),"گروه 2",'3'!$C168&gt;30,"گروه 3")</f>
        <v>گروه 3</v>
      </c>
    </row>
    <row r="169" spans="1:8" x14ac:dyDescent="0.25">
      <c r="A169" s="1">
        <v>32</v>
      </c>
      <c r="B169" s="1" t="s">
        <v>6</v>
      </c>
      <c r="C169" s="1">
        <v>33.155000000000001</v>
      </c>
      <c r="D169" s="1">
        <v>3</v>
      </c>
      <c r="E169" s="1" t="s">
        <v>10</v>
      </c>
      <c r="F169" s="1" t="s">
        <v>12</v>
      </c>
      <c r="G169" s="1">
        <v>6128.79745</v>
      </c>
      <c r="H169" s="1" t="str" cm="1">
        <f t="array" ref="H169">_xlfn.IFS('3'!$C169&lt;20,"گروه 1",AND('3'!$C169&gt;20,'3'!$C169&lt;=30),"گروه 2",'3'!$C169&gt;30,"گروه 3")</f>
        <v>گروه 3</v>
      </c>
    </row>
    <row r="170" spans="1:8" x14ac:dyDescent="0.25">
      <c r="A170" s="1">
        <v>19</v>
      </c>
      <c r="B170" s="1" t="s">
        <v>6</v>
      </c>
      <c r="C170" s="1">
        <v>31.824999999999999</v>
      </c>
      <c r="D170" s="1">
        <v>1</v>
      </c>
      <c r="E170" s="1" t="s">
        <v>10</v>
      </c>
      <c r="F170" s="1" t="s">
        <v>12</v>
      </c>
      <c r="G170" s="1">
        <v>2719.2797500000001</v>
      </c>
      <c r="H170" s="1" t="str" cm="1">
        <f t="array" ref="H170">_xlfn.IFS('3'!$C170&lt;20,"گروه 1",AND('3'!$C170&gt;20,'3'!$C170&lt;=30),"گروه 2",'3'!$C170&gt;30,"گروه 3")</f>
        <v>گروه 3</v>
      </c>
    </row>
    <row r="171" spans="1:8" x14ac:dyDescent="0.25">
      <c r="A171" s="1">
        <v>27</v>
      </c>
      <c r="B171" s="1" t="s">
        <v>9</v>
      </c>
      <c r="C171" s="1">
        <v>18.905000000000001</v>
      </c>
      <c r="D171" s="1">
        <v>3</v>
      </c>
      <c r="E171" s="1" t="s">
        <v>10</v>
      </c>
      <c r="F171" s="1" t="s">
        <v>13</v>
      </c>
      <c r="G171" s="1">
        <v>4827.9049500000001</v>
      </c>
      <c r="H171" s="1" t="str" cm="1">
        <f t="array" ref="H171">_xlfn.IFS('3'!$C171&lt;20,"گروه 1",AND('3'!$C171&gt;20,'3'!$C171&lt;=30),"گروه 2",'3'!$C171&gt;30,"گروه 3")</f>
        <v>گروه 1</v>
      </c>
    </row>
    <row r="172" spans="1:8" x14ac:dyDescent="0.25">
      <c r="A172" s="1">
        <v>63</v>
      </c>
      <c r="B172" s="1" t="s">
        <v>9</v>
      </c>
      <c r="C172" s="1">
        <v>41.47</v>
      </c>
      <c r="D172" s="1">
        <v>0</v>
      </c>
      <c r="E172" s="1" t="s">
        <v>10</v>
      </c>
      <c r="F172" s="1" t="s">
        <v>11</v>
      </c>
      <c r="G172" s="1">
        <v>13405.390299999999</v>
      </c>
      <c r="H172" s="1" t="str" cm="1">
        <f t="array" ref="H172">_xlfn.IFS('3'!$C172&lt;20,"گروه 1",AND('3'!$C172&gt;20,'3'!$C172&lt;=30),"گروه 2",'3'!$C172&gt;30,"گروه 3")</f>
        <v>گروه 3</v>
      </c>
    </row>
    <row r="173" spans="1:8" x14ac:dyDescent="0.25">
      <c r="A173" s="1">
        <v>49</v>
      </c>
      <c r="B173" s="1" t="s">
        <v>9</v>
      </c>
      <c r="C173" s="1">
        <v>30.3</v>
      </c>
      <c r="D173" s="1">
        <v>0</v>
      </c>
      <c r="E173" s="1" t="s">
        <v>10</v>
      </c>
      <c r="F173" s="1" t="s">
        <v>8</v>
      </c>
      <c r="G173" s="1">
        <v>8116.68</v>
      </c>
      <c r="H173" s="1" t="str" cm="1">
        <f t="array" ref="H173">_xlfn.IFS('3'!$C173&lt;20,"گروه 1",AND('3'!$C173&gt;20,'3'!$C173&lt;=30),"گروه 2",'3'!$C173&gt;30,"گروه 3")</f>
        <v>گروه 3</v>
      </c>
    </row>
    <row r="174" spans="1:8" x14ac:dyDescent="0.25">
      <c r="A174" s="1">
        <v>18</v>
      </c>
      <c r="B174" s="1" t="s">
        <v>9</v>
      </c>
      <c r="C174" s="1">
        <v>15.96</v>
      </c>
      <c r="D174" s="1">
        <v>0</v>
      </c>
      <c r="E174" s="1" t="s">
        <v>10</v>
      </c>
      <c r="F174" s="1" t="s">
        <v>13</v>
      </c>
      <c r="G174" s="1">
        <v>1694.7963999999999</v>
      </c>
      <c r="H174" s="1" t="str" cm="1">
        <f t="array" ref="H174">_xlfn.IFS('3'!$C174&lt;20,"گروه 1",AND('3'!$C174&gt;20,'3'!$C174&lt;=30),"گروه 2",'3'!$C174&gt;30,"گروه 3")</f>
        <v>گروه 1</v>
      </c>
    </row>
    <row r="175" spans="1:8" x14ac:dyDescent="0.25">
      <c r="A175" s="1">
        <v>35</v>
      </c>
      <c r="B175" s="1" t="s">
        <v>6</v>
      </c>
      <c r="C175" s="1">
        <v>34.799999999999997</v>
      </c>
      <c r="D175" s="1">
        <v>1</v>
      </c>
      <c r="E175" s="1" t="s">
        <v>10</v>
      </c>
      <c r="F175" s="1" t="s">
        <v>8</v>
      </c>
      <c r="G175" s="1">
        <v>5246.0469999999996</v>
      </c>
      <c r="H175" s="1" t="str" cm="1">
        <f t="array" ref="H175">_xlfn.IFS('3'!$C175&lt;20,"گروه 1",AND('3'!$C175&gt;20,'3'!$C175&lt;=30),"گروه 2",'3'!$C175&gt;30,"گروه 3")</f>
        <v>گروه 3</v>
      </c>
    </row>
    <row r="176" spans="1:8" x14ac:dyDescent="0.25">
      <c r="A176" s="1">
        <v>24</v>
      </c>
      <c r="B176" s="1" t="s">
        <v>6</v>
      </c>
      <c r="C176" s="1">
        <v>33.344999999999999</v>
      </c>
      <c r="D176" s="1">
        <v>0</v>
      </c>
      <c r="E176" s="1" t="s">
        <v>10</v>
      </c>
      <c r="F176" s="1" t="s">
        <v>12</v>
      </c>
      <c r="G176" s="1">
        <v>2855.4375500000001</v>
      </c>
      <c r="H176" s="1" t="str" cm="1">
        <f t="array" ref="H176">_xlfn.IFS('3'!$C176&lt;20,"گروه 1",AND('3'!$C176&gt;20,'3'!$C176&lt;=30),"گروه 2",'3'!$C176&gt;30,"گروه 3")</f>
        <v>گروه 3</v>
      </c>
    </row>
    <row r="177" spans="1:8" x14ac:dyDescent="0.25">
      <c r="A177" s="1">
        <v>63</v>
      </c>
      <c r="B177" s="1" t="s">
        <v>6</v>
      </c>
      <c r="C177" s="1">
        <v>37.700000000000003</v>
      </c>
      <c r="D177" s="1">
        <v>0</v>
      </c>
      <c r="E177" s="1" t="s">
        <v>7</v>
      </c>
      <c r="F177" s="1" t="s">
        <v>8</v>
      </c>
      <c r="G177" s="1">
        <v>48824.45</v>
      </c>
      <c r="H177" s="1" t="str" cm="1">
        <f t="array" ref="H177">_xlfn.IFS('3'!$C177&lt;20,"گروه 1",AND('3'!$C177&gt;20,'3'!$C177&lt;=30),"گروه 2",'3'!$C177&gt;30,"گروه 3")</f>
        <v>گروه 3</v>
      </c>
    </row>
    <row r="178" spans="1:8" x14ac:dyDescent="0.25">
      <c r="A178" s="1">
        <v>38</v>
      </c>
      <c r="B178" s="1" t="s">
        <v>9</v>
      </c>
      <c r="C178" s="1">
        <v>27.835000000000001</v>
      </c>
      <c r="D178" s="1">
        <v>2</v>
      </c>
      <c r="E178" s="1" t="s">
        <v>10</v>
      </c>
      <c r="F178" s="1" t="s">
        <v>12</v>
      </c>
      <c r="G178" s="1">
        <v>6455.86265</v>
      </c>
      <c r="H178" s="1" t="str" cm="1">
        <f t="array" ref="H178">_xlfn.IFS('3'!$C178&lt;20,"گروه 1",AND('3'!$C178&gt;20,'3'!$C178&lt;=30),"گروه 2",'3'!$C178&gt;30,"گروه 3")</f>
        <v>گروه 2</v>
      </c>
    </row>
    <row r="179" spans="1:8" x14ac:dyDescent="0.25">
      <c r="A179" s="1">
        <v>54</v>
      </c>
      <c r="B179" s="1" t="s">
        <v>9</v>
      </c>
      <c r="C179" s="1">
        <v>29.2</v>
      </c>
      <c r="D179" s="1">
        <v>1</v>
      </c>
      <c r="E179" s="1" t="s">
        <v>10</v>
      </c>
      <c r="F179" s="1" t="s">
        <v>8</v>
      </c>
      <c r="G179" s="1">
        <v>10436.096</v>
      </c>
      <c r="H179" s="1" t="str" cm="1">
        <f t="array" ref="H179">_xlfn.IFS('3'!$C179&lt;20,"گروه 1",AND('3'!$C179&gt;20,'3'!$C179&lt;=30),"گروه 2",'3'!$C179&gt;30,"گروه 3")</f>
        <v>گروه 2</v>
      </c>
    </row>
    <row r="180" spans="1:8" x14ac:dyDescent="0.25">
      <c r="A180" s="1">
        <v>46</v>
      </c>
      <c r="B180" s="1" t="s">
        <v>6</v>
      </c>
      <c r="C180" s="1">
        <v>28.9</v>
      </c>
      <c r="D180" s="1">
        <v>2</v>
      </c>
      <c r="E180" s="1" t="s">
        <v>10</v>
      </c>
      <c r="F180" s="1" t="s">
        <v>8</v>
      </c>
      <c r="G180" s="1">
        <v>8823.2790000000005</v>
      </c>
      <c r="H180" s="1" t="str" cm="1">
        <f t="array" ref="H180">_xlfn.IFS('3'!$C180&lt;20,"گروه 1",AND('3'!$C180&gt;20,'3'!$C180&lt;=30),"گروه 2",'3'!$C180&gt;30,"گروه 3")</f>
        <v>گروه 2</v>
      </c>
    </row>
    <row r="181" spans="1:8" x14ac:dyDescent="0.25">
      <c r="A181" s="1">
        <v>41</v>
      </c>
      <c r="B181" s="1" t="s">
        <v>6</v>
      </c>
      <c r="C181" s="1">
        <v>33.155000000000001</v>
      </c>
      <c r="D181" s="1">
        <v>3</v>
      </c>
      <c r="E181" s="1" t="s">
        <v>10</v>
      </c>
      <c r="F181" s="1" t="s">
        <v>13</v>
      </c>
      <c r="G181" s="1">
        <v>8538.28845</v>
      </c>
      <c r="H181" s="1" t="str" cm="1">
        <f t="array" ref="H181">_xlfn.IFS('3'!$C181&lt;20,"گروه 1",AND('3'!$C181&gt;20,'3'!$C181&lt;=30),"گروه 2",'3'!$C181&gt;30,"گروه 3")</f>
        <v>گروه 3</v>
      </c>
    </row>
    <row r="182" spans="1:8" x14ac:dyDescent="0.25">
      <c r="A182" s="1">
        <v>58</v>
      </c>
      <c r="B182" s="1" t="s">
        <v>9</v>
      </c>
      <c r="C182" s="1">
        <v>28.594999999999999</v>
      </c>
      <c r="D182" s="1">
        <v>0</v>
      </c>
      <c r="E182" s="1" t="s">
        <v>10</v>
      </c>
      <c r="F182" s="1" t="s">
        <v>12</v>
      </c>
      <c r="G182" s="1">
        <v>11735.87905</v>
      </c>
      <c r="H182" s="1" t="str" cm="1">
        <f t="array" ref="H182">_xlfn.IFS('3'!$C182&lt;20,"گروه 1",AND('3'!$C182&gt;20,'3'!$C182&lt;=30),"گروه 2",'3'!$C182&gt;30,"گروه 3")</f>
        <v>گروه 2</v>
      </c>
    </row>
    <row r="183" spans="1:8" x14ac:dyDescent="0.25">
      <c r="A183" s="1">
        <v>18</v>
      </c>
      <c r="B183" s="1" t="s">
        <v>6</v>
      </c>
      <c r="C183" s="1">
        <v>38.28</v>
      </c>
      <c r="D183" s="1">
        <v>0</v>
      </c>
      <c r="E183" s="1" t="s">
        <v>10</v>
      </c>
      <c r="F183" s="1" t="s">
        <v>11</v>
      </c>
      <c r="G183" s="1">
        <v>1631.8212000000001</v>
      </c>
      <c r="H183" s="1" t="str" cm="1">
        <f t="array" ref="H183">_xlfn.IFS('3'!$C183&lt;20,"گروه 1",AND('3'!$C183&gt;20,'3'!$C183&lt;=30),"گروه 2",'3'!$C183&gt;30,"گروه 3")</f>
        <v>گروه 3</v>
      </c>
    </row>
    <row r="184" spans="1:8" x14ac:dyDescent="0.25">
      <c r="A184" s="1">
        <v>22</v>
      </c>
      <c r="B184" s="1" t="s">
        <v>9</v>
      </c>
      <c r="C184" s="1">
        <v>19.95</v>
      </c>
      <c r="D184" s="1">
        <v>3</v>
      </c>
      <c r="E184" s="1" t="s">
        <v>10</v>
      </c>
      <c r="F184" s="1" t="s">
        <v>13</v>
      </c>
      <c r="G184" s="1">
        <v>4005.4225000000001</v>
      </c>
      <c r="H184" s="1" t="str" cm="1">
        <f t="array" ref="H184">_xlfn.IFS('3'!$C184&lt;20,"گروه 1",AND('3'!$C184&gt;20,'3'!$C184&lt;=30),"گروه 2",'3'!$C184&gt;30,"گروه 3")</f>
        <v>گروه 1</v>
      </c>
    </row>
    <row r="185" spans="1:8" x14ac:dyDescent="0.25">
      <c r="A185" s="1">
        <v>44</v>
      </c>
      <c r="B185" s="1" t="s">
        <v>6</v>
      </c>
      <c r="C185" s="1">
        <v>26.41</v>
      </c>
      <c r="D185" s="1">
        <v>0</v>
      </c>
      <c r="E185" s="1" t="s">
        <v>10</v>
      </c>
      <c r="F185" s="1" t="s">
        <v>12</v>
      </c>
      <c r="G185" s="1">
        <v>7419.4778999999999</v>
      </c>
      <c r="H185" s="1" t="str" cm="1">
        <f t="array" ref="H185">_xlfn.IFS('3'!$C185&lt;20,"گروه 1",AND('3'!$C185&gt;20,'3'!$C185&lt;=30),"گروه 2",'3'!$C185&gt;30,"گروه 3")</f>
        <v>گروه 2</v>
      </c>
    </row>
    <row r="186" spans="1:8" x14ac:dyDescent="0.25">
      <c r="A186" s="1">
        <v>44</v>
      </c>
      <c r="B186" s="1" t="s">
        <v>9</v>
      </c>
      <c r="C186" s="1">
        <v>30.69</v>
      </c>
      <c r="D186" s="1">
        <v>2</v>
      </c>
      <c r="E186" s="1" t="s">
        <v>10</v>
      </c>
      <c r="F186" s="1" t="s">
        <v>11</v>
      </c>
      <c r="G186" s="1">
        <v>7731.4270999999999</v>
      </c>
      <c r="H186" s="1" t="str" cm="1">
        <f t="array" ref="H186">_xlfn.IFS('3'!$C186&lt;20,"گروه 1",AND('3'!$C186&gt;20,'3'!$C186&lt;=30),"گروه 2",'3'!$C186&gt;30,"گروه 3")</f>
        <v>گروه 3</v>
      </c>
    </row>
    <row r="187" spans="1:8" x14ac:dyDescent="0.25">
      <c r="A187" s="1">
        <v>36</v>
      </c>
      <c r="B187" s="1" t="s">
        <v>9</v>
      </c>
      <c r="C187" s="1">
        <v>41.895000000000003</v>
      </c>
      <c r="D187" s="1">
        <v>3</v>
      </c>
      <c r="E187" s="1" t="s">
        <v>7</v>
      </c>
      <c r="F187" s="1" t="s">
        <v>13</v>
      </c>
      <c r="G187" s="1">
        <v>43753.337050000002</v>
      </c>
      <c r="H187" s="1" t="str" cm="1">
        <f t="array" ref="H187">_xlfn.IFS('3'!$C187&lt;20,"گروه 1",AND('3'!$C187&gt;20,'3'!$C187&lt;=30),"گروه 2",'3'!$C187&gt;30,"گروه 3")</f>
        <v>گروه 3</v>
      </c>
    </row>
    <row r="188" spans="1:8" x14ac:dyDescent="0.25">
      <c r="A188" s="1">
        <v>26</v>
      </c>
      <c r="B188" s="1" t="s">
        <v>6</v>
      </c>
      <c r="C188" s="1">
        <v>29.92</v>
      </c>
      <c r="D188" s="1">
        <v>2</v>
      </c>
      <c r="E188" s="1" t="s">
        <v>10</v>
      </c>
      <c r="F188" s="1" t="s">
        <v>11</v>
      </c>
      <c r="G188" s="1">
        <v>3981.9767999999999</v>
      </c>
      <c r="H188" s="1" t="str" cm="1">
        <f t="array" ref="H188">_xlfn.IFS('3'!$C188&lt;20,"گروه 1",AND('3'!$C188&gt;20,'3'!$C188&lt;=30),"گروه 2",'3'!$C188&gt;30,"گروه 3")</f>
        <v>گروه 2</v>
      </c>
    </row>
    <row r="189" spans="1:8" x14ac:dyDescent="0.25">
      <c r="A189" s="1">
        <v>30</v>
      </c>
      <c r="B189" s="1" t="s">
        <v>6</v>
      </c>
      <c r="C189" s="1">
        <v>30.9</v>
      </c>
      <c r="D189" s="1">
        <v>3</v>
      </c>
      <c r="E189" s="1" t="s">
        <v>10</v>
      </c>
      <c r="F189" s="1" t="s">
        <v>8</v>
      </c>
      <c r="G189" s="1">
        <v>5325.6509999999998</v>
      </c>
      <c r="H189" s="1" t="str" cm="1">
        <f t="array" ref="H189">_xlfn.IFS('3'!$C189&lt;20,"گروه 1",AND('3'!$C189&gt;20,'3'!$C189&lt;=30),"گروه 2",'3'!$C189&gt;30,"گروه 3")</f>
        <v>گروه 3</v>
      </c>
    </row>
    <row r="190" spans="1:8" x14ac:dyDescent="0.25">
      <c r="A190" s="1">
        <v>41</v>
      </c>
      <c r="B190" s="1" t="s">
        <v>6</v>
      </c>
      <c r="C190" s="1">
        <v>32.200000000000003</v>
      </c>
      <c r="D190" s="1">
        <v>1</v>
      </c>
      <c r="E190" s="1" t="s">
        <v>10</v>
      </c>
      <c r="F190" s="1" t="s">
        <v>8</v>
      </c>
      <c r="G190" s="1">
        <v>6775.9610000000002</v>
      </c>
      <c r="H190" s="1" t="str" cm="1">
        <f t="array" ref="H190">_xlfn.IFS('3'!$C190&lt;20,"گروه 1",AND('3'!$C190&gt;20,'3'!$C190&lt;=30),"گروه 2",'3'!$C190&gt;30,"گروه 3")</f>
        <v>گروه 3</v>
      </c>
    </row>
    <row r="191" spans="1:8" x14ac:dyDescent="0.25">
      <c r="A191" s="1">
        <v>29</v>
      </c>
      <c r="B191" s="1" t="s">
        <v>6</v>
      </c>
      <c r="C191" s="1">
        <v>32.11</v>
      </c>
      <c r="D191" s="1">
        <v>2</v>
      </c>
      <c r="E191" s="1" t="s">
        <v>10</v>
      </c>
      <c r="F191" s="1" t="s">
        <v>12</v>
      </c>
      <c r="G191" s="1">
        <v>4922.9159</v>
      </c>
      <c r="H191" s="1" t="str" cm="1">
        <f t="array" ref="H191">_xlfn.IFS('3'!$C191&lt;20,"گروه 1",AND('3'!$C191&gt;20,'3'!$C191&lt;=30),"گروه 2",'3'!$C191&gt;30,"گروه 3")</f>
        <v>گروه 3</v>
      </c>
    </row>
    <row r="192" spans="1:8" x14ac:dyDescent="0.25">
      <c r="A192" s="1">
        <v>61</v>
      </c>
      <c r="B192" s="1" t="s">
        <v>9</v>
      </c>
      <c r="C192" s="1">
        <v>31.57</v>
      </c>
      <c r="D192" s="1">
        <v>0</v>
      </c>
      <c r="E192" s="1" t="s">
        <v>10</v>
      </c>
      <c r="F192" s="1" t="s">
        <v>11</v>
      </c>
      <c r="G192" s="1">
        <v>12557.605299999999</v>
      </c>
      <c r="H192" s="1" t="str" cm="1">
        <f t="array" ref="H192">_xlfn.IFS('3'!$C192&lt;20,"گروه 1",AND('3'!$C192&gt;20,'3'!$C192&lt;=30),"گروه 2",'3'!$C192&gt;30,"گروه 3")</f>
        <v>گروه 3</v>
      </c>
    </row>
    <row r="193" spans="1:8" x14ac:dyDescent="0.25">
      <c r="A193" s="1">
        <v>36</v>
      </c>
      <c r="B193" s="1" t="s">
        <v>6</v>
      </c>
      <c r="C193" s="1">
        <v>26.2</v>
      </c>
      <c r="D193" s="1">
        <v>0</v>
      </c>
      <c r="E193" s="1" t="s">
        <v>10</v>
      </c>
      <c r="F193" s="1" t="s">
        <v>8</v>
      </c>
      <c r="G193" s="1">
        <v>4883.866</v>
      </c>
      <c r="H193" s="1" t="str" cm="1">
        <f t="array" ref="H193">_xlfn.IFS('3'!$C193&lt;20,"گروه 1",AND('3'!$C193&gt;20,'3'!$C193&lt;=30),"گروه 2",'3'!$C193&gt;30,"گروه 3")</f>
        <v>گروه 2</v>
      </c>
    </row>
    <row r="194" spans="1:8" x14ac:dyDescent="0.25">
      <c r="A194" s="1">
        <v>25</v>
      </c>
      <c r="B194" s="1" t="s">
        <v>9</v>
      </c>
      <c r="C194" s="1">
        <v>25.74</v>
      </c>
      <c r="D194" s="1">
        <v>0</v>
      </c>
      <c r="E194" s="1" t="s">
        <v>10</v>
      </c>
      <c r="F194" s="1" t="s">
        <v>11</v>
      </c>
      <c r="G194" s="1">
        <v>2137.6536000000001</v>
      </c>
      <c r="H194" s="1" t="str" cm="1">
        <f t="array" ref="H194">_xlfn.IFS('3'!$C194&lt;20,"گروه 1",AND('3'!$C194&gt;20,'3'!$C194&lt;=30),"گروه 2",'3'!$C194&gt;30,"گروه 3")</f>
        <v>گروه 2</v>
      </c>
    </row>
    <row r="195" spans="1:8" x14ac:dyDescent="0.25">
      <c r="A195" s="1">
        <v>56</v>
      </c>
      <c r="B195" s="1" t="s">
        <v>6</v>
      </c>
      <c r="C195" s="1">
        <v>26.6</v>
      </c>
      <c r="D195" s="1">
        <v>1</v>
      </c>
      <c r="E195" s="1" t="s">
        <v>10</v>
      </c>
      <c r="F195" s="1" t="s">
        <v>12</v>
      </c>
      <c r="G195" s="1">
        <v>12044.342000000001</v>
      </c>
      <c r="H195" s="1" t="str" cm="1">
        <f t="array" ref="H195">_xlfn.IFS('3'!$C195&lt;20,"گروه 1",AND('3'!$C195&gt;20,'3'!$C195&lt;=30),"گروه 2",'3'!$C195&gt;30,"گروه 3")</f>
        <v>گروه 2</v>
      </c>
    </row>
    <row r="196" spans="1:8" x14ac:dyDescent="0.25">
      <c r="A196" s="1">
        <v>18</v>
      </c>
      <c r="B196" s="1" t="s">
        <v>9</v>
      </c>
      <c r="C196" s="1">
        <v>34.43</v>
      </c>
      <c r="D196" s="1">
        <v>0</v>
      </c>
      <c r="E196" s="1" t="s">
        <v>10</v>
      </c>
      <c r="F196" s="1" t="s">
        <v>11</v>
      </c>
      <c r="G196" s="1">
        <v>1137.4697000000001</v>
      </c>
      <c r="H196" s="1" t="str" cm="1">
        <f t="array" ref="H196">_xlfn.IFS('3'!$C196&lt;20,"گروه 1",AND('3'!$C196&gt;20,'3'!$C196&lt;=30),"گروه 2",'3'!$C196&gt;30,"گروه 3")</f>
        <v>گروه 3</v>
      </c>
    </row>
    <row r="197" spans="1:8" x14ac:dyDescent="0.25">
      <c r="A197" s="1">
        <v>19</v>
      </c>
      <c r="B197" s="1" t="s">
        <v>9</v>
      </c>
      <c r="C197" s="1">
        <v>30.59</v>
      </c>
      <c r="D197" s="1">
        <v>0</v>
      </c>
      <c r="E197" s="1" t="s">
        <v>10</v>
      </c>
      <c r="F197" s="1" t="s">
        <v>12</v>
      </c>
      <c r="G197" s="1">
        <v>1639.5631000000001</v>
      </c>
      <c r="H197" s="1" t="str" cm="1">
        <f t="array" ref="H197">_xlfn.IFS('3'!$C197&lt;20,"گروه 1",AND('3'!$C197&gt;20,'3'!$C197&lt;=30),"گروه 2",'3'!$C197&gt;30,"گروه 3")</f>
        <v>گروه 3</v>
      </c>
    </row>
    <row r="198" spans="1:8" x14ac:dyDescent="0.25">
      <c r="A198" s="1">
        <v>39</v>
      </c>
      <c r="B198" s="1" t="s">
        <v>6</v>
      </c>
      <c r="C198" s="1">
        <v>32.799999999999997</v>
      </c>
      <c r="D198" s="1">
        <v>0</v>
      </c>
      <c r="E198" s="1" t="s">
        <v>10</v>
      </c>
      <c r="F198" s="1" t="s">
        <v>8</v>
      </c>
      <c r="G198" s="1">
        <v>5649.7150000000001</v>
      </c>
      <c r="H198" s="1" t="str" cm="1">
        <f t="array" ref="H198">_xlfn.IFS('3'!$C198&lt;20,"گروه 1",AND('3'!$C198&gt;20,'3'!$C198&lt;=30),"گروه 2",'3'!$C198&gt;30,"گروه 3")</f>
        <v>گروه 3</v>
      </c>
    </row>
    <row r="199" spans="1:8" x14ac:dyDescent="0.25">
      <c r="A199" s="1">
        <v>45</v>
      </c>
      <c r="B199" s="1" t="s">
        <v>6</v>
      </c>
      <c r="C199" s="1">
        <v>28.6</v>
      </c>
      <c r="D199" s="1">
        <v>2</v>
      </c>
      <c r="E199" s="1" t="s">
        <v>10</v>
      </c>
      <c r="F199" s="1" t="s">
        <v>11</v>
      </c>
      <c r="G199" s="1">
        <v>8516.8289999999997</v>
      </c>
      <c r="H199" s="1" t="str" cm="1">
        <f t="array" ref="H199">_xlfn.IFS('3'!$C199&lt;20,"گروه 1",AND('3'!$C199&gt;20,'3'!$C199&lt;=30),"گروه 2",'3'!$C199&gt;30,"گروه 3")</f>
        <v>گروه 2</v>
      </c>
    </row>
    <row r="200" spans="1:8" x14ac:dyDescent="0.25">
      <c r="A200" s="1">
        <v>51</v>
      </c>
      <c r="B200" s="1" t="s">
        <v>6</v>
      </c>
      <c r="C200" s="1">
        <v>18.05</v>
      </c>
      <c r="D200" s="1">
        <v>0</v>
      </c>
      <c r="E200" s="1" t="s">
        <v>10</v>
      </c>
      <c r="F200" s="1" t="s">
        <v>12</v>
      </c>
      <c r="G200" s="1">
        <v>9644.2525000000005</v>
      </c>
      <c r="H200" s="1" t="str" cm="1">
        <f t="array" ref="H200">_xlfn.IFS('3'!$C200&lt;20,"گروه 1",AND('3'!$C200&gt;20,'3'!$C200&lt;=30),"گروه 2",'3'!$C200&gt;30,"گروه 3")</f>
        <v>گروه 1</v>
      </c>
    </row>
    <row r="201" spans="1:8" x14ac:dyDescent="0.25">
      <c r="A201" s="1">
        <v>64</v>
      </c>
      <c r="B201" s="1" t="s">
        <v>6</v>
      </c>
      <c r="C201" s="1">
        <v>39.33</v>
      </c>
      <c r="D201" s="1">
        <v>0</v>
      </c>
      <c r="E201" s="1" t="s">
        <v>10</v>
      </c>
      <c r="F201" s="1" t="s">
        <v>13</v>
      </c>
      <c r="G201" s="1">
        <v>14901.5167</v>
      </c>
      <c r="H201" s="1" t="str" cm="1">
        <f t="array" ref="H201">_xlfn.IFS('3'!$C201&lt;20,"گروه 1",AND('3'!$C201&gt;20,'3'!$C201&lt;=30),"گروه 2",'3'!$C201&gt;30,"گروه 3")</f>
        <v>گروه 3</v>
      </c>
    </row>
    <row r="202" spans="1:8" x14ac:dyDescent="0.25">
      <c r="A202" s="1">
        <v>19</v>
      </c>
      <c r="B202" s="1" t="s">
        <v>6</v>
      </c>
      <c r="C202" s="1">
        <v>32.11</v>
      </c>
      <c r="D202" s="1">
        <v>0</v>
      </c>
      <c r="E202" s="1" t="s">
        <v>10</v>
      </c>
      <c r="F202" s="1" t="s">
        <v>12</v>
      </c>
      <c r="G202" s="1">
        <v>2130.6759000000002</v>
      </c>
      <c r="H202" s="1" t="str" cm="1">
        <f t="array" ref="H202">_xlfn.IFS('3'!$C202&lt;20,"گروه 1",AND('3'!$C202&gt;20,'3'!$C202&lt;=30),"گروه 2",'3'!$C202&gt;30,"گروه 3")</f>
        <v>گروه 3</v>
      </c>
    </row>
    <row r="203" spans="1:8" x14ac:dyDescent="0.25">
      <c r="A203" s="1">
        <v>48</v>
      </c>
      <c r="B203" s="1" t="s">
        <v>6</v>
      </c>
      <c r="C203" s="1">
        <v>32.229999999999997</v>
      </c>
      <c r="D203" s="1">
        <v>1</v>
      </c>
      <c r="E203" s="1" t="s">
        <v>10</v>
      </c>
      <c r="F203" s="1" t="s">
        <v>11</v>
      </c>
      <c r="G203" s="1">
        <v>8871.1517000000003</v>
      </c>
      <c r="H203" s="1" t="str" cm="1">
        <f t="array" ref="H203">_xlfn.IFS('3'!$C203&lt;20,"گروه 1",AND('3'!$C203&gt;20,'3'!$C203&lt;=30),"گروه 2",'3'!$C203&gt;30,"گروه 3")</f>
        <v>گروه 3</v>
      </c>
    </row>
    <row r="204" spans="1:8" x14ac:dyDescent="0.25">
      <c r="A204" s="1">
        <v>60</v>
      </c>
      <c r="B204" s="1" t="s">
        <v>6</v>
      </c>
      <c r="C204" s="1">
        <v>24.035</v>
      </c>
      <c r="D204" s="1">
        <v>0</v>
      </c>
      <c r="E204" s="1" t="s">
        <v>10</v>
      </c>
      <c r="F204" s="1" t="s">
        <v>12</v>
      </c>
      <c r="G204" s="1">
        <v>13012.20865</v>
      </c>
      <c r="H204" s="1" t="str" cm="1">
        <f t="array" ref="H204">_xlfn.IFS('3'!$C204&lt;20,"گروه 1",AND('3'!$C204&gt;20,'3'!$C204&lt;=30),"گروه 2",'3'!$C204&gt;30,"گروه 3")</f>
        <v>گروه 2</v>
      </c>
    </row>
    <row r="205" spans="1:8" x14ac:dyDescent="0.25">
      <c r="A205" s="1">
        <v>27</v>
      </c>
      <c r="B205" s="1" t="s">
        <v>6</v>
      </c>
      <c r="C205" s="1">
        <v>36.08</v>
      </c>
      <c r="D205" s="1">
        <v>0</v>
      </c>
      <c r="E205" s="1" t="s">
        <v>7</v>
      </c>
      <c r="F205" s="1" t="s">
        <v>11</v>
      </c>
      <c r="G205" s="1">
        <v>37133.898200000003</v>
      </c>
      <c r="H205" s="1" t="str" cm="1">
        <f t="array" ref="H205">_xlfn.IFS('3'!$C205&lt;20,"گروه 1",AND('3'!$C205&gt;20,'3'!$C205&lt;=30),"گروه 2",'3'!$C205&gt;30,"گروه 3")</f>
        <v>گروه 3</v>
      </c>
    </row>
    <row r="206" spans="1:8" x14ac:dyDescent="0.25">
      <c r="A206" s="1">
        <v>46</v>
      </c>
      <c r="B206" s="1" t="s">
        <v>9</v>
      </c>
      <c r="C206" s="1">
        <v>22.3</v>
      </c>
      <c r="D206" s="1">
        <v>0</v>
      </c>
      <c r="E206" s="1" t="s">
        <v>10</v>
      </c>
      <c r="F206" s="1" t="s">
        <v>8</v>
      </c>
      <c r="G206" s="1">
        <v>7147.1049999999996</v>
      </c>
      <c r="H206" s="1" t="str" cm="1">
        <f t="array" ref="H206">_xlfn.IFS('3'!$C206&lt;20,"گروه 1",AND('3'!$C206&gt;20,'3'!$C206&lt;=30),"گروه 2",'3'!$C206&gt;30,"گروه 3")</f>
        <v>گروه 2</v>
      </c>
    </row>
    <row r="207" spans="1:8" x14ac:dyDescent="0.25">
      <c r="A207" s="1">
        <v>28</v>
      </c>
      <c r="B207" s="1" t="s">
        <v>6</v>
      </c>
      <c r="C207" s="1">
        <v>28.88</v>
      </c>
      <c r="D207" s="1">
        <v>1</v>
      </c>
      <c r="E207" s="1" t="s">
        <v>10</v>
      </c>
      <c r="F207" s="1" t="s">
        <v>13</v>
      </c>
      <c r="G207" s="1">
        <v>4337.7352000000001</v>
      </c>
      <c r="H207" s="1" t="str" cm="1">
        <f t="array" ref="H207">_xlfn.IFS('3'!$C207&lt;20,"گروه 1",AND('3'!$C207&gt;20,'3'!$C207&lt;=30),"گروه 2",'3'!$C207&gt;30,"گروه 3")</f>
        <v>گروه 2</v>
      </c>
    </row>
    <row r="208" spans="1:8" x14ac:dyDescent="0.25">
      <c r="A208" s="1">
        <v>59</v>
      </c>
      <c r="B208" s="1" t="s">
        <v>9</v>
      </c>
      <c r="C208" s="1">
        <v>26.4</v>
      </c>
      <c r="D208" s="1">
        <v>0</v>
      </c>
      <c r="E208" s="1" t="s">
        <v>10</v>
      </c>
      <c r="F208" s="1" t="s">
        <v>11</v>
      </c>
      <c r="G208" s="1">
        <v>11743.299000000001</v>
      </c>
      <c r="H208" s="1" t="str" cm="1">
        <f t="array" ref="H208">_xlfn.IFS('3'!$C208&lt;20,"گروه 1",AND('3'!$C208&gt;20,'3'!$C208&lt;=30),"گروه 2",'3'!$C208&gt;30,"گروه 3")</f>
        <v>گروه 2</v>
      </c>
    </row>
    <row r="209" spans="1:8" x14ac:dyDescent="0.25">
      <c r="A209" s="1">
        <v>35</v>
      </c>
      <c r="B209" s="1" t="s">
        <v>9</v>
      </c>
      <c r="C209" s="1">
        <v>27.74</v>
      </c>
      <c r="D209" s="1">
        <v>2</v>
      </c>
      <c r="E209" s="1" t="s">
        <v>7</v>
      </c>
      <c r="F209" s="1" t="s">
        <v>13</v>
      </c>
      <c r="G209" s="1">
        <v>20984.0936</v>
      </c>
      <c r="H209" s="1" t="str" cm="1">
        <f t="array" ref="H209">_xlfn.IFS('3'!$C209&lt;20,"گروه 1",AND('3'!$C209&gt;20,'3'!$C209&lt;=30),"گروه 2",'3'!$C209&gt;30,"گروه 3")</f>
        <v>گروه 2</v>
      </c>
    </row>
    <row r="210" spans="1:8" x14ac:dyDescent="0.25">
      <c r="A210" s="1">
        <v>63</v>
      </c>
      <c r="B210" s="1" t="s">
        <v>6</v>
      </c>
      <c r="C210" s="1">
        <v>31.8</v>
      </c>
      <c r="D210" s="1">
        <v>0</v>
      </c>
      <c r="E210" s="1" t="s">
        <v>10</v>
      </c>
      <c r="F210" s="1" t="s">
        <v>8</v>
      </c>
      <c r="G210" s="1">
        <v>13880.949000000001</v>
      </c>
      <c r="H210" s="1" t="str" cm="1">
        <f t="array" ref="H210">_xlfn.IFS('3'!$C210&lt;20,"گروه 1",AND('3'!$C210&gt;20,'3'!$C210&lt;=30),"گروه 2",'3'!$C210&gt;30,"گروه 3")</f>
        <v>گروه 3</v>
      </c>
    </row>
    <row r="211" spans="1:8" x14ac:dyDescent="0.25">
      <c r="A211" s="1">
        <v>40</v>
      </c>
      <c r="B211" s="1" t="s">
        <v>9</v>
      </c>
      <c r="C211" s="1">
        <v>41.23</v>
      </c>
      <c r="D211" s="1">
        <v>1</v>
      </c>
      <c r="E211" s="1" t="s">
        <v>10</v>
      </c>
      <c r="F211" s="1" t="s">
        <v>13</v>
      </c>
      <c r="G211" s="1">
        <v>6610.1097</v>
      </c>
      <c r="H211" s="1" t="str" cm="1">
        <f t="array" ref="H211">_xlfn.IFS('3'!$C211&lt;20,"گروه 1",AND('3'!$C211&gt;20,'3'!$C211&lt;=30),"گروه 2",'3'!$C211&gt;30,"گروه 3")</f>
        <v>گروه 3</v>
      </c>
    </row>
    <row r="212" spans="1:8" x14ac:dyDescent="0.25">
      <c r="A212" s="1">
        <v>20</v>
      </c>
      <c r="B212" s="1" t="s">
        <v>9</v>
      </c>
      <c r="C212" s="1">
        <v>33</v>
      </c>
      <c r="D212" s="1">
        <v>1</v>
      </c>
      <c r="E212" s="1" t="s">
        <v>10</v>
      </c>
      <c r="F212" s="1" t="s">
        <v>8</v>
      </c>
      <c r="G212" s="1">
        <v>1980.07</v>
      </c>
      <c r="H212" s="1" t="str" cm="1">
        <f t="array" ref="H212">_xlfn.IFS('3'!$C212&lt;20,"گروه 1",AND('3'!$C212&gt;20,'3'!$C212&lt;=30),"گروه 2",'3'!$C212&gt;30,"گروه 3")</f>
        <v>گروه 3</v>
      </c>
    </row>
    <row r="213" spans="1:8" x14ac:dyDescent="0.25">
      <c r="A213" s="1">
        <v>40</v>
      </c>
      <c r="B213" s="1" t="s">
        <v>9</v>
      </c>
      <c r="C213" s="1">
        <v>30.875</v>
      </c>
      <c r="D213" s="1">
        <v>4</v>
      </c>
      <c r="E213" s="1" t="s">
        <v>10</v>
      </c>
      <c r="F213" s="1" t="s">
        <v>12</v>
      </c>
      <c r="G213" s="1">
        <v>8162.7162500000004</v>
      </c>
      <c r="H213" s="1" t="str" cm="1">
        <f t="array" ref="H213">_xlfn.IFS('3'!$C213&lt;20,"گروه 1",AND('3'!$C213&gt;20,'3'!$C213&lt;=30),"گروه 2",'3'!$C213&gt;30,"گروه 3")</f>
        <v>گروه 3</v>
      </c>
    </row>
    <row r="214" spans="1:8" x14ac:dyDescent="0.25">
      <c r="A214" s="1">
        <v>24</v>
      </c>
      <c r="B214" s="1" t="s">
        <v>9</v>
      </c>
      <c r="C214" s="1">
        <v>28.5</v>
      </c>
      <c r="D214" s="1">
        <v>2</v>
      </c>
      <c r="E214" s="1" t="s">
        <v>10</v>
      </c>
      <c r="F214" s="1" t="s">
        <v>12</v>
      </c>
      <c r="G214" s="1">
        <v>3537.703</v>
      </c>
      <c r="H214" s="1" t="str" cm="1">
        <f t="array" ref="H214">_xlfn.IFS('3'!$C214&lt;20,"گروه 1",AND('3'!$C214&gt;20,'3'!$C214&lt;=30),"گروه 2",'3'!$C214&gt;30,"گروه 3")</f>
        <v>گروه 2</v>
      </c>
    </row>
    <row r="215" spans="1:8" x14ac:dyDescent="0.25">
      <c r="A215" s="1">
        <v>34</v>
      </c>
      <c r="B215" s="1" t="s">
        <v>6</v>
      </c>
      <c r="C215" s="1">
        <v>26.73</v>
      </c>
      <c r="D215" s="1">
        <v>1</v>
      </c>
      <c r="E215" s="1" t="s">
        <v>10</v>
      </c>
      <c r="F215" s="1" t="s">
        <v>11</v>
      </c>
      <c r="G215" s="1">
        <v>5002.7826999999997</v>
      </c>
      <c r="H215" s="1" t="str" cm="1">
        <f t="array" ref="H215">_xlfn.IFS('3'!$C215&lt;20,"گروه 1",AND('3'!$C215&gt;20,'3'!$C215&lt;=30),"گروه 2",'3'!$C215&gt;30,"گروه 3")</f>
        <v>گروه 2</v>
      </c>
    </row>
    <row r="216" spans="1:8" x14ac:dyDescent="0.25">
      <c r="A216" s="1">
        <v>45</v>
      </c>
      <c r="B216" s="1" t="s">
        <v>6</v>
      </c>
      <c r="C216" s="1">
        <v>30.9</v>
      </c>
      <c r="D216" s="1">
        <v>2</v>
      </c>
      <c r="E216" s="1" t="s">
        <v>10</v>
      </c>
      <c r="F216" s="1" t="s">
        <v>8</v>
      </c>
      <c r="G216" s="1">
        <v>8520.0259999999998</v>
      </c>
      <c r="H216" s="1" t="str" cm="1">
        <f t="array" ref="H216">_xlfn.IFS('3'!$C216&lt;20,"گروه 1",AND('3'!$C216&gt;20,'3'!$C216&lt;=30),"گروه 2",'3'!$C216&gt;30,"گروه 3")</f>
        <v>گروه 3</v>
      </c>
    </row>
    <row r="217" spans="1:8" x14ac:dyDescent="0.25">
      <c r="A217" s="1">
        <v>41</v>
      </c>
      <c r="B217" s="1" t="s">
        <v>6</v>
      </c>
      <c r="C217" s="1">
        <v>37.1</v>
      </c>
      <c r="D217" s="1">
        <v>2</v>
      </c>
      <c r="E217" s="1" t="s">
        <v>10</v>
      </c>
      <c r="F217" s="1" t="s">
        <v>8</v>
      </c>
      <c r="G217" s="1">
        <v>7371.7719999999999</v>
      </c>
      <c r="H217" s="1" t="str" cm="1">
        <f t="array" ref="H217">_xlfn.IFS('3'!$C217&lt;20,"گروه 1",AND('3'!$C217&gt;20,'3'!$C217&lt;=30),"گروه 2",'3'!$C217&gt;30,"گروه 3")</f>
        <v>گروه 3</v>
      </c>
    </row>
    <row r="218" spans="1:8" x14ac:dyDescent="0.25">
      <c r="A218" s="1">
        <v>53</v>
      </c>
      <c r="B218" s="1" t="s">
        <v>6</v>
      </c>
      <c r="C218" s="1">
        <v>26.6</v>
      </c>
      <c r="D218" s="1">
        <v>0</v>
      </c>
      <c r="E218" s="1" t="s">
        <v>10</v>
      </c>
      <c r="F218" s="1" t="s">
        <v>12</v>
      </c>
      <c r="G218" s="1">
        <v>10355.641</v>
      </c>
      <c r="H218" s="1" t="str" cm="1">
        <f t="array" ref="H218">_xlfn.IFS('3'!$C218&lt;20,"گروه 1",AND('3'!$C218&gt;20,'3'!$C218&lt;=30),"گروه 2",'3'!$C218&gt;30,"گروه 3")</f>
        <v>گروه 2</v>
      </c>
    </row>
    <row r="219" spans="1:8" x14ac:dyDescent="0.25">
      <c r="A219" s="1">
        <v>27</v>
      </c>
      <c r="B219" s="1" t="s">
        <v>9</v>
      </c>
      <c r="C219" s="1">
        <v>23.1</v>
      </c>
      <c r="D219" s="1">
        <v>0</v>
      </c>
      <c r="E219" s="1" t="s">
        <v>10</v>
      </c>
      <c r="F219" s="1" t="s">
        <v>11</v>
      </c>
      <c r="G219" s="1">
        <v>2483.7359999999999</v>
      </c>
      <c r="H219" s="1" t="str" cm="1">
        <f t="array" ref="H219">_xlfn.IFS('3'!$C219&lt;20,"گروه 1",AND('3'!$C219&gt;20,'3'!$C219&lt;=30),"گروه 2",'3'!$C219&gt;30,"گروه 3")</f>
        <v>گروه 2</v>
      </c>
    </row>
    <row r="220" spans="1:8" x14ac:dyDescent="0.25">
      <c r="A220" s="1">
        <v>26</v>
      </c>
      <c r="B220" s="1" t="s">
        <v>6</v>
      </c>
      <c r="C220" s="1">
        <v>29.92</v>
      </c>
      <c r="D220" s="1">
        <v>1</v>
      </c>
      <c r="E220" s="1" t="s">
        <v>10</v>
      </c>
      <c r="F220" s="1" t="s">
        <v>11</v>
      </c>
      <c r="G220" s="1">
        <v>3392.9767999999999</v>
      </c>
      <c r="H220" s="1" t="str" cm="1">
        <f t="array" ref="H220">_xlfn.IFS('3'!$C220&lt;20,"گروه 1",AND('3'!$C220&gt;20,'3'!$C220&lt;=30),"گروه 2",'3'!$C220&gt;30,"گروه 3")</f>
        <v>گروه 2</v>
      </c>
    </row>
    <row r="221" spans="1:8" x14ac:dyDescent="0.25">
      <c r="A221" s="1">
        <v>24</v>
      </c>
      <c r="B221" s="1" t="s">
        <v>6</v>
      </c>
      <c r="C221" s="1">
        <v>23.21</v>
      </c>
      <c r="D221" s="1">
        <v>0</v>
      </c>
      <c r="E221" s="1" t="s">
        <v>10</v>
      </c>
      <c r="F221" s="1" t="s">
        <v>11</v>
      </c>
      <c r="G221" s="1">
        <v>25081.76784</v>
      </c>
      <c r="H221" s="1" t="str" cm="1">
        <f t="array" ref="H221">_xlfn.IFS('3'!$C221&lt;20,"گروه 1",AND('3'!$C221&gt;20,'3'!$C221&lt;=30),"گروه 2",'3'!$C221&gt;30,"گروه 3")</f>
        <v>گروه 2</v>
      </c>
    </row>
    <row r="222" spans="1:8" x14ac:dyDescent="0.25">
      <c r="A222" s="1">
        <v>34</v>
      </c>
      <c r="B222" s="1" t="s">
        <v>6</v>
      </c>
      <c r="C222" s="1">
        <v>33.700000000000003</v>
      </c>
      <c r="D222" s="1">
        <v>1</v>
      </c>
      <c r="E222" s="1" t="s">
        <v>10</v>
      </c>
      <c r="F222" s="1" t="s">
        <v>8</v>
      </c>
      <c r="G222" s="1">
        <v>5012.4709999999995</v>
      </c>
      <c r="H222" s="1" t="str" cm="1">
        <f t="array" ref="H222">_xlfn.IFS('3'!$C222&lt;20,"گروه 1",AND('3'!$C222&gt;20,'3'!$C222&lt;=30),"گروه 2",'3'!$C222&gt;30,"گروه 3")</f>
        <v>گروه 3</v>
      </c>
    </row>
    <row r="223" spans="1:8" x14ac:dyDescent="0.25">
      <c r="A223" s="1">
        <v>53</v>
      </c>
      <c r="B223" s="1" t="s">
        <v>6</v>
      </c>
      <c r="C223" s="1">
        <v>33.25</v>
      </c>
      <c r="D223" s="1">
        <v>0</v>
      </c>
      <c r="E223" s="1" t="s">
        <v>10</v>
      </c>
      <c r="F223" s="1" t="s">
        <v>13</v>
      </c>
      <c r="G223" s="1">
        <v>10564.8845</v>
      </c>
      <c r="H223" s="1" t="str" cm="1">
        <f t="array" ref="H223">_xlfn.IFS('3'!$C223&lt;20,"گروه 1",AND('3'!$C223&gt;20,'3'!$C223&lt;=30),"گروه 2",'3'!$C223&gt;30,"گروه 3")</f>
        <v>گروه 3</v>
      </c>
    </row>
    <row r="224" spans="1:8" x14ac:dyDescent="0.25">
      <c r="A224" s="1">
        <v>32</v>
      </c>
      <c r="B224" s="1" t="s">
        <v>9</v>
      </c>
      <c r="C224" s="1">
        <v>30.8</v>
      </c>
      <c r="D224" s="1">
        <v>3</v>
      </c>
      <c r="E224" s="1" t="s">
        <v>10</v>
      </c>
      <c r="F224" s="1" t="s">
        <v>8</v>
      </c>
      <c r="G224" s="1">
        <v>5253.5240000000003</v>
      </c>
      <c r="H224" s="1" t="str" cm="1">
        <f t="array" ref="H224">_xlfn.IFS('3'!$C224&lt;20,"گروه 1",AND('3'!$C224&gt;20,'3'!$C224&lt;=30),"گروه 2",'3'!$C224&gt;30,"گروه 3")</f>
        <v>گروه 3</v>
      </c>
    </row>
    <row r="225" spans="1:8" x14ac:dyDescent="0.25">
      <c r="A225" s="1">
        <v>19</v>
      </c>
      <c r="B225" s="1" t="s">
        <v>9</v>
      </c>
      <c r="C225" s="1">
        <v>34.799999999999997</v>
      </c>
      <c r="D225" s="1">
        <v>0</v>
      </c>
      <c r="E225" s="1" t="s">
        <v>7</v>
      </c>
      <c r="F225" s="1" t="s">
        <v>8</v>
      </c>
      <c r="G225" s="1">
        <v>34779.614999999998</v>
      </c>
      <c r="H225" s="1" t="str" cm="1">
        <f t="array" ref="H225">_xlfn.IFS('3'!$C225&lt;20,"گروه 1",AND('3'!$C225&gt;20,'3'!$C225&lt;=30),"گروه 2",'3'!$C225&gt;30,"گروه 3")</f>
        <v>گروه 3</v>
      </c>
    </row>
    <row r="226" spans="1:8" x14ac:dyDescent="0.25">
      <c r="A226" s="1">
        <v>42</v>
      </c>
      <c r="B226" s="1" t="s">
        <v>9</v>
      </c>
      <c r="C226" s="1">
        <v>24.64</v>
      </c>
      <c r="D226" s="1">
        <v>0</v>
      </c>
      <c r="E226" s="1" t="s">
        <v>7</v>
      </c>
      <c r="F226" s="1" t="s">
        <v>11</v>
      </c>
      <c r="G226" s="1">
        <v>19515.5416</v>
      </c>
      <c r="H226" s="1" t="str" cm="1">
        <f t="array" ref="H226">_xlfn.IFS('3'!$C226&lt;20,"گروه 1",AND('3'!$C226&gt;20,'3'!$C226&lt;=30),"گروه 2",'3'!$C226&gt;30,"گروه 3")</f>
        <v>گروه 2</v>
      </c>
    </row>
    <row r="227" spans="1:8" x14ac:dyDescent="0.25">
      <c r="A227" s="1">
        <v>55</v>
      </c>
      <c r="B227" s="1" t="s">
        <v>9</v>
      </c>
      <c r="C227" s="1">
        <v>33.880000000000003</v>
      </c>
      <c r="D227" s="1">
        <v>3</v>
      </c>
      <c r="E227" s="1" t="s">
        <v>10</v>
      </c>
      <c r="F227" s="1" t="s">
        <v>11</v>
      </c>
      <c r="G227" s="1">
        <v>11987.1682</v>
      </c>
      <c r="H227" s="1" t="str" cm="1">
        <f t="array" ref="H227">_xlfn.IFS('3'!$C227&lt;20,"گروه 1",AND('3'!$C227&gt;20,'3'!$C227&lt;=30),"گروه 2",'3'!$C227&gt;30,"گروه 3")</f>
        <v>گروه 3</v>
      </c>
    </row>
    <row r="228" spans="1:8" x14ac:dyDescent="0.25">
      <c r="A228" s="1">
        <v>28</v>
      </c>
      <c r="B228" s="1" t="s">
        <v>9</v>
      </c>
      <c r="C228" s="1">
        <v>38.06</v>
      </c>
      <c r="D228" s="1">
        <v>0</v>
      </c>
      <c r="E228" s="1" t="s">
        <v>10</v>
      </c>
      <c r="F228" s="1" t="s">
        <v>11</v>
      </c>
      <c r="G228" s="1">
        <v>2689.4953999999998</v>
      </c>
      <c r="H228" s="1" t="str" cm="1">
        <f t="array" ref="H228">_xlfn.IFS('3'!$C228&lt;20,"گروه 1",AND('3'!$C228&gt;20,'3'!$C228&lt;=30),"گروه 2",'3'!$C228&gt;30,"گروه 3")</f>
        <v>گروه 3</v>
      </c>
    </row>
    <row r="229" spans="1:8" x14ac:dyDescent="0.25">
      <c r="A229" s="1">
        <v>58</v>
      </c>
      <c r="B229" s="1" t="s">
        <v>6</v>
      </c>
      <c r="C229" s="1">
        <v>41.91</v>
      </c>
      <c r="D229" s="1">
        <v>0</v>
      </c>
      <c r="E229" s="1" t="s">
        <v>10</v>
      </c>
      <c r="F229" s="1" t="s">
        <v>11</v>
      </c>
      <c r="G229" s="1">
        <v>24227.337240000001</v>
      </c>
      <c r="H229" s="1" t="str" cm="1">
        <f t="array" ref="H229">_xlfn.IFS('3'!$C229&lt;20,"گروه 1",AND('3'!$C229&gt;20,'3'!$C229&lt;=30),"گروه 2",'3'!$C229&gt;30,"گروه 3")</f>
        <v>گروه 3</v>
      </c>
    </row>
    <row r="230" spans="1:8" x14ac:dyDescent="0.25">
      <c r="A230" s="1">
        <v>41</v>
      </c>
      <c r="B230" s="1" t="s">
        <v>6</v>
      </c>
      <c r="C230" s="1">
        <v>31.635000000000002</v>
      </c>
      <c r="D230" s="1">
        <v>1</v>
      </c>
      <c r="E230" s="1" t="s">
        <v>10</v>
      </c>
      <c r="F230" s="1" t="s">
        <v>13</v>
      </c>
      <c r="G230" s="1">
        <v>7358.1756500000001</v>
      </c>
      <c r="H230" s="1" t="str" cm="1">
        <f t="array" ref="H230">_xlfn.IFS('3'!$C230&lt;20,"گروه 1",AND('3'!$C230&gt;20,'3'!$C230&lt;=30),"گروه 2",'3'!$C230&gt;30,"گروه 3")</f>
        <v>گروه 3</v>
      </c>
    </row>
    <row r="231" spans="1:8" x14ac:dyDescent="0.25">
      <c r="A231" s="1">
        <v>47</v>
      </c>
      <c r="B231" s="1" t="s">
        <v>9</v>
      </c>
      <c r="C231" s="1">
        <v>25.46</v>
      </c>
      <c r="D231" s="1">
        <v>2</v>
      </c>
      <c r="E231" s="1" t="s">
        <v>10</v>
      </c>
      <c r="F231" s="1" t="s">
        <v>13</v>
      </c>
      <c r="G231" s="1">
        <v>9225.2564000000002</v>
      </c>
      <c r="H231" s="1" t="str" cm="1">
        <f t="array" ref="H231">_xlfn.IFS('3'!$C231&lt;20,"گروه 1",AND('3'!$C231&gt;20,'3'!$C231&lt;=30),"گروه 2",'3'!$C231&gt;30,"گروه 3")</f>
        <v>گروه 2</v>
      </c>
    </row>
    <row r="232" spans="1:8" x14ac:dyDescent="0.25">
      <c r="A232" s="1">
        <v>42</v>
      </c>
      <c r="B232" s="1" t="s">
        <v>6</v>
      </c>
      <c r="C232" s="1">
        <v>36.195</v>
      </c>
      <c r="D232" s="1">
        <v>1</v>
      </c>
      <c r="E232" s="1" t="s">
        <v>10</v>
      </c>
      <c r="F232" s="1" t="s">
        <v>12</v>
      </c>
      <c r="G232" s="1">
        <v>7443.6430499999997</v>
      </c>
      <c r="H232" s="1" t="str" cm="1">
        <f t="array" ref="H232">_xlfn.IFS('3'!$C232&lt;20,"گروه 1",AND('3'!$C232&gt;20,'3'!$C232&lt;=30),"گروه 2",'3'!$C232&gt;30,"گروه 3")</f>
        <v>گروه 3</v>
      </c>
    </row>
    <row r="233" spans="1:8" x14ac:dyDescent="0.25">
      <c r="A233" s="1">
        <v>59</v>
      </c>
      <c r="B233" s="1" t="s">
        <v>6</v>
      </c>
      <c r="C233" s="1">
        <v>27.83</v>
      </c>
      <c r="D233" s="1">
        <v>3</v>
      </c>
      <c r="E233" s="1" t="s">
        <v>10</v>
      </c>
      <c r="F233" s="1" t="s">
        <v>11</v>
      </c>
      <c r="G233" s="1">
        <v>14001.286700000001</v>
      </c>
      <c r="H233" s="1" t="str" cm="1">
        <f t="array" ref="H233">_xlfn.IFS('3'!$C233&lt;20,"گروه 1",AND('3'!$C233&gt;20,'3'!$C233&lt;=30),"گروه 2",'3'!$C233&gt;30,"گروه 3")</f>
        <v>گروه 2</v>
      </c>
    </row>
    <row r="234" spans="1:8" x14ac:dyDescent="0.25">
      <c r="A234" s="1">
        <v>19</v>
      </c>
      <c r="B234" s="1" t="s">
        <v>6</v>
      </c>
      <c r="C234" s="1">
        <v>17.8</v>
      </c>
      <c r="D234" s="1">
        <v>0</v>
      </c>
      <c r="E234" s="1" t="s">
        <v>10</v>
      </c>
      <c r="F234" s="1" t="s">
        <v>8</v>
      </c>
      <c r="G234" s="1">
        <v>1727.7850000000001</v>
      </c>
      <c r="H234" s="1" t="str" cm="1">
        <f t="array" ref="H234">_xlfn.IFS('3'!$C234&lt;20,"گروه 1",AND('3'!$C234&gt;20,'3'!$C234&lt;=30),"گروه 2",'3'!$C234&gt;30,"گروه 3")</f>
        <v>گروه 1</v>
      </c>
    </row>
    <row r="235" spans="1:8" x14ac:dyDescent="0.25">
      <c r="A235" s="1">
        <v>59</v>
      </c>
      <c r="B235" s="1" t="s">
        <v>9</v>
      </c>
      <c r="C235" s="1">
        <v>27.5</v>
      </c>
      <c r="D235" s="1">
        <v>1</v>
      </c>
      <c r="E235" s="1" t="s">
        <v>10</v>
      </c>
      <c r="F235" s="1" t="s">
        <v>8</v>
      </c>
      <c r="G235" s="1">
        <v>12333.828</v>
      </c>
      <c r="H235" s="1" t="str" cm="1">
        <f t="array" ref="H235">_xlfn.IFS('3'!$C235&lt;20,"گروه 1",AND('3'!$C235&gt;20,'3'!$C235&lt;=30),"گروه 2",'3'!$C235&gt;30,"گروه 3")</f>
        <v>گروه 2</v>
      </c>
    </row>
    <row r="236" spans="1:8" x14ac:dyDescent="0.25">
      <c r="A236" s="1">
        <v>39</v>
      </c>
      <c r="B236" s="1" t="s">
        <v>9</v>
      </c>
      <c r="C236" s="1">
        <v>24.51</v>
      </c>
      <c r="D236" s="1">
        <v>2</v>
      </c>
      <c r="E236" s="1" t="s">
        <v>10</v>
      </c>
      <c r="F236" s="1" t="s">
        <v>12</v>
      </c>
      <c r="G236" s="1">
        <v>6710.1918999999998</v>
      </c>
      <c r="H236" s="1" t="str" cm="1">
        <f t="array" ref="H236">_xlfn.IFS('3'!$C236&lt;20,"گروه 1",AND('3'!$C236&gt;20,'3'!$C236&lt;=30),"گروه 2",'3'!$C236&gt;30,"گروه 3")</f>
        <v>گروه 2</v>
      </c>
    </row>
    <row r="237" spans="1:8" x14ac:dyDescent="0.25">
      <c r="A237" s="1">
        <v>40</v>
      </c>
      <c r="B237" s="1" t="s">
        <v>6</v>
      </c>
      <c r="C237" s="1">
        <v>22.22</v>
      </c>
      <c r="D237" s="1">
        <v>2</v>
      </c>
      <c r="E237" s="1" t="s">
        <v>7</v>
      </c>
      <c r="F237" s="1" t="s">
        <v>11</v>
      </c>
      <c r="G237" s="1">
        <v>19444.265800000001</v>
      </c>
      <c r="H237" s="1" t="str" cm="1">
        <f t="array" ref="H237">_xlfn.IFS('3'!$C237&lt;20,"گروه 1",AND('3'!$C237&gt;20,'3'!$C237&lt;=30),"گروه 2",'3'!$C237&gt;30,"گروه 3")</f>
        <v>گروه 2</v>
      </c>
    </row>
    <row r="238" spans="1:8" x14ac:dyDescent="0.25">
      <c r="A238" s="1">
        <v>18</v>
      </c>
      <c r="B238" s="1" t="s">
        <v>6</v>
      </c>
      <c r="C238" s="1">
        <v>26.73</v>
      </c>
      <c r="D238" s="1">
        <v>0</v>
      </c>
      <c r="E238" s="1" t="s">
        <v>10</v>
      </c>
      <c r="F238" s="1" t="s">
        <v>11</v>
      </c>
      <c r="G238" s="1">
        <v>1615.7666999999999</v>
      </c>
      <c r="H238" s="1" t="str" cm="1">
        <f t="array" ref="H238">_xlfn.IFS('3'!$C238&lt;20,"گروه 1",AND('3'!$C238&gt;20,'3'!$C238&lt;=30),"گروه 2",'3'!$C238&gt;30,"گروه 3")</f>
        <v>گروه 2</v>
      </c>
    </row>
    <row r="239" spans="1:8" x14ac:dyDescent="0.25">
      <c r="A239" s="1">
        <v>31</v>
      </c>
      <c r="B239" s="1" t="s">
        <v>9</v>
      </c>
      <c r="C239" s="1">
        <v>38.39</v>
      </c>
      <c r="D239" s="1">
        <v>2</v>
      </c>
      <c r="E239" s="1" t="s">
        <v>10</v>
      </c>
      <c r="F239" s="1" t="s">
        <v>11</v>
      </c>
      <c r="G239" s="1">
        <v>4463.2051000000001</v>
      </c>
      <c r="H239" s="1" t="str" cm="1">
        <f t="array" ref="H239">_xlfn.IFS('3'!$C239&lt;20,"گروه 1",AND('3'!$C239&gt;20,'3'!$C239&lt;=30),"گروه 2",'3'!$C239&gt;30,"گروه 3")</f>
        <v>گروه 3</v>
      </c>
    </row>
    <row r="240" spans="1:8" x14ac:dyDescent="0.25">
      <c r="A240" s="1">
        <v>19</v>
      </c>
      <c r="B240" s="1" t="s">
        <v>9</v>
      </c>
      <c r="C240" s="1">
        <v>29.07</v>
      </c>
      <c r="D240" s="1">
        <v>0</v>
      </c>
      <c r="E240" s="1" t="s">
        <v>7</v>
      </c>
      <c r="F240" s="1" t="s">
        <v>12</v>
      </c>
      <c r="G240" s="1">
        <v>17352.6803</v>
      </c>
      <c r="H240" s="1" t="str" cm="1">
        <f t="array" ref="H240">_xlfn.IFS('3'!$C240&lt;20,"گروه 1",AND('3'!$C240&gt;20,'3'!$C240&lt;=30),"گروه 2",'3'!$C240&gt;30,"گروه 3")</f>
        <v>گروه 2</v>
      </c>
    </row>
    <row r="241" spans="1:8" x14ac:dyDescent="0.25">
      <c r="A241" s="1">
        <v>44</v>
      </c>
      <c r="B241" s="1" t="s">
        <v>9</v>
      </c>
      <c r="C241" s="1">
        <v>38.06</v>
      </c>
      <c r="D241" s="1">
        <v>1</v>
      </c>
      <c r="E241" s="1" t="s">
        <v>10</v>
      </c>
      <c r="F241" s="1" t="s">
        <v>11</v>
      </c>
      <c r="G241" s="1">
        <v>7152.6714000000002</v>
      </c>
      <c r="H241" s="1" t="str" cm="1">
        <f t="array" ref="H241">_xlfn.IFS('3'!$C241&lt;20,"گروه 1",AND('3'!$C241&gt;20,'3'!$C241&lt;=30),"گروه 2",'3'!$C241&gt;30,"گروه 3")</f>
        <v>گروه 3</v>
      </c>
    </row>
    <row r="242" spans="1:8" x14ac:dyDescent="0.25">
      <c r="A242" s="1">
        <v>23</v>
      </c>
      <c r="B242" s="1" t="s">
        <v>6</v>
      </c>
      <c r="C242" s="1">
        <v>36.67</v>
      </c>
      <c r="D242" s="1">
        <v>2</v>
      </c>
      <c r="E242" s="1" t="s">
        <v>7</v>
      </c>
      <c r="F242" s="1" t="s">
        <v>13</v>
      </c>
      <c r="G242" s="1">
        <v>38511.628299999997</v>
      </c>
      <c r="H242" s="1" t="str" cm="1">
        <f t="array" ref="H242">_xlfn.IFS('3'!$C242&lt;20,"گروه 1",AND('3'!$C242&gt;20,'3'!$C242&lt;=30),"گروه 2",'3'!$C242&gt;30,"گروه 3")</f>
        <v>گروه 3</v>
      </c>
    </row>
    <row r="243" spans="1:8" x14ac:dyDescent="0.25">
      <c r="A243" s="1">
        <v>33</v>
      </c>
      <c r="B243" s="1" t="s">
        <v>6</v>
      </c>
      <c r="C243" s="1">
        <v>22.135000000000002</v>
      </c>
      <c r="D243" s="1">
        <v>1</v>
      </c>
      <c r="E243" s="1" t="s">
        <v>10</v>
      </c>
      <c r="F243" s="1" t="s">
        <v>13</v>
      </c>
      <c r="G243" s="1">
        <v>5354.0746499999996</v>
      </c>
      <c r="H243" s="1" t="str" cm="1">
        <f t="array" ref="H243">_xlfn.IFS('3'!$C243&lt;20,"گروه 1",AND('3'!$C243&gt;20,'3'!$C243&lt;=30),"گروه 2",'3'!$C243&gt;30,"گروه 3")</f>
        <v>گروه 2</v>
      </c>
    </row>
    <row r="244" spans="1:8" x14ac:dyDescent="0.25">
      <c r="A244" s="1">
        <v>55</v>
      </c>
      <c r="B244" s="1" t="s">
        <v>6</v>
      </c>
      <c r="C244" s="1">
        <v>26.8</v>
      </c>
      <c r="D244" s="1">
        <v>1</v>
      </c>
      <c r="E244" s="1" t="s">
        <v>10</v>
      </c>
      <c r="F244" s="1" t="s">
        <v>8</v>
      </c>
      <c r="G244" s="1">
        <v>35160.134570000002</v>
      </c>
      <c r="H244" s="1" t="str" cm="1">
        <f t="array" ref="H244">_xlfn.IFS('3'!$C244&lt;20,"گروه 1",AND('3'!$C244&gt;20,'3'!$C244&lt;=30),"گروه 2",'3'!$C244&gt;30,"گروه 3")</f>
        <v>گروه 2</v>
      </c>
    </row>
    <row r="245" spans="1:8" x14ac:dyDescent="0.25">
      <c r="A245" s="1">
        <v>40</v>
      </c>
      <c r="B245" s="1" t="s">
        <v>9</v>
      </c>
      <c r="C245" s="1">
        <v>35.299999999999997</v>
      </c>
      <c r="D245" s="1">
        <v>3</v>
      </c>
      <c r="E245" s="1" t="s">
        <v>10</v>
      </c>
      <c r="F245" s="1" t="s">
        <v>8</v>
      </c>
      <c r="G245" s="1">
        <v>7196.8670000000002</v>
      </c>
      <c r="H245" s="1" t="str" cm="1">
        <f t="array" ref="H245">_xlfn.IFS('3'!$C245&lt;20,"گروه 1",AND('3'!$C245&gt;20,'3'!$C245&lt;=30),"گروه 2",'3'!$C245&gt;30,"گروه 3")</f>
        <v>گروه 3</v>
      </c>
    </row>
    <row r="246" spans="1:8" x14ac:dyDescent="0.25">
      <c r="A246" s="1">
        <v>63</v>
      </c>
      <c r="B246" s="1" t="s">
        <v>6</v>
      </c>
      <c r="C246" s="1">
        <v>27.74</v>
      </c>
      <c r="D246" s="1">
        <v>0</v>
      </c>
      <c r="E246" s="1" t="s">
        <v>7</v>
      </c>
      <c r="F246" s="1" t="s">
        <v>13</v>
      </c>
      <c r="G246" s="1">
        <v>29523.1656</v>
      </c>
      <c r="H246" s="1" t="str" cm="1">
        <f t="array" ref="H246">_xlfn.IFS('3'!$C246&lt;20,"گروه 1",AND('3'!$C246&gt;20,'3'!$C246&lt;=30),"گروه 2",'3'!$C246&gt;30,"گروه 3")</f>
        <v>گروه 2</v>
      </c>
    </row>
    <row r="247" spans="1:8" x14ac:dyDescent="0.25">
      <c r="A247" s="1">
        <v>54</v>
      </c>
      <c r="B247" s="1" t="s">
        <v>9</v>
      </c>
      <c r="C247" s="1">
        <v>30.02</v>
      </c>
      <c r="D247" s="1">
        <v>0</v>
      </c>
      <c r="E247" s="1" t="s">
        <v>10</v>
      </c>
      <c r="F247" s="1" t="s">
        <v>12</v>
      </c>
      <c r="G247" s="1">
        <v>24476.478510000001</v>
      </c>
      <c r="H247" s="1" t="str" cm="1">
        <f t="array" ref="H247">_xlfn.IFS('3'!$C247&lt;20,"گروه 1",AND('3'!$C247&gt;20,'3'!$C247&lt;=30),"گروه 2",'3'!$C247&gt;30,"گروه 3")</f>
        <v>گروه 3</v>
      </c>
    </row>
    <row r="248" spans="1:8" x14ac:dyDescent="0.25">
      <c r="A248" s="1">
        <v>60</v>
      </c>
      <c r="B248" s="1" t="s">
        <v>6</v>
      </c>
      <c r="C248" s="1">
        <v>38.06</v>
      </c>
      <c r="D248" s="1">
        <v>0</v>
      </c>
      <c r="E248" s="1" t="s">
        <v>10</v>
      </c>
      <c r="F248" s="1" t="s">
        <v>11</v>
      </c>
      <c r="G248" s="1">
        <v>12648.7034</v>
      </c>
      <c r="H248" s="1" t="str" cm="1">
        <f t="array" ref="H248">_xlfn.IFS('3'!$C248&lt;20,"گروه 1",AND('3'!$C248&gt;20,'3'!$C248&lt;=30),"گروه 2",'3'!$C248&gt;30,"گروه 3")</f>
        <v>گروه 3</v>
      </c>
    </row>
    <row r="249" spans="1:8" x14ac:dyDescent="0.25">
      <c r="A249" s="1">
        <v>24</v>
      </c>
      <c r="B249" s="1" t="s">
        <v>9</v>
      </c>
      <c r="C249" s="1">
        <v>35.86</v>
      </c>
      <c r="D249" s="1">
        <v>0</v>
      </c>
      <c r="E249" s="1" t="s">
        <v>10</v>
      </c>
      <c r="F249" s="1" t="s">
        <v>11</v>
      </c>
      <c r="G249" s="1">
        <v>1986.9333999999999</v>
      </c>
      <c r="H249" s="1" t="str" cm="1">
        <f t="array" ref="H249">_xlfn.IFS('3'!$C249&lt;20,"گروه 1",AND('3'!$C249&gt;20,'3'!$C249&lt;=30),"گروه 2",'3'!$C249&gt;30,"گروه 3")</f>
        <v>گروه 3</v>
      </c>
    </row>
    <row r="250" spans="1:8" x14ac:dyDescent="0.25">
      <c r="A250" s="1">
        <v>19</v>
      </c>
      <c r="B250" s="1" t="s">
        <v>9</v>
      </c>
      <c r="C250" s="1">
        <v>20.9</v>
      </c>
      <c r="D250" s="1">
        <v>1</v>
      </c>
      <c r="E250" s="1" t="s">
        <v>10</v>
      </c>
      <c r="F250" s="1" t="s">
        <v>8</v>
      </c>
      <c r="G250" s="1">
        <v>1832.0940000000001</v>
      </c>
      <c r="H250" s="1" t="str" cm="1">
        <f t="array" ref="H250">_xlfn.IFS('3'!$C250&lt;20,"گروه 1",AND('3'!$C250&gt;20,'3'!$C250&lt;=30),"گروه 2",'3'!$C250&gt;30,"گروه 3")</f>
        <v>گروه 2</v>
      </c>
    </row>
    <row r="251" spans="1:8" x14ac:dyDescent="0.25">
      <c r="A251" s="1">
        <v>29</v>
      </c>
      <c r="B251" s="1" t="s">
        <v>9</v>
      </c>
      <c r="C251" s="1">
        <v>28.975000000000001</v>
      </c>
      <c r="D251" s="1">
        <v>1</v>
      </c>
      <c r="E251" s="1" t="s">
        <v>10</v>
      </c>
      <c r="F251" s="1" t="s">
        <v>13</v>
      </c>
      <c r="G251" s="1">
        <v>4040.55825</v>
      </c>
      <c r="H251" s="1" t="str" cm="1">
        <f t="array" ref="H251">_xlfn.IFS('3'!$C251&lt;20,"گروه 1",AND('3'!$C251&gt;20,'3'!$C251&lt;=30),"گروه 2",'3'!$C251&gt;30,"گروه 3")</f>
        <v>گروه 2</v>
      </c>
    </row>
    <row r="252" spans="1:8" x14ac:dyDescent="0.25">
      <c r="A252" s="1">
        <v>18</v>
      </c>
      <c r="B252" s="1" t="s">
        <v>9</v>
      </c>
      <c r="C252" s="1">
        <v>17.29</v>
      </c>
      <c r="D252" s="1">
        <v>2</v>
      </c>
      <c r="E252" s="1" t="s">
        <v>7</v>
      </c>
      <c r="F252" s="1" t="s">
        <v>13</v>
      </c>
      <c r="G252" s="1">
        <v>12829.455099999999</v>
      </c>
      <c r="H252" s="1" t="str" cm="1">
        <f t="array" ref="H252">_xlfn.IFS('3'!$C252&lt;20,"گروه 1",AND('3'!$C252&gt;20,'3'!$C252&lt;=30),"گروه 2",'3'!$C252&gt;30,"گروه 3")</f>
        <v>گروه 1</v>
      </c>
    </row>
    <row r="253" spans="1:8" x14ac:dyDescent="0.25">
      <c r="A253" s="1">
        <v>63</v>
      </c>
      <c r="B253" s="1" t="s">
        <v>6</v>
      </c>
      <c r="C253" s="1">
        <v>32.200000000000003</v>
      </c>
      <c r="D253" s="1">
        <v>2</v>
      </c>
      <c r="E253" s="1" t="s">
        <v>7</v>
      </c>
      <c r="F253" s="1" t="s">
        <v>8</v>
      </c>
      <c r="G253" s="1">
        <v>47305.305</v>
      </c>
      <c r="H253" s="1" t="str" cm="1">
        <f t="array" ref="H253">_xlfn.IFS('3'!$C253&lt;20,"گروه 1",AND('3'!$C253&gt;20,'3'!$C253&lt;=30),"گروه 2",'3'!$C253&gt;30,"گروه 3")</f>
        <v>گروه 3</v>
      </c>
    </row>
    <row r="254" spans="1:8" x14ac:dyDescent="0.25">
      <c r="A254" s="1">
        <v>54</v>
      </c>
      <c r="B254" s="1" t="s">
        <v>9</v>
      </c>
      <c r="C254" s="1">
        <v>34.21</v>
      </c>
      <c r="D254" s="1">
        <v>2</v>
      </c>
      <c r="E254" s="1" t="s">
        <v>7</v>
      </c>
      <c r="F254" s="1" t="s">
        <v>11</v>
      </c>
      <c r="G254" s="1">
        <v>44260.749900000003</v>
      </c>
      <c r="H254" s="1" t="str" cm="1">
        <f t="array" ref="H254">_xlfn.IFS('3'!$C254&lt;20,"گروه 1",AND('3'!$C254&gt;20,'3'!$C254&lt;=30),"گروه 2",'3'!$C254&gt;30,"گروه 3")</f>
        <v>گروه 3</v>
      </c>
    </row>
    <row r="255" spans="1:8" x14ac:dyDescent="0.25">
      <c r="A255" s="1">
        <v>27</v>
      </c>
      <c r="B255" s="1" t="s">
        <v>9</v>
      </c>
      <c r="C255" s="1">
        <v>30.3</v>
      </c>
      <c r="D255" s="1">
        <v>3</v>
      </c>
      <c r="E255" s="1" t="s">
        <v>10</v>
      </c>
      <c r="F255" s="1" t="s">
        <v>8</v>
      </c>
      <c r="G255" s="1">
        <v>4260.7439999999997</v>
      </c>
      <c r="H255" s="1" t="str" cm="1">
        <f t="array" ref="H255">_xlfn.IFS('3'!$C255&lt;20,"گروه 1",AND('3'!$C255&gt;20,'3'!$C255&lt;=30),"گروه 2",'3'!$C255&gt;30,"گروه 3")</f>
        <v>گروه 3</v>
      </c>
    </row>
    <row r="256" spans="1:8" x14ac:dyDescent="0.25">
      <c r="A256" s="1">
        <v>50</v>
      </c>
      <c r="B256" s="1" t="s">
        <v>9</v>
      </c>
      <c r="C256" s="1">
        <v>31.824999999999999</v>
      </c>
      <c r="D256" s="1">
        <v>0</v>
      </c>
      <c r="E256" s="1" t="s">
        <v>7</v>
      </c>
      <c r="F256" s="1" t="s">
        <v>13</v>
      </c>
      <c r="G256" s="1">
        <v>41097.161749999999</v>
      </c>
      <c r="H256" s="1" t="str" cm="1">
        <f t="array" ref="H256">_xlfn.IFS('3'!$C256&lt;20,"گروه 1",AND('3'!$C256&gt;20,'3'!$C256&lt;=30),"گروه 2",'3'!$C256&gt;30,"گروه 3")</f>
        <v>گروه 3</v>
      </c>
    </row>
    <row r="257" spans="1:8" x14ac:dyDescent="0.25">
      <c r="A257" s="1">
        <v>55</v>
      </c>
      <c r="B257" s="1" t="s">
        <v>6</v>
      </c>
      <c r="C257" s="1">
        <v>25.364999999999998</v>
      </c>
      <c r="D257" s="1">
        <v>3</v>
      </c>
      <c r="E257" s="1" t="s">
        <v>10</v>
      </c>
      <c r="F257" s="1" t="s">
        <v>13</v>
      </c>
      <c r="G257" s="1">
        <v>13047.332350000001</v>
      </c>
      <c r="H257" s="1" t="str" cm="1">
        <f t="array" ref="H257">_xlfn.IFS('3'!$C257&lt;20,"گروه 1",AND('3'!$C257&gt;20,'3'!$C257&lt;=30),"گروه 2",'3'!$C257&gt;30,"گروه 3")</f>
        <v>گروه 2</v>
      </c>
    </row>
    <row r="258" spans="1:8" x14ac:dyDescent="0.25">
      <c r="A258" s="1">
        <v>56</v>
      </c>
      <c r="B258" s="1" t="s">
        <v>9</v>
      </c>
      <c r="C258" s="1">
        <v>33.630000000000003</v>
      </c>
      <c r="D258" s="1">
        <v>0</v>
      </c>
      <c r="E258" s="1" t="s">
        <v>7</v>
      </c>
      <c r="F258" s="1" t="s">
        <v>12</v>
      </c>
      <c r="G258" s="1">
        <v>43921.183700000001</v>
      </c>
      <c r="H258" s="1" t="str" cm="1">
        <f t="array" ref="H258">_xlfn.IFS('3'!$C258&lt;20,"گروه 1",AND('3'!$C258&gt;20,'3'!$C258&lt;=30),"گروه 2",'3'!$C258&gt;30,"گروه 3")</f>
        <v>گروه 3</v>
      </c>
    </row>
    <row r="259" spans="1:8" x14ac:dyDescent="0.25">
      <c r="A259" s="1">
        <v>38</v>
      </c>
      <c r="B259" s="1" t="s">
        <v>6</v>
      </c>
      <c r="C259" s="1">
        <v>40.15</v>
      </c>
      <c r="D259" s="1">
        <v>0</v>
      </c>
      <c r="E259" s="1" t="s">
        <v>10</v>
      </c>
      <c r="F259" s="1" t="s">
        <v>11</v>
      </c>
      <c r="G259" s="1">
        <v>5400.9804999999997</v>
      </c>
      <c r="H259" s="1" t="str" cm="1">
        <f t="array" ref="H259">_xlfn.IFS('3'!$C259&lt;20,"گروه 1",AND('3'!$C259&gt;20,'3'!$C259&lt;=30),"گروه 2",'3'!$C259&gt;30,"گروه 3")</f>
        <v>گروه 3</v>
      </c>
    </row>
    <row r="260" spans="1:8" x14ac:dyDescent="0.25">
      <c r="A260" s="1">
        <v>51</v>
      </c>
      <c r="B260" s="1" t="s">
        <v>9</v>
      </c>
      <c r="C260" s="1">
        <v>24.414999999999999</v>
      </c>
      <c r="D260" s="1">
        <v>4</v>
      </c>
      <c r="E260" s="1" t="s">
        <v>10</v>
      </c>
      <c r="F260" s="1" t="s">
        <v>12</v>
      </c>
      <c r="G260" s="1">
        <v>11520.099850000001</v>
      </c>
      <c r="H260" s="1" t="str" cm="1">
        <f t="array" ref="H260">_xlfn.IFS('3'!$C260&lt;20,"گروه 1",AND('3'!$C260&gt;20,'3'!$C260&lt;=30),"گروه 2",'3'!$C260&gt;30,"گروه 3")</f>
        <v>گروه 2</v>
      </c>
    </row>
    <row r="261" spans="1:8" x14ac:dyDescent="0.25">
      <c r="A261" s="1">
        <v>19</v>
      </c>
      <c r="B261" s="1" t="s">
        <v>9</v>
      </c>
      <c r="C261" s="1">
        <v>31.92</v>
      </c>
      <c r="D261" s="1">
        <v>0</v>
      </c>
      <c r="E261" s="1" t="s">
        <v>7</v>
      </c>
      <c r="F261" s="1" t="s">
        <v>12</v>
      </c>
      <c r="G261" s="1">
        <v>33750.291799999999</v>
      </c>
      <c r="H261" s="1" t="str" cm="1">
        <f t="array" ref="H261">_xlfn.IFS('3'!$C261&lt;20,"گروه 1",AND('3'!$C261&gt;20,'3'!$C261&lt;=30),"گروه 2",'3'!$C261&gt;30,"گروه 3")</f>
        <v>گروه 3</v>
      </c>
    </row>
    <row r="262" spans="1:8" x14ac:dyDescent="0.25">
      <c r="A262" s="1">
        <v>58</v>
      </c>
      <c r="B262" s="1" t="s">
        <v>6</v>
      </c>
      <c r="C262" s="1">
        <v>25.2</v>
      </c>
      <c r="D262" s="1">
        <v>0</v>
      </c>
      <c r="E262" s="1" t="s">
        <v>10</v>
      </c>
      <c r="F262" s="1" t="s">
        <v>8</v>
      </c>
      <c r="G262" s="1">
        <v>11837.16</v>
      </c>
      <c r="H262" s="1" t="str" cm="1">
        <f t="array" ref="H262">_xlfn.IFS('3'!$C262&lt;20,"گروه 1",AND('3'!$C262&gt;20,'3'!$C262&lt;=30),"گروه 2",'3'!$C262&gt;30,"گروه 3")</f>
        <v>گروه 2</v>
      </c>
    </row>
    <row r="263" spans="1:8" x14ac:dyDescent="0.25">
      <c r="A263" s="1">
        <v>20</v>
      </c>
      <c r="B263" s="1" t="s">
        <v>6</v>
      </c>
      <c r="C263" s="1">
        <v>26.84</v>
      </c>
      <c r="D263" s="1">
        <v>1</v>
      </c>
      <c r="E263" s="1" t="s">
        <v>7</v>
      </c>
      <c r="F263" s="1" t="s">
        <v>11</v>
      </c>
      <c r="G263" s="1">
        <v>17085.267599999999</v>
      </c>
      <c r="H263" s="1" t="str" cm="1">
        <f t="array" ref="H263">_xlfn.IFS('3'!$C263&lt;20,"گروه 1",AND('3'!$C263&gt;20,'3'!$C263&lt;=30),"گروه 2",'3'!$C263&gt;30,"گروه 3")</f>
        <v>گروه 2</v>
      </c>
    </row>
    <row r="264" spans="1:8" x14ac:dyDescent="0.25">
      <c r="A264" s="1">
        <v>52</v>
      </c>
      <c r="B264" s="1" t="s">
        <v>9</v>
      </c>
      <c r="C264" s="1">
        <v>24.32</v>
      </c>
      <c r="D264" s="1">
        <v>3</v>
      </c>
      <c r="E264" s="1" t="s">
        <v>7</v>
      </c>
      <c r="F264" s="1" t="s">
        <v>13</v>
      </c>
      <c r="G264" s="1">
        <v>24869.836800000001</v>
      </c>
      <c r="H264" s="1" t="str" cm="1">
        <f t="array" ref="H264">_xlfn.IFS('3'!$C264&lt;20,"گروه 1",AND('3'!$C264&gt;20,'3'!$C264&lt;=30),"گروه 2",'3'!$C264&gt;30,"گروه 3")</f>
        <v>گروه 2</v>
      </c>
    </row>
    <row r="265" spans="1:8" x14ac:dyDescent="0.25">
      <c r="A265" s="1">
        <v>19</v>
      </c>
      <c r="B265" s="1" t="s">
        <v>9</v>
      </c>
      <c r="C265" s="1">
        <v>36.954999999999998</v>
      </c>
      <c r="D265" s="1">
        <v>0</v>
      </c>
      <c r="E265" s="1" t="s">
        <v>7</v>
      </c>
      <c r="F265" s="1" t="s">
        <v>12</v>
      </c>
      <c r="G265" s="1">
        <v>36219.405449999998</v>
      </c>
      <c r="H265" s="1" t="str" cm="1">
        <f t="array" ref="H265">_xlfn.IFS('3'!$C265&lt;20,"گروه 1",AND('3'!$C265&gt;20,'3'!$C265&lt;=30),"گروه 2",'3'!$C265&gt;30,"گروه 3")</f>
        <v>گروه 3</v>
      </c>
    </row>
    <row r="266" spans="1:8" x14ac:dyDescent="0.25">
      <c r="A266" s="1">
        <v>53</v>
      </c>
      <c r="B266" s="1" t="s">
        <v>6</v>
      </c>
      <c r="C266" s="1">
        <v>38.06</v>
      </c>
      <c r="D266" s="1">
        <v>3</v>
      </c>
      <c r="E266" s="1" t="s">
        <v>10</v>
      </c>
      <c r="F266" s="1" t="s">
        <v>11</v>
      </c>
      <c r="G266" s="1">
        <v>20462.997660000001</v>
      </c>
      <c r="H266" s="1" t="str" cm="1">
        <f t="array" ref="H266">_xlfn.IFS('3'!$C266&lt;20,"گروه 1",AND('3'!$C266&gt;20,'3'!$C266&lt;=30),"گروه 2",'3'!$C266&gt;30,"گروه 3")</f>
        <v>گروه 3</v>
      </c>
    </row>
    <row r="267" spans="1:8" x14ac:dyDescent="0.25">
      <c r="A267" s="1">
        <v>46</v>
      </c>
      <c r="B267" s="1" t="s">
        <v>9</v>
      </c>
      <c r="C267" s="1">
        <v>42.35</v>
      </c>
      <c r="D267" s="1">
        <v>3</v>
      </c>
      <c r="E267" s="1" t="s">
        <v>7</v>
      </c>
      <c r="F267" s="1" t="s">
        <v>11</v>
      </c>
      <c r="G267" s="1">
        <v>46151.124499999998</v>
      </c>
      <c r="H267" s="1" t="str" cm="1">
        <f t="array" ref="H267">_xlfn.IFS('3'!$C267&lt;20,"گروه 1",AND('3'!$C267&gt;20,'3'!$C267&lt;=30),"گروه 2",'3'!$C267&gt;30,"گروه 3")</f>
        <v>گروه 3</v>
      </c>
    </row>
    <row r="268" spans="1:8" x14ac:dyDescent="0.25">
      <c r="A268" s="1">
        <v>40</v>
      </c>
      <c r="B268" s="1" t="s">
        <v>9</v>
      </c>
      <c r="C268" s="1">
        <v>19.8</v>
      </c>
      <c r="D268" s="1">
        <v>1</v>
      </c>
      <c r="E268" s="1" t="s">
        <v>7</v>
      </c>
      <c r="F268" s="1" t="s">
        <v>11</v>
      </c>
      <c r="G268" s="1">
        <v>17179.522000000001</v>
      </c>
      <c r="H268" s="1" t="str" cm="1">
        <f t="array" ref="H268">_xlfn.IFS('3'!$C268&lt;20,"گروه 1",AND('3'!$C268&gt;20,'3'!$C268&lt;=30),"گروه 2",'3'!$C268&gt;30,"گروه 3")</f>
        <v>گروه 1</v>
      </c>
    </row>
    <row r="269" spans="1:8" x14ac:dyDescent="0.25">
      <c r="A269" s="1">
        <v>59</v>
      </c>
      <c r="B269" s="1" t="s">
        <v>6</v>
      </c>
      <c r="C269" s="1">
        <v>32.395000000000003</v>
      </c>
      <c r="D269" s="1">
        <v>3</v>
      </c>
      <c r="E269" s="1" t="s">
        <v>10</v>
      </c>
      <c r="F269" s="1" t="s">
        <v>13</v>
      </c>
      <c r="G269" s="1">
        <v>14590.63205</v>
      </c>
      <c r="H269" s="1" t="str" cm="1">
        <f t="array" ref="H269">_xlfn.IFS('3'!$C269&lt;20,"گروه 1",AND('3'!$C269&gt;20,'3'!$C269&lt;=30),"گروه 2",'3'!$C269&gt;30,"گروه 3")</f>
        <v>گروه 3</v>
      </c>
    </row>
    <row r="270" spans="1:8" x14ac:dyDescent="0.25">
      <c r="A270" s="1">
        <v>45</v>
      </c>
      <c r="B270" s="1" t="s">
        <v>9</v>
      </c>
      <c r="C270" s="1">
        <v>30.2</v>
      </c>
      <c r="D270" s="1">
        <v>1</v>
      </c>
      <c r="E270" s="1" t="s">
        <v>10</v>
      </c>
      <c r="F270" s="1" t="s">
        <v>8</v>
      </c>
      <c r="G270" s="1">
        <v>7441.0529999999999</v>
      </c>
      <c r="H270" s="1" t="str" cm="1">
        <f t="array" ref="H270">_xlfn.IFS('3'!$C270&lt;20,"گروه 1",AND('3'!$C270&gt;20,'3'!$C270&lt;=30),"گروه 2",'3'!$C270&gt;30,"گروه 3")</f>
        <v>گروه 3</v>
      </c>
    </row>
    <row r="271" spans="1:8" x14ac:dyDescent="0.25">
      <c r="A271" s="1">
        <v>49</v>
      </c>
      <c r="B271" s="1" t="s">
        <v>9</v>
      </c>
      <c r="C271" s="1">
        <v>25.84</v>
      </c>
      <c r="D271" s="1">
        <v>1</v>
      </c>
      <c r="E271" s="1" t="s">
        <v>10</v>
      </c>
      <c r="F271" s="1" t="s">
        <v>13</v>
      </c>
      <c r="G271" s="1">
        <v>9282.4806000000008</v>
      </c>
      <c r="H271" s="1" t="str" cm="1">
        <f t="array" ref="H271">_xlfn.IFS('3'!$C271&lt;20,"گروه 1",AND('3'!$C271&gt;20,'3'!$C271&lt;=30),"گروه 2",'3'!$C271&gt;30,"گروه 3")</f>
        <v>گروه 2</v>
      </c>
    </row>
    <row r="272" spans="1:8" x14ac:dyDescent="0.25">
      <c r="A272" s="1">
        <v>18</v>
      </c>
      <c r="B272" s="1" t="s">
        <v>9</v>
      </c>
      <c r="C272" s="1">
        <v>29.37</v>
      </c>
      <c r="D272" s="1">
        <v>1</v>
      </c>
      <c r="E272" s="1" t="s">
        <v>10</v>
      </c>
      <c r="F272" s="1" t="s">
        <v>11</v>
      </c>
      <c r="G272" s="1">
        <v>1719.4363000000001</v>
      </c>
      <c r="H272" s="1" t="str" cm="1">
        <f t="array" ref="H272">_xlfn.IFS('3'!$C272&lt;20,"گروه 1",AND('3'!$C272&gt;20,'3'!$C272&lt;=30),"گروه 2",'3'!$C272&gt;30,"گروه 3")</f>
        <v>گروه 2</v>
      </c>
    </row>
    <row r="273" spans="1:8" x14ac:dyDescent="0.25">
      <c r="A273" s="1">
        <v>50</v>
      </c>
      <c r="B273" s="1" t="s">
        <v>9</v>
      </c>
      <c r="C273" s="1">
        <v>34.200000000000003</v>
      </c>
      <c r="D273" s="1">
        <v>2</v>
      </c>
      <c r="E273" s="1" t="s">
        <v>7</v>
      </c>
      <c r="F273" s="1" t="s">
        <v>8</v>
      </c>
      <c r="G273" s="1">
        <v>42856.838000000003</v>
      </c>
      <c r="H273" s="1" t="str" cm="1">
        <f t="array" ref="H273">_xlfn.IFS('3'!$C273&lt;20,"گروه 1",AND('3'!$C273&gt;20,'3'!$C273&lt;=30),"گروه 2",'3'!$C273&gt;30,"گروه 3")</f>
        <v>گروه 3</v>
      </c>
    </row>
    <row r="274" spans="1:8" x14ac:dyDescent="0.25">
      <c r="A274" s="1">
        <v>41</v>
      </c>
      <c r="B274" s="1" t="s">
        <v>9</v>
      </c>
      <c r="C274" s="1">
        <v>37.049999999999997</v>
      </c>
      <c r="D274" s="1">
        <v>2</v>
      </c>
      <c r="E274" s="1" t="s">
        <v>10</v>
      </c>
      <c r="F274" s="1" t="s">
        <v>12</v>
      </c>
      <c r="G274" s="1">
        <v>7265.7025000000003</v>
      </c>
      <c r="H274" s="1" t="str" cm="1">
        <f t="array" ref="H274">_xlfn.IFS('3'!$C274&lt;20,"گروه 1",AND('3'!$C274&gt;20,'3'!$C274&lt;=30),"گروه 2",'3'!$C274&gt;30,"گروه 3")</f>
        <v>گروه 3</v>
      </c>
    </row>
    <row r="275" spans="1:8" x14ac:dyDescent="0.25">
      <c r="A275" s="1">
        <v>50</v>
      </c>
      <c r="B275" s="1" t="s">
        <v>9</v>
      </c>
      <c r="C275" s="1">
        <v>27.454999999999998</v>
      </c>
      <c r="D275" s="1">
        <v>1</v>
      </c>
      <c r="E275" s="1" t="s">
        <v>10</v>
      </c>
      <c r="F275" s="1" t="s">
        <v>13</v>
      </c>
      <c r="G275" s="1">
        <v>9617.6624499999998</v>
      </c>
      <c r="H275" s="1" t="str" cm="1">
        <f t="array" ref="H275">_xlfn.IFS('3'!$C275&lt;20,"گروه 1",AND('3'!$C275&gt;20,'3'!$C275&lt;=30),"گروه 2",'3'!$C275&gt;30,"گروه 3")</f>
        <v>گروه 2</v>
      </c>
    </row>
    <row r="276" spans="1:8" x14ac:dyDescent="0.25">
      <c r="A276" s="1">
        <v>25</v>
      </c>
      <c r="B276" s="1" t="s">
        <v>9</v>
      </c>
      <c r="C276" s="1">
        <v>27.55</v>
      </c>
      <c r="D276" s="1">
        <v>0</v>
      </c>
      <c r="E276" s="1" t="s">
        <v>10</v>
      </c>
      <c r="F276" s="1" t="s">
        <v>12</v>
      </c>
      <c r="G276" s="1">
        <v>2523.1695</v>
      </c>
      <c r="H276" s="1" t="str" cm="1">
        <f t="array" ref="H276">_xlfn.IFS('3'!$C276&lt;20,"گروه 1",AND('3'!$C276&gt;20,'3'!$C276&lt;=30),"گروه 2",'3'!$C276&gt;30,"گروه 3")</f>
        <v>گروه 2</v>
      </c>
    </row>
    <row r="277" spans="1:8" x14ac:dyDescent="0.25">
      <c r="A277" s="1">
        <v>47</v>
      </c>
      <c r="B277" s="1" t="s">
        <v>6</v>
      </c>
      <c r="C277" s="1">
        <v>26.6</v>
      </c>
      <c r="D277" s="1">
        <v>2</v>
      </c>
      <c r="E277" s="1" t="s">
        <v>10</v>
      </c>
      <c r="F277" s="1" t="s">
        <v>13</v>
      </c>
      <c r="G277" s="1">
        <v>9715.8410000000003</v>
      </c>
      <c r="H277" s="1" t="str" cm="1">
        <f t="array" ref="H277">_xlfn.IFS('3'!$C277&lt;20,"گروه 1",AND('3'!$C277&gt;20,'3'!$C277&lt;=30),"گروه 2",'3'!$C277&gt;30,"گروه 3")</f>
        <v>گروه 2</v>
      </c>
    </row>
    <row r="278" spans="1:8" x14ac:dyDescent="0.25">
      <c r="A278" s="1">
        <v>19</v>
      </c>
      <c r="B278" s="1" t="s">
        <v>9</v>
      </c>
      <c r="C278" s="1">
        <v>20.614999999999998</v>
      </c>
      <c r="D278" s="1">
        <v>2</v>
      </c>
      <c r="E278" s="1" t="s">
        <v>10</v>
      </c>
      <c r="F278" s="1" t="s">
        <v>12</v>
      </c>
      <c r="G278" s="1">
        <v>2803.69785</v>
      </c>
      <c r="H278" s="1" t="str" cm="1">
        <f t="array" ref="H278">_xlfn.IFS('3'!$C278&lt;20,"گروه 1",AND('3'!$C278&gt;20,'3'!$C278&lt;=30),"گروه 2",'3'!$C278&gt;30,"گروه 3")</f>
        <v>گروه 2</v>
      </c>
    </row>
    <row r="279" spans="1:8" x14ac:dyDescent="0.25">
      <c r="A279" s="1">
        <v>22</v>
      </c>
      <c r="B279" s="1" t="s">
        <v>6</v>
      </c>
      <c r="C279" s="1">
        <v>24.3</v>
      </c>
      <c r="D279" s="1">
        <v>0</v>
      </c>
      <c r="E279" s="1" t="s">
        <v>10</v>
      </c>
      <c r="F279" s="1" t="s">
        <v>8</v>
      </c>
      <c r="G279" s="1">
        <v>2150.4690000000001</v>
      </c>
      <c r="H279" s="1" t="str" cm="1">
        <f t="array" ref="H279">_xlfn.IFS('3'!$C279&lt;20,"گروه 1",AND('3'!$C279&gt;20,'3'!$C279&lt;=30),"گروه 2",'3'!$C279&gt;30,"گروه 3")</f>
        <v>گروه 2</v>
      </c>
    </row>
    <row r="280" spans="1:8" x14ac:dyDescent="0.25">
      <c r="A280" s="1">
        <v>59</v>
      </c>
      <c r="B280" s="1" t="s">
        <v>9</v>
      </c>
      <c r="C280" s="1">
        <v>31.79</v>
      </c>
      <c r="D280" s="1">
        <v>2</v>
      </c>
      <c r="E280" s="1" t="s">
        <v>10</v>
      </c>
      <c r="F280" s="1" t="s">
        <v>11</v>
      </c>
      <c r="G280" s="1">
        <v>12928.7911</v>
      </c>
      <c r="H280" s="1" t="str" cm="1">
        <f t="array" ref="H280">_xlfn.IFS('3'!$C280&lt;20,"گروه 1",AND('3'!$C280&gt;20,'3'!$C280&lt;=30),"گروه 2",'3'!$C280&gt;30,"گروه 3")</f>
        <v>گروه 3</v>
      </c>
    </row>
    <row r="281" spans="1:8" x14ac:dyDescent="0.25">
      <c r="A281" s="1">
        <v>51</v>
      </c>
      <c r="B281" s="1" t="s">
        <v>6</v>
      </c>
      <c r="C281" s="1">
        <v>21.56</v>
      </c>
      <c r="D281" s="1">
        <v>1</v>
      </c>
      <c r="E281" s="1" t="s">
        <v>10</v>
      </c>
      <c r="F281" s="1" t="s">
        <v>11</v>
      </c>
      <c r="G281" s="1">
        <v>9855.1314000000002</v>
      </c>
      <c r="H281" s="1" t="str" cm="1">
        <f t="array" ref="H281">_xlfn.IFS('3'!$C281&lt;20,"گروه 1",AND('3'!$C281&gt;20,'3'!$C281&lt;=30),"گروه 2",'3'!$C281&gt;30,"گروه 3")</f>
        <v>گروه 2</v>
      </c>
    </row>
    <row r="282" spans="1:8" x14ac:dyDescent="0.25">
      <c r="A282" s="1">
        <v>40</v>
      </c>
      <c r="B282" s="1" t="s">
        <v>6</v>
      </c>
      <c r="C282" s="1">
        <v>28.12</v>
      </c>
      <c r="D282" s="1">
        <v>1</v>
      </c>
      <c r="E282" s="1" t="s">
        <v>7</v>
      </c>
      <c r="F282" s="1" t="s">
        <v>13</v>
      </c>
      <c r="G282" s="1">
        <v>22331.566800000001</v>
      </c>
      <c r="H282" s="1" t="str" cm="1">
        <f t="array" ref="H282">_xlfn.IFS('3'!$C282&lt;20,"گروه 1",AND('3'!$C282&gt;20,'3'!$C282&lt;=30),"گروه 2",'3'!$C282&gt;30,"گروه 3")</f>
        <v>گروه 2</v>
      </c>
    </row>
    <row r="283" spans="1:8" x14ac:dyDescent="0.25">
      <c r="A283" s="1">
        <v>54</v>
      </c>
      <c r="B283" s="1" t="s">
        <v>9</v>
      </c>
      <c r="C283" s="1">
        <v>40.564999999999998</v>
      </c>
      <c r="D283" s="1">
        <v>3</v>
      </c>
      <c r="E283" s="1" t="s">
        <v>7</v>
      </c>
      <c r="F283" s="1" t="s">
        <v>13</v>
      </c>
      <c r="G283" s="1">
        <v>48549.178350000002</v>
      </c>
      <c r="H283" s="1" t="str" cm="1">
        <f t="array" ref="H283">_xlfn.IFS('3'!$C283&lt;20,"گروه 1",AND('3'!$C283&gt;20,'3'!$C283&lt;=30),"گروه 2",'3'!$C283&gt;30,"گروه 3")</f>
        <v>گروه 3</v>
      </c>
    </row>
    <row r="284" spans="1:8" x14ac:dyDescent="0.25">
      <c r="A284" s="1">
        <v>30</v>
      </c>
      <c r="B284" s="1" t="s">
        <v>9</v>
      </c>
      <c r="C284" s="1">
        <v>27.645</v>
      </c>
      <c r="D284" s="1">
        <v>1</v>
      </c>
      <c r="E284" s="1" t="s">
        <v>10</v>
      </c>
      <c r="F284" s="1" t="s">
        <v>13</v>
      </c>
      <c r="G284" s="1">
        <v>4237.12655</v>
      </c>
      <c r="H284" s="1" t="str" cm="1">
        <f t="array" ref="H284">_xlfn.IFS('3'!$C284&lt;20,"گروه 1",AND('3'!$C284&gt;20,'3'!$C284&lt;=30),"گروه 2",'3'!$C284&gt;30,"گروه 3")</f>
        <v>گروه 2</v>
      </c>
    </row>
    <row r="285" spans="1:8" x14ac:dyDescent="0.25">
      <c r="A285" s="1">
        <v>55</v>
      </c>
      <c r="B285" s="1" t="s">
        <v>6</v>
      </c>
      <c r="C285" s="1">
        <v>32.395000000000003</v>
      </c>
      <c r="D285" s="1">
        <v>1</v>
      </c>
      <c r="E285" s="1" t="s">
        <v>10</v>
      </c>
      <c r="F285" s="1" t="s">
        <v>13</v>
      </c>
      <c r="G285" s="1">
        <v>11879.10405</v>
      </c>
      <c r="H285" s="1" t="str" cm="1">
        <f t="array" ref="H285">_xlfn.IFS('3'!$C285&lt;20,"گروه 1",AND('3'!$C285&gt;20,'3'!$C285&lt;=30),"گروه 2",'3'!$C285&gt;30,"گروه 3")</f>
        <v>گروه 3</v>
      </c>
    </row>
    <row r="286" spans="1:8" x14ac:dyDescent="0.25">
      <c r="A286" s="1">
        <v>52</v>
      </c>
      <c r="B286" s="1" t="s">
        <v>6</v>
      </c>
      <c r="C286" s="1">
        <v>31.2</v>
      </c>
      <c r="D286" s="1">
        <v>0</v>
      </c>
      <c r="E286" s="1" t="s">
        <v>10</v>
      </c>
      <c r="F286" s="1" t="s">
        <v>8</v>
      </c>
      <c r="G286" s="1">
        <v>9625.92</v>
      </c>
      <c r="H286" s="1" t="str" cm="1">
        <f t="array" ref="H286">_xlfn.IFS('3'!$C286&lt;20,"گروه 1",AND('3'!$C286&gt;20,'3'!$C286&lt;=30),"گروه 2",'3'!$C286&gt;30,"گروه 3")</f>
        <v>گروه 3</v>
      </c>
    </row>
    <row r="287" spans="1:8" x14ac:dyDescent="0.25">
      <c r="A287" s="1">
        <v>46</v>
      </c>
      <c r="B287" s="1" t="s">
        <v>9</v>
      </c>
      <c r="C287" s="1">
        <v>26.62</v>
      </c>
      <c r="D287" s="1">
        <v>1</v>
      </c>
      <c r="E287" s="1" t="s">
        <v>10</v>
      </c>
      <c r="F287" s="1" t="s">
        <v>11</v>
      </c>
      <c r="G287" s="1">
        <v>7742.1098000000002</v>
      </c>
      <c r="H287" s="1" t="str" cm="1">
        <f t="array" ref="H287">_xlfn.IFS('3'!$C287&lt;20,"گروه 1",AND('3'!$C287&gt;20,'3'!$C287&lt;=30),"گروه 2",'3'!$C287&gt;30,"گروه 3")</f>
        <v>گروه 2</v>
      </c>
    </row>
    <row r="288" spans="1:8" x14ac:dyDescent="0.25">
      <c r="A288" s="1">
        <v>46</v>
      </c>
      <c r="B288" s="1" t="s">
        <v>6</v>
      </c>
      <c r="C288" s="1">
        <v>48.07</v>
      </c>
      <c r="D288" s="1">
        <v>2</v>
      </c>
      <c r="E288" s="1" t="s">
        <v>10</v>
      </c>
      <c r="F288" s="1" t="s">
        <v>13</v>
      </c>
      <c r="G288" s="1">
        <v>9432.9253000000008</v>
      </c>
      <c r="H288" s="1" t="str" cm="1">
        <f t="array" ref="H288">_xlfn.IFS('3'!$C288&lt;20,"گروه 1",AND('3'!$C288&gt;20,'3'!$C288&lt;=30),"گروه 2",'3'!$C288&gt;30,"گروه 3")</f>
        <v>گروه 3</v>
      </c>
    </row>
    <row r="289" spans="1:8" x14ac:dyDescent="0.25">
      <c r="A289" s="1">
        <v>63</v>
      </c>
      <c r="B289" s="1" t="s">
        <v>6</v>
      </c>
      <c r="C289" s="1">
        <v>26.22</v>
      </c>
      <c r="D289" s="1">
        <v>0</v>
      </c>
      <c r="E289" s="1" t="s">
        <v>10</v>
      </c>
      <c r="F289" s="1" t="s">
        <v>12</v>
      </c>
      <c r="G289" s="1">
        <v>14256.192800000001</v>
      </c>
      <c r="H289" s="1" t="str" cm="1">
        <f t="array" ref="H289">_xlfn.IFS('3'!$C289&lt;20,"گروه 1",AND('3'!$C289&gt;20,'3'!$C289&lt;=30),"گروه 2",'3'!$C289&gt;30,"گروه 3")</f>
        <v>گروه 2</v>
      </c>
    </row>
    <row r="290" spans="1:8" x14ac:dyDescent="0.25">
      <c r="A290" s="1">
        <v>59</v>
      </c>
      <c r="B290" s="1" t="s">
        <v>6</v>
      </c>
      <c r="C290" s="1">
        <v>36.765000000000001</v>
      </c>
      <c r="D290" s="1">
        <v>1</v>
      </c>
      <c r="E290" s="1" t="s">
        <v>7</v>
      </c>
      <c r="F290" s="1" t="s">
        <v>13</v>
      </c>
      <c r="G290" s="1">
        <v>47896.79135</v>
      </c>
      <c r="H290" s="1" t="str" cm="1">
        <f t="array" ref="H290">_xlfn.IFS('3'!$C290&lt;20,"گروه 1",AND('3'!$C290&gt;20,'3'!$C290&lt;=30),"گروه 2",'3'!$C290&gt;30,"گروه 3")</f>
        <v>گروه 3</v>
      </c>
    </row>
    <row r="291" spans="1:8" x14ac:dyDescent="0.25">
      <c r="A291" s="1">
        <v>52</v>
      </c>
      <c r="B291" s="1" t="s">
        <v>9</v>
      </c>
      <c r="C291" s="1">
        <v>26.4</v>
      </c>
      <c r="D291" s="1">
        <v>3</v>
      </c>
      <c r="E291" s="1" t="s">
        <v>10</v>
      </c>
      <c r="F291" s="1" t="s">
        <v>11</v>
      </c>
      <c r="G291" s="1">
        <v>25992.821039999999</v>
      </c>
      <c r="H291" s="1" t="str" cm="1">
        <f t="array" ref="H291">_xlfn.IFS('3'!$C291&lt;20,"گروه 1",AND('3'!$C291&gt;20,'3'!$C291&lt;=30),"گروه 2",'3'!$C291&gt;30,"گروه 3")</f>
        <v>گروه 2</v>
      </c>
    </row>
    <row r="292" spans="1:8" x14ac:dyDescent="0.25">
      <c r="A292" s="1">
        <v>28</v>
      </c>
      <c r="B292" s="1" t="s">
        <v>6</v>
      </c>
      <c r="C292" s="1">
        <v>33.4</v>
      </c>
      <c r="D292" s="1">
        <v>0</v>
      </c>
      <c r="E292" s="1" t="s">
        <v>10</v>
      </c>
      <c r="F292" s="1" t="s">
        <v>8</v>
      </c>
      <c r="G292" s="1">
        <v>3172.018</v>
      </c>
      <c r="H292" s="1" t="str" cm="1">
        <f t="array" ref="H292">_xlfn.IFS('3'!$C292&lt;20,"گروه 1",AND('3'!$C292&gt;20,'3'!$C292&lt;=30),"گروه 2",'3'!$C292&gt;30,"گروه 3")</f>
        <v>گروه 3</v>
      </c>
    </row>
    <row r="293" spans="1:8" x14ac:dyDescent="0.25">
      <c r="A293" s="1">
        <v>29</v>
      </c>
      <c r="B293" s="1" t="s">
        <v>9</v>
      </c>
      <c r="C293" s="1">
        <v>29.64</v>
      </c>
      <c r="D293" s="1">
        <v>1</v>
      </c>
      <c r="E293" s="1" t="s">
        <v>10</v>
      </c>
      <c r="F293" s="1" t="s">
        <v>13</v>
      </c>
      <c r="G293" s="1">
        <v>20277.807509999999</v>
      </c>
      <c r="H293" s="1" t="str" cm="1">
        <f t="array" ref="H293">_xlfn.IFS('3'!$C293&lt;20,"گروه 1",AND('3'!$C293&gt;20,'3'!$C293&lt;=30),"گروه 2",'3'!$C293&gt;30,"گروه 3")</f>
        <v>گروه 2</v>
      </c>
    </row>
    <row r="294" spans="1:8" x14ac:dyDescent="0.25">
      <c r="A294" s="1">
        <v>25</v>
      </c>
      <c r="B294" s="1" t="s">
        <v>9</v>
      </c>
      <c r="C294" s="1">
        <v>45.54</v>
      </c>
      <c r="D294" s="1">
        <v>2</v>
      </c>
      <c r="E294" s="1" t="s">
        <v>7</v>
      </c>
      <c r="F294" s="1" t="s">
        <v>11</v>
      </c>
      <c r="G294" s="1">
        <v>42112.2356</v>
      </c>
      <c r="H294" s="1" t="str" cm="1">
        <f t="array" ref="H294">_xlfn.IFS('3'!$C294&lt;20,"گروه 1",AND('3'!$C294&gt;20,'3'!$C294&lt;=30),"گروه 2",'3'!$C294&gt;30,"گروه 3")</f>
        <v>گروه 3</v>
      </c>
    </row>
    <row r="295" spans="1:8" x14ac:dyDescent="0.25">
      <c r="A295" s="1">
        <v>22</v>
      </c>
      <c r="B295" s="1" t="s">
        <v>6</v>
      </c>
      <c r="C295" s="1">
        <v>28.82</v>
      </c>
      <c r="D295" s="1">
        <v>0</v>
      </c>
      <c r="E295" s="1" t="s">
        <v>10</v>
      </c>
      <c r="F295" s="1" t="s">
        <v>11</v>
      </c>
      <c r="G295" s="1">
        <v>2156.7518</v>
      </c>
      <c r="H295" s="1" t="str" cm="1">
        <f t="array" ref="H295">_xlfn.IFS('3'!$C295&lt;20,"گروه 1",AND('3'!$C295&gt;20,'3'!$C295&lt;=30),"گروه 2",'3'!$C295&gt;30,"گروه 3")</f>
        <v>گروه 2</v>
      </c>
    </row>
    <row r="296" spans="1:8" x14ac:dyDescent="0.25">
      <c r="A296" s="1">
        <v>25</v>
      </c>
      <c r="B296" s="1" t="s">
        <v>9</v>
      </c>
      <c r="C296" s="1">
        <v>26.8</v>
      </c>
      <c r="D296" s="1">
        <v>3</v>
      </c>
      <c r="E296" s="1" t="s">
        <v>10</v>
      </c>
      <c r="F296" s="1" t="s">
        <v>8</v>
      </c>
      <c r="G296" s="1">
        <v>3906.127</v>
      </c>
      <c r="H296" s="1" t="str" cm="1">
        <f t="array" ref="H296">_xlfn.IFS('3'!$C296&lt;20,"گروه 1",AND('3'!$C296&gt;20,'3'!$C296&lt;=30),"گروه 2",'3'!$C296&gt;30,"گروه 3")</f>
        <v>گروه 2</v>
      </c>
    </row>
    <row r="297" spans="1:8" x14ac:dyDescent="0.25">
      <c r="A297" s="1">
        <v>18</v>
      </c>
      <c r="B297" s="1" t="s">
        <v>9</v>
      </c>
      <c r="C297" s="1">
        <v>22.99</v>
      </c>
      <c r="D297" s="1">
        <v>0</v>
      </c>
      <c r="E297" s="1" t="s">
        <v>10</v>
      </c>
      <c r="F297" s="1" t="s">
        <v>13</v>
      </c>
      <c r="G297" s="1">
        <v>1704.5681</v>
      </c>
      <c r="H297" s="1" t="str" cm="1">
        <f t="array" ref="H297">_xlfn.IFS('3'!$C297&lt;20,"گروه 1",AND('3'!$C297&gt;20,'3'!$C297&lt;=30),"گروه 2",'3'!$C297&gt;30,"گروه 3")</f>
        <v>گروه 2</v>
      </c>
    </row>
    <row r="298" spans="1:8" x14ac:dyDescent="0.25">
      <c r="A298" s="1">
        <v>19</v>
      </c>
      <c r="B298" s="1" t="s">
        <v>9</v>
      </c>
      <c r="C298" s="1">
        <v>27.7</v>
      </c>
      <c r="D298" s="1">
        <v>0</v>
      </c>
      <c r="E298" s="1" t="s">
        <v>7</v>
      </c>
      <c r="F298" s="1" t="s">
        <v>8</v>
      </c>
      <c r="G298" s="1">
        <v>16297.846</v>
      </c>
      <c r="H298" s="1" t="str" cm="1">
        <f t="array" ref="H298">_xlfn.IFS('3'!$C298&lt;20,"گروه 1",AND('3'!$C298&gt;20,'3'!$C298&lt;=30),"گروه 2",'3'!$C298&gt;30,"گروه 3")</f>
        <v>گروه 2</v>
      </c>
    </row>
    <row r="299" spans="1:8" x14ac:dyDescent="0.25">
      <c r="A299" s="1">
        <v>47</v>
      </c>
      <c r="B299" s="1" t="s">
        <v>9</v>
      </c>
      <c r="C299" s="1">
        <v>25.41</v>
      </c>
      <c r="D299" s="1">
        <v>1</v>
      </c>
      <c r="E299" s="1" t="s">
        <v>7</v>
      </c>
      <c r="F299" s="1" t="s">
        <v>11</v>
      </c>
      <c r="G299" s="1">
        <v>21978.676899999999</v>
      </c>
      <c r="H299" s="1" t="str" cm="1">
        <f t="array" ref="H299">_xlfn.IFS('3'!$C299&lt;20,"گروه 1",AND('3'!$C299&gt;20,'3'!$C299&lt;=30),"گروه 2",'3'!$C299&gt;30,"گروه 3")</f>
        <v>گروه 2</v>
      </c>
    </row>
    <row r="300" spans="1:8" x14ac:dyDescent="0.25">
      <c r="A300" s="1">
        <v>31</v>
      </c>
      <c r="B300" s="1" t="s">
        <v>9</v>
      </c>
      <c r="C300" s="1">
        <v>34.39</v>
      </c>
      <c r="D300" s="1">
        <v>3</v>
      </c>
      <c r="E300" s="1" t="s">
        <v>7</v>
      </c>
      <c r="F300" s="1" t="s">
        <v>12</v>
      </c>
      <c r="G300" s="1">
        <v>38746.355100000001</v>
      </c>
      <c r="H300" s="1" t="str" cm="1">
        <f t="array" ref="H300">_xlfn.IFS('3'!$C300&lt;20,"گروه 1",AND('3'!$C300&gt;20,'3'!$C300&lt;=30),"گروه 2",'3'!$C300&gt;30,"گروه 3")</f>
        <v>گروه 3</v>
      </c>
    </row>
    <row r="301" spans="1:8" x14ac:dyDescent="0.25">
      <c r="A301" s="1">
        <v>48</v>
      </c>
      <c r="B301" s="1" t="s">
        <v>6</v>
      </c>
      <c r="C301" s="1">
        <v>28.88</v>
      </c>
      <c r="D301" s="1">
        <v>1</v>
      </c>
      <c r="E301" s="1" t="s">
        <v>10</v>
      </c>
      <c r="F301" s="1" t="s">
        <v>12</v>
      </c>
      <c r="G301" s="1">
        <v>9249.4951999999994</v>
      </c>
      <c r="H301" s="1" t="str" cm="1">
        <f t="array" ref="H301">_xlfn.IFS('3'!$C301&lt;20,"گروه 1",AND('3'!$C301&gt;20,'3'!$C301&lt;=30),"گروه 2",'3'!$C301&gt;30,"گروه 3")</f>
        <v>گروه 2</v>
      </c>
    </row>
    <row r="302" spans="1:8" x14ac:dyDescent="0.25">
      <c r="A302" s="1">
        <v>36</v>
      </c>
      <c r="B302" s="1" t="s">
        <v>9</v>
      </c>
      <c r="C302" s="1">
        <v>27.55</v>
      </c>
      <c r="D302" s="1">
        <v>3</v>
      </c>
      <c r="E302" s="1" t="s">
        <v>10</v>
      </c>
      <c r="F302" s="1" t="s">
        <v>13</v>
      </c>
      <c r="G302" s="1">
        <v>6746.7425000000003</v>
      </c>
      <c r="H302" s="1" t="str" cm="1">
        <f t="array" ref="H302">_xlfn.IFS('3'!$C302&lt;20,"گروه 1",AND('3'!$C302&gt;20,'3'!$C302&lt;=30),"گروه 2",'3'!$C302&gt;30,"گروه 3")</f>
        <v>گروه 2</v>
      </c>
    </row>
    <row r="303" spans="1:8" x14ac:dyDescent="0.25">
      <c r="A303" s="1">
        <v>53</v>
      </c>
      <c r="B303" s="1" t="s">
        <v>6</v>
      </c>
      <c r="C303" s="1">
        <v>22.61</v>
      </c>
      <c r="D303" s="1">
        <v>3</v>
      </c>
      <c r="E303" s="1" t="s">
        <v>7</v>
      </c>
      <c r="F303" s="1" t="s">
        <v>13</v>
      </c>
      <c r="G303" s="1">
        <v>24873.384900000001</v>
      </c>
      <c r="H303" s="1" t="str" cm="1">
        <f t="array" ref="H303">_xlfn.IFS('3'!$C303&lt;20,"گروه 1",AND('3'!$C303&gt;20,'3'!$C303&lt;=30),"گروه 2",'3'!$C303&gt;30,"گروه 3")</f>
        <v>گروه 2</v>
      </c>
    </row>
    <row r="304" spans="1:8" x14ac:dyDescent="0.25">
      <c r="A304" s="1">
        <v>56</v>
      </c>
      <c r="B304" s="1" t="s">
        <v>6</v>
      </c>
      <c r="C304" s="1">
        <v>37.51</v>
      </c>
      <c r="D304" s="1">
        <v>2</v>
      </c>
      <c r="E304" s="1" t="s">
        <v>10</v>
      </c>
      <c r="F304" s="1" t="s">
        <v>11</v>
      </c>
      <c r="G304" s="1">
        <v>12265.5069</v>
      </c>
      <c r="H304" s="1" t="str" cm="1">
        <f t="array" ref="H304">_xlfn.IFS('3'!$C304&lt;20,"گروه 1",AND('3'!$C304&gt;20,'3'!$C304&lt;=30),"گروه 2",'3'!$C304&gt;30,"گروه 3")</f>
        <v>گروه 3</v>
      </c>
    </row>
    <row r="305" spans="1:8" x14ac:dyDescent="0.25">
      <c r="A305" s="1">
        <v>28</v>
      </c>
      <c r="B305" s="1" t="s">
        <v>6</v>
      </c>
      <c r="C305" s="1">
        <v>33</v>
      </c>
      <c r="D305" s="1">
        <v>2</v>
      </c>
      <c r="E305" s="1" t="s">
        <v>10</v>
      </c>
      <c r="F305" s="1" t="s">
        <v>11</v>
      </c>
      <c r="G305" s="1">
        <v>4349.4620000000004</v>
      </c>
      <c r="H305" s="1" t="str" cm="1">
        <f t="array" ref="H305">_xlfn.IFS('3'!$C305&lt;20,"گروه 1",AND('3'!$C305&gt;20,'3'!$C305&lt;=30),"گروه 2",'3'!$C305&gt;30,"گروه 3")</f>
        <v>گروه 3</v>
      </c>
    </row>
    <row r="306" spans="1:8" x14ac:dyDescent="0.25">
      <c r="A306" s="1">
        <v>57</v>
      </c>
      <c r="B306" s="1" t="s">
        <v>6</v>
      </c>
      <c r="C306" s="1">
        <v>38</v>
      </c>
      <c r="D306" s="1">
        <v>2</v>
      </c>
      <c r="E306" s="1" t="s">
        <v>10</v>
      </c>
      <c r="F306" s="1" t="s">
        <v>8</v>
      </c>
      <c r="G306" s="1">
        <v>12646.207</v>
      </c>
      <c r="H306" s="1" t="str" cm="1">
        <f t="array" ref="H306">_xlfn.IFS('3'!$C306&lt;20,"گروه 1",AND('3'!$C306&gt;20,'3'!$C306&lt;=30),"گروه 2",'3'!$C306&gt;30,"گروه 3")</f>
        <v>گروه 3</v>
      </c>
    </row>
    <row r="307" spans="1:8" x14ac:dyDescent="0.25">
      <c r="A307" s="1">
        <v>29</v>
      </c>
      <c r="B307" s="1" t="s">
        <v>9</v>
      </c>
      <c r="C307" s="1">
        <v>33.344999999999999</v>
      </c>
      <c r="D307" s="1">
        <v>2</v>
      </c>
      <c r="E307" s="1" t="s">
        <v>10</v>
      </c>
      <c r="F307" s="1" t="s">
        <v>12</v>
      </c>
      <c r="G307" s="1">
        <v>19442.353500000001</v>
      </c>
      <c r="H307" s="1" t="str" cm="1">
        <f t="array" ref="H307">_xlfn.IFS('3'!$C307&lt;20,"گروه 1",AND('3'!$C307&gt;20,'3'!$C307&lt;=30),"گروه 2",'3'!$C307&gt;30,"گروه 3")</f>
        <v>گروه 3</v>
      </c>
    </row>
    <row r="308" spans="1:8" x14ac:dyDescent="0.25">
      <c r="A308" s="1">
        <v>28</v>
      </c>
      <c r="B308" s="1" t="s">
        <v>6</v>
      </c>
      <c r="C308" s="1">
        <v>27.5</v>
      </c>
      <c r="D308" s="1">
        <v>2</v>
      </c>
      <c r="E308" s="1" t="s">
        <v>10</v>
      </c>
      <c r="F308" s="1" t="s">
        <v>8</v>
      </c>
      <c r="G308" s="1">
        <v>20177.671129999999</v>
      </c>
      <c r="H308" s="1" t="str" cm="1">
        <f t="array" ref="H308">_xlfn.IFS('3'!$C308&lt;20,"گروه 1",AND('3'!$C308&gt;20,'3'!$C308&lt;=30),"گروه 2",'3'!$C308&gt;30,"گروه 3")</f>
        <v>گروه 2</v>
      </c>
    </row>
    <row r="309" spans="1:8" x14ac:dyDescent="0.25">
      <c r="A309" s="1">
        <v>30</v>
      </c>
      <c r="B309" s="1" t="s">
        <v>6</v>
      </c>
      <c r="C309" s="1">
        <v>33.33</v>
      </c>
      <c r="D309" s="1">
        <v>1</v>
      </c>
      <c r="E309" s="1" t="s">
        <v>10</v>
      </c>
      <c r="F309" s="1" t="s">
        <v>11</v>
      </c>
      <c r="G309" s="1">
        <v>4151.0286999999998</v>
      </c>
      <c r="H309" s="1" t="str" cm="1">
        <f t="array" ref="H309">_xlfn.IFS('3'!$C309&lt;20,"گروه 1",AND('3'!$C309&gt;20,'3'!$C309&lt;=30),"گروه 2",'3'!$C309&gt;30,"گروه 3")</f>
        <v>گروه 3</v>
      </c>
    </row>
    <row r="310" spans="1:8" x14ac:dyDescent="0.25">
      <c r="A310" s="1">
        <v>58</v>
      </c>
      <c r="B310" s="1" t="s">
        <v>9</v>
      </c>
      <c r="C310" s="1">
        <v>34.865000000000002</v>
      </c>
      <c r="D310" s="1">
        <v>0</v>
      </c>
      <c r="E310" s="1" t="s">
        <v>10</v>
      </c>
      <c r="F310" s="1" t="s">
        <v>13</v>
      </c>
      <c r="G310" s="1">
        <v>11944.594349999999</v>
      </c>
      <c r="H310" s="1" t="str" cm="1">
        <f t="array" ref="H310">_xlfn.IFS('3'!$C310&lt;20,"گروه 1",AND('3'!$C310&gt;20,'3'!$C310&lt;=30),"گروه 2",'3'!$C310&gt;30,"گروه 3")</f>
        <v>گروه 3</v>
      </c>
    </row>
    <row r="311" spans="1:8" x14ac:dyDescent="0.25">
      <c r="A311" s="1">
        <v>41</v>
      </c>
      <c r="B311" s="1" t="s">
        <v>6</v>
      </c>
      <c r="C311" s="1">
        <v>33.06</v>
      </c>
      <c r="D311" s="1">
        <v>2</v>
      </c>
      <c r="E311" s="1" t="s">
        <v>10</v>
      </c>
      <c r="F311" s="1" t="s">
        <v>12</v>
      </c>
      <c r="G311" s="1">
        <v>7749.1563999999998</v>
      </c>
      <c r="H311" s="1" t="str" cm="1">
        <f t="array" ref="H311">_xlfn.IFS('3'!$C311&lt;20,"گروه 1",AND('3'!$C311&gt;20,'3'!$C311&lt;=30),"گروه 2",'3'!$C311&gt;30,"گروه 3")</f>
        <v>گروه 3</v>
      </c>
    </row>
    <row r="312" spans="1:8" x14ac:dyDescent="0.25">
      <c r="A312" s="1">
        <v>50</v>
      </c>
      <c r="B312" s="1" t="s">
        <v>9</v>
      </c>
      <c r="C312" s="1">
        <v>26.6</v>
      </c>
      <c r="D312" s="1">
        <v>0</v>
      </c>
      <c r="E312" s="1" t="s">
        <v>10</v>
      </c>
      <c r="F312" s="1" t="s">
        <v>8</v>
      </c>
      <c r="G312" s="1">
        <v>8444.4740000000002</v>
      </c>
      <c r="H312" s="1" t="str" cm="1">
        <f t="array" ref="H312">_xlfn.IFS('3'!$C312&lt;20,"گروه 1",AND('3'!$C312&gt;20,'3'!$C312&lt;=30),"گروه 2",'3'!$C312&gt;30,"گروه 3")</f>
        <v>گروه 2</v>
      </c>
    </row>
    <row r="313" spans="1:8" x14ac:dyDescent="0.25">
      <c r="A313" s="1">
        <v>19</v>
      </c>
      <c r="B313" s="1" t="s">
        <v>6</v>
      </c>
      <c r="C313" s="1">
        <v>24.7</v>
      </c>
      <c r="D313" s="1">
        <v>0</v>
      </c>
      <c r="E313" s="1" t="s">
        <v>10</v>
      </c>
      <c r="F313" s="1" t="s">
        <v>8</v>
      </c>
      <c r="G313" s="1">
        <v>1737.376</v>
      </c>
      <c r="H313" s="1" t="str" cm="1">
        <f t="array" ref="H313">_xlfn.IFS('3'!$C313&lt;20,"گروه 1",AND('3'!$C313&gt;20,'3'!$C313&lt;=30),"گروه 2",'3'!$C313&gt;30,"گروه 3")</f>
        <v>گروه 2</v>
      </c>
    </row>
    <row r="314" spans="1:8" x14ac:dyDescent="0.25">
      <c r="A314" s="1">
        <v>43</v>
      </c>
      <c r="B314" s="1" t="s">
        <v>9</v>
      </c>
      <c r="C314" s="1">
        <v>35.97</v>
      </c>
      <c r="D314" s="1">
        <v>3</v>
      </c>
      <c r="E314" s="1" t="s">
        <v>7</v>
      </c>
      <c r="F314" s="1" t="s">
        <v>11</v>
      </c>
      <c r="G314" s="1">
        <v>42124.515299999999</v>
      </c>
      <c r="H314" s="1" t="str" cm="1">
        <f t="array" ref="H314">_xlfn.IFS('3'!$C314&lt;20,"گروه 1",AND('3'!$C314&gt;20,'3'!$C314&lt;=30),"گروه 2",'3'!$C314&gt;30,"گروه 3")</f>
        <v>گروه 3</v>
      </c>
    </row>
    <row r="315" spans="1:8" x14ac:dyDescent="0.25">
      <c r="A315" s="1">
        <v>49</v>
      </c>
      <c r="B315" s="1" t="s">
        <v>9</v>
      </c>
      <c r="C315" s="1">
        <v>35.86</v>
      </c>
      <c r="D315" s="1">
        <v>0</v>
      </c>
      <c r="E315" s="1" t="s">
        <v>10</v>
      </c>
      <c r="F315" s="1" t="s">
        <v>11</v>
      </c>
      <c r="G315" s="1">
        <v>8124.4084000000003</v>
      </c>
      <c r="H315" s="1" t="str" cm="1">
        <f t="array" ref="H315">_xlfn.IFS('3'!$C315&lt;20,"گروه 1",AND('3'!$C315&gt;20,'3'!$C315&lt;=30),"گروه 2",'3'!$C315&gt;30,"گروه 3")</f>
        <v>گروه 3</v>
      </c>
    </row>
    <row r="316" spans="1:8" x14ac:dyDescent="0.25">
      <c r="A316" s="1">
        <v>27</v>
      </c>
      <c r="B316" s="1" t="s">
        <v>6</v>
      </c>
      <c r="C316" s="1">
        <v>31.4</v>
      </c>
      <c r="D316" s="1">
        <v>0</v>
      </c>
      <c r="E316" s="1" t="s">
        <v>7</v>
      </c>
      <c r="F316" s="1" t="s">
        <v>8</v>
      </c>
      <c r="G316" s="1">
        <v>34838.873</v>
      </c>
      <c r="H316" s="1" t="str" cm="1">
        <f t="array" ref="H316">_xlfn.IFS('3'!$C316&lt;20,"گروه 1",AND('3'!$C316&gt;20,'3'!$C316&lt;=30),"گروه 2",'3'!$C316&gt;30,"گروه 3")</f>
        <v>گروه 3</v>
      </c>
    </row>
    <row r="317" spans="1:8" x14ac:dyDescent="0.25">
      <c r="A317" s="1">
        <v>52</v>
      </c>
      <c r="B317" s="1" t="s">
        <v>9</v>
      </c>
      <c r="C317" s="1">
        <v>33.25</v>
      </c>
      <c r="D317" s="1">
        <v>0</v>
      </c>
      <c r="E317" s="1" t="s">
        <v>10</v>
      </c>
      <c r="F317" s="1" t="s">
        <v>13</v>
      </c>
      <c r="G317" s="1">
        <v>9722.7695000000003</v>
      </c>
      <c r="H317" s="1" t="str" cm="1">
        <f t="array" ref="H317">_xlfn.IFS('3'!$C317&lt;20,"گروه 1",AND('3'!$C317&gt;20,'3'!$C317&lt;=30),"گروه 2",'3'!$C317&gt;30,"گروه 3")</f>
        <v>گروه 3</v>
      </c>
    </row>
    <row r="318" spans="1:8" x14ac:dyDescent="0.25">
      <c r="A318" s="1">
        <v>50</v>
      </c>
      <c r="B318" s="1" t="s">
        <v>9</v>
      </c>
      <c r="C318" s="1">
        <v>32.204999999999998</v>
      </c>
      <c r="D318" s="1">
        <v>0</v>
      </c>
      <c r="E318" s="1" t="s">
        <v>10</v>
      </c>
      <c r="F318" s="1" t="s">
        <v>12</v>
      </c>
      <c r="G318" s="1">
        <v>8835.2649500000007</v>
      </c>
      <c r="H318" s="1" t="str" cm="1">
        <f t="array" ref="H318">_xlfn.IFS('3'!$C318&lt;20,"گروه 1",AND('3'!$C318&gt;20,'3'!$C318&lt;=30),"گروه 2",'3'!$C318&gt;30,"گروه 3")</f>
        <v>گروه 3</v>
      </c>
    </row>
    <row r="319" spans="1:8" x14ac:dyDescent="0.25">
      <c r="A319" s="1">
        <v>54</v>
      </c>
      <c r="B319" s="1" t="s">
        <v>9</v>
      </c>
      <c r="C319" s="1">
        <v>32.774999999999999</v>
      </c>
      <c r="D319" s="1">
        <v>0</v>
      </c>
      <c r="E319" s="1" t="s">
        <v>10</v>
      </c>
      <c r="F319" s="1" t="s">
        <v>13</v>
      </c>
      <c r="G319" s="1">
        <v>10435.06525</v>
      </c>
      <c r="H319" s="1" t="str" cm="1">
        <f t="array" ref="H319">_xlfn.IFS('3'!$C319&lt;20,"گروه 1",AND('3'!$C319&gt;20,'3'!$C319&lt;=30),"گروه 2",'3'!$C319&gt;30,"گروه 3")</f>
        <v>گروه 3</v>
      </c>
    </row>
    <row r="320" spans="1:8" x14ac:dyDescent="0.25">
      <c r="A320" s="1">
        <v>44</v>
      </c>
      <c r="B320" s="1" t="s">
        <v>6</v>
      </c>
      <c r="C320" s="1">
        <v>27.645</v>
      </c>
      <c r="D320" s="1">
        <v>0</v>
      </c>
      <c r="E320" s="1" t="s">
        <v>10</v>
      </c>
      <c r="F320" s="1" t="s">
        <v>12</v>
      </c>
      <c r="G320" s="1">
        <v>7421.1945500000002</v>
      </c>
      <c r="H320" s="1" t="str" cm="1">
        <f t="array" ref="H320">_xlfn.IFS('3'!$C320&lt;20,"گروه 1",AND('3'!$C320&gt;20,'3'!$C320&lt;=30),"گروه 2",'3'!$C320&gt;30,"گروه 3")</f>
        <v>گروه 2</v>
      </c>
    </row>
    <row r="321" spans="1:8" x14ac:dyDescent="0.25">
      <c r="A321" s="1">
        <v>32</v>
      </c>
      <c r="B321" s="1" t="s">
        <v>9</v>
      </c>
      <c r="C321" s="1">
        <v>37.335000000000001</v>
      </c>
      <c r="D321" s="1">
        <v>1</v>
      </c>
      <c r="E321" s="1" t="s">
        <v>10</v>
      </c>
      <c r="F321" s="1" t="s">
        <v>13</v>
      </c>
      <c r="G321" s="1">
        <v>4667.6076499999999</v>
      </c>
      <c r="H321" s="1" t="str" cm="1">
        <f t="array" ref="H321">_xlfn.IFS('3'!$C321&lt;20,"گروه 1",AND('3'!$C321&gt;20,'3'!$C321&lt;=30),"گروه 2",'3'!$C321&gt;30,"گروه 3")</f>
        <v>گروه 3</v>
      </c>
    </row>
    <row r="322" spans="1:8" x14ac:dyDescent="0.25">
      <c r="A322" s="1">
        <v>34</v>
      </c>
      <c r="B322" s="1" t="s">
        <v>9</v>
      </c>
      <c r="C322" s="1">
        <v>25.27</v>
      </c>
      <c r="D322" s="1">
        <v>1</v>
      </c>
      <c r="E322" s="1" t="s">
        <v>10</v>
      </c>
      <c r="F322" s="1" t="s">
        <v>12</v>
      </c>
      <c r="G322" s="1">
        <v>4894.7533000000003</v>
      </c>
      <c r="H322" s="1" t="str" cm="1">
        <f t="array" ref="H322">_xlfn.IFS('3'!$C322&lt;20,"گروه 1",AND('3'!$C322&gt;20,'3'!$C322&lt;=30),"گروه 2",'3'!$C322&gt;30,"گروه 3")</f>
        <v>گروه 2</v>
      </c>
    </row>
    <row r="323" spans="1:8" x14ac:dyDescent="0.25">
      <c r="A323" s="1">
        <v>26</v>
      </c>
      <c r="B323" s="1" t="s">
        <v>6</v>
      </c>
      <c r="C323" s="1">
        <v>29.64</v>
      </c>
      <c r="D323" s="1">
        <v>4</v>
      </c>
      <c r="E323" s="1" t="s">
        <v>10</v>
      </c>
      <c r="F323" s="1" t="s">
        <v>13</v>
      </c>
      <c r="G323" s="1">
        <v>24671.663339999999</v>
      </c>
      <c r="H323" s="1" t="str" cm="1">
        <f t="array" ref="H323">_xlfn.IFS('3'!$C323&lt;20,"گروه 1",AND('3'!$C323&gt;20,'3'!$C323&lt;=30),"گروه 2",'3'!$C323&gt;30,"گروه 3")</f>
        <v>گروه 2</v>
      </c>
    </row>
    <row r="324" spans="1:8" x14ac:dyDescent="0.25">
      <c r="A324" s="1">
        <v>34</v>
      </c>
      <c r="B324" s="1" t="s">
        <v>9</v>
      </c>
      <c r="C324" s="1">
        <v>30.8</v>
      </c>
      <c r="D324" s="1">
        <v>0</v>
      </c>
      <c r="E324" s="1" t="s">
        <v>7</v>
      </c>
      <c r="F324" s="1" t="s">
        <v>8</v>
      </c>
      <c r="G324" s="1">
        <v>35491.64</v>
      </c>
      <c r="H324" s="1" t="str" cm="1">
        <f t="array" ref="H324">_xlfn.IFS('3'!$C324&lt;20,"گروه 1",AND('3'!$C324&gt;20,'3'!$C324&lt;=30),"گروه 2",'3'!$C324&gt;30,"گروه 3")</f>
        <v>گروه 3</v>
      </c>
    </row>
    <row r="325" spans="1:8" x14ac:dyDescent="0.25">
      <c r="A325" s="1">
        <v>57</v>
      </c>
      <c r="B325" s="1" t="s">
        <v>9</v>
      </c>
      <c r="C325" s="1">
        <v>40.945</v>
      </c>
      <c r="D325" s="1">
        <v>0</v>
      </c>
      <c r="E325" s="1" t="s">
        <v>10</v>
      </c>
      <c r="F325" s="1" t="s">
        <v>13</v>
      </c>
      <c r="G325" s="1">
        <v>11566.30055</v>
      </c>
      <c r="H325" s="1" t="str" cm="1">
        <f t="array" ref="H325">_xlfn.IFS('3'!$C325&lt;20,"گروه 1",AND('3'!$C325&gt;20,'3'!$C325&lt;=30),"گروه 2",'3'!$C325&gt;30,"گروه 3")</f>
        <v>گروه 3</v>
      </c>
    </row>
    <row r="326" spans="1:8" x14ac:dyDescent="0.25">
      <c r="A326" s="1">
        <v>29</v>
      </c>
      <c r="B326" s="1" t="s">
        <v>9</v>
      </c>
      <c r="C326" s="1">
        <v>27.2</v>
      </c>
      <c r="D326" s="1">
        <v>0</v>
      </c>
      <c r="E326" s="1" t="s">
        <v>10</v>
      </c>
      <c r="F326" s="1" t="s">
        <v>8</v>
      </c>
      <c r="G326" s="1">
        <v>2866.0909999999999</v>
      </c>
      <c r="H326" s="1" t="str" cm="1">
        <f t="array" ref="H326">_xlfn.IFS('3'!$C326&lt;20,"گروه 1",AND('3'!$C326&gt;20,'3'!$C326&lt;=30),"گروه 2",'3'!$C326&gt;30,"گروه 3")</f>
        <v>گروه 2</v>
      </c>
    </row>
    <row r="327" spans="1:8" x14ac:dyDescent="0.25">
      <c r="A327" s="1">
        <v>40</v>
      </c>
      <c r="B327" s="1" t="s">
        <v>9</v>
      </c>
      <c r="C327" s="1">
        <v>34.104999999999997</v>
      </c>
      <c r="D327" s="1">
        <v>1</v>
      </c>
      <c r="E327" s="1" t="s">
        <v>10</v>
      </c>
      <c r="F327" s="1" t="s">
        <v>13</v>
      </c>
      <c r="G327" s="1">
        <v>6600.2059499999996</v>
      </c>
      <c r="H327" s="1" t="str" cm="1">
        <f t="array" ref="H327">_xlfn.IFS('3'!$C327&lt;20,"گروه 1",AND('3'!$C327&gt;20,'3'!$C327&lt;=30),"گروه 2",'3'!$C327&gt;30,"گروه 3")</f>
        <v>گروه 3</v>
      </c>
    </row>
    <row r="328" spans="1:8" x14ac:dyDescent="0.25">
      <c r="A328" s="1">
        <v>27</v>
      </c>
      <c r="B328" s="1" t="s">
        <v>6</v>
      </c>
      <c r="C328" s="1">
        <v>23.21</v>
      </c>
      <c r="D328" s="1">
        <v>1</v>
      </c>
      <c r="E328" s="1" t="s">
        <v>10</v>
      </c>
      <c r="F328" s="1" t="s">
        <v>11</v>
      </c>
      <c r="G328" s="1">
        <v>3561.8888999999999</v>
      </c>
      <c r="H328" s="1" t="str" cm="1">
        <f t="array" ref="H328">_xlfn.IFS('3'!$C328&lt;20,"گروه 1",AND('3'!$C328&gt;20,'3'!$C328&lt;=30),"گروه 2",'3'!$C328&gt;30,"گروه 3")</f>
        <v>گروه 2</v>
      </c>
    </row>
    <row r="329" spans="1:8" x14ac:dyDescent="0.25">
      <c r="A329" s="1">
        <v>45</v>
      </c>
      <c r="B329" s="1" t="s">
        <v>9</v>
      </c>
      <c r="C329" s="1">
        <v>36.479999999999997</v>
      </c>
      <c r="D329" s="1">
        <v>2</v>
      </c>
      <c r="E329" s="1" t="s">
        <v>7</v>
      </c>
      <c r="F329" s="1" t="s">
        <v>12</v>
      </c>
      <c r="G329" s="1">
        <v>42760.502200000003</v>
      </c>
      <c r="H329" s="1" t="str" cm="1">
        <f t="array" ref="H329">_xlfn.IFS('3'!$C329&lt;20,"گروه 1",AND('3'!$C329&gt;20,'3'!$C329&lt;=30),"گروه 2",'3'!$C329&gt;30,"گروه 3")</f>
        <v>گروه 3</v>
      </c>
    </row>
    <row r="330" spans="1:8" x14ac:dyDescent="0.25">
      <c r="A330" s="1">
        <v>64</v>
      </c>
      <c r="B330" s="1" t="s">
        <v>6</v>
      </c>
      <c r="C330" s="1">
        <v>33.799999999999997</v>
      </c>
      <c r="D330" s="1">
        <v>1</v>
      </c>
      <c r="E330" s="1" t="s">
        <v>7</v>
      </c>
      <c r="F330" s="1" t="s">
        <v>8</v>
      </c>
      <c r="G330" s="1">
        <v>47928.03</v>
      </c>
      <c r="H330" s="1" t="str" cm="1">
        <f t="array" ref="H330">_xlfn.IFS('3'!$C330&lt;20,"گروه 1",AND('3'!$C330&gt;20,'3'!$C330&lt;=30),"گروه 2",'3'!$C330&gt;30,"گروه 3")</f>
        <v>گروه 3</v>
      </c>
    </row>
    <row r="331" spans="1:8" x14ac:dyDescent="0.25">
      <c r="A331" s="1">
        <v>52</v>
      </c>
      <c r="B331" s="1" t="s">
        <v>9</v>
      </c>
      <c r="C331" s="1">
        <v>36.700000000000003</v>
      </c>
      <c r="D331" s="1">
        <v>0</v>
      </c>
      <c r="E331" s="1" t="s">
        <v>10</v>
      </c>
      <c r="F331" s="1" t="s">
        <v>8</v>
      </c>
      <c r="G331" s="1">
        <v>9144.5650000000005</v>
      </c>
      <c r="H331" s="1" t="str" cm="1">
        <f t="array" ref="H331">_xlfn.IFS('3'!$C331&lt;20,"گروه 1",AND('3'!$C331&gt;20,'3'!$C331&lt;=30),"گروه 2",'3'!$C331&gt;30,"گروه 3")</f>
        <v>گروه 3</v>
      </c>
    </row>
    <row r="332" spans="1:8" x14ac:dyDescent="0.25">
      <c r="A332" s="1">
        <v>61</v>
      </c>
      <c r="B332" s="1" t="s">
        <v>6</v>
      </c>
      <c r="C332" s="1">
        <v>36.384999999999998</v>
      </c>
      <c r="D332" s="1">
        <v>1</v>
      </c>
      <c r="E332" s="1" t="s">
        <v>7</v>
      </c>
      <c r="F332" s="1" t="s">
        <v>13</v>
      </c>
      <c r="G332" s="1">
        <v>48517.563150000002</v>
      </c>
      <c r="H332" s="1" t="str" cm="1">
        <f t="array" ref="H332">_xlfn.IFS('3'!$C332&lt;20,"گروه 1",AND('3'!$C332&gt;20,'3'!$C332&lt;=30),"گروه 2",'3'!$C332&gt;30,"گروه 3")</f>
        <v>گروه 3</v>
      </c>
    </row>
    <row r="333" spans="1:8" x14ac:dyDescent="0.25">
      <c r="A333" s="1">
        <v>52</v>
      </c>
      <c r="B333" s="1" t="s">
        <v>9</v>
      </c>
      <c r="C333" s="1">
        <v>27.36</v>
      </c>
      <c r="D333" s="1">
        <v>0</v>
      </c>
      <c r="E333" s="1" t="s">
        <v>7</v>
      </c>
      <c r="F333" s="1" t="s">
        <v>12</v>
      </c>
      <c r="G333" s="1">
        <v>24393.6224</v>
      </c>
      <c r="H333" s="1" t="str" cm="1">
        <f t="array" ref="H333">_xlfn.IFS('3'!$C333&lt;20,"گروه 1",AND('3'!$C333&gt;20,'3'!$C333&lt;=30),"گروه 2",'3'!$C333&gt;30,"گروه 3")</f>
        <v>گروه 2</v>
      </c>
    </row>
    <row r="334" spans="1:8" x14ac:dyDescent="0.25">
      <c r="A334" s="1">
        <v>61</v>
      </c>
      <c r="B334" s="1" t="s">
        <v>6</v>
      </c>
      <c r="C334" s="1">
        <v>31.16</v>
      </c>
      <c r="D334" s="1">
        <v>0</v>
      </c>
      <c r="E334" s="1" t="s">
        <v>10</v>
      </c>
      <c r="F334" s="1" t="s">
        <v>12</v>
      </c>
      <c r="G334" s="1">
        <v>13429.035400000001</v>
      </c>
      <c r="H334" s="1" t="str" cm="1">
        <f t="array" ref="H334">_xlfn.IFS('3'!$C334&lt;20,"گروه 1",AND('3'!$C334&gt;20,'3'!$C334&lt;=30),"گروه 2",'3'!$C334&gt;30,"گروه 3")</f>
        <v>گروه 3</v>
      </c>
    </row>
    <row r="335" spans="1:8" x14ac:dyDescent="0.25">
      <c r="A335" s="1">
        <v>56</v>
      </c>
      <c r="B335" s="1" t="s">
        <v>6</v>
      </c>
      <c r="C335" s="1">
        <v>28.785</v>
      </c>
      <c r="D335" s="1">
        <v>0</v>
      </c>
      <c r="E335" s="1" t="s">
        <v>10</v>
      </c>
      <c r="F335" s="1" t="s">
        <v>13</v>
      </c>
      <c r="G335" s="1">
        <v>11658.379150000001</v>
      </c>
      <c r="H335" s="1" t="str" cm="1">
        <f t="array" ref="H335">_xlfn.IFS('3'!$C335&lt;20,"گروه 1",AND('3'!$C335&gt;20,'3'!$C335&lt;=30),"گروه 2",'3'!$C335&gt;30,"گروه 3")</f>
        <v>گروه 2</v>
      </c>
    </row>
    <row r="336" spans="1:8" x14ac:dyDescent="0.25">
      <c r="A336" s="1">
        <v>43</v>
      </c>
      <c r="B336" s="1" t="s">
        <v>6</v>
      </c>
      <c r="C336" s="1">
        <v>35.72</v>
      </c>
      <c r="D336" s="1">
        <v>2</v>
      </c>
      <c r="E336" s="1" t="s">
        <v>10</v>
      </c>
      <c r="F336" s="1" t="s">
        <v>13</v>
      </c>
      <c r="G336" s="1">
        <v>19144.576519999999</v>
      </c>
      <c r="H336" s="1" t="str" cm="1">
        <f t="array" ref="H336">_xlfn.IFS('3'!$C336&lt;20,"گروه 1",AND('3'!$C336&gt;20,'3'!$C336&lt;=30),"گروه 2",'3'!$C336&gt;30,"گروه 3")</f>
        <v>گروه 3</v>
      </c>
    </row>
    <row r="337" spans="1:8" x14ac:dyDescent="0.25">
      <c r="A337" s="1">
        <v>64</v>
      </c>
      <c r="B337" s="1" t="s">
        <v>9</v>
      </c>
      <c r="C337" s="1">
        <v>34.5</v>
      </c>
      <c r="D337" s="1">
        <v>0</v>
      </c>
      <c r="E337" s="1" t="s">
        <v>10</v>
      </c>
      <c r="F337" s="1" t="s">
        <v>8</v>
      </c>
      <c r="G337" s="1">
        <v>13822.803</v>
      </c>
      <c r="H337" s="1" t="str" cm="1">
        <f t="array" ref="H337">_xlfn.IFS('3'!$C337&lt;20,"گروه 1",AND('3'!$C337&gt;20,'3'!$C337&lt;=30),"گروه 2",'3'!$C337&gt;30,"گروه 3")</f>
        <v>گروه 3</v>
      </c>
    </row>
    <row r="338" spans="1:8" x14ac:dyDescent="0.25">
      <c r="A338" s="1">
        <v>60</v>
      </c>
      <c r="B338" s="1" t="s">
        <v>9</v>
      </c>
      <c r="C338" s="1">
        <v>25.74</v>
      </c>
      <c r="D338" s="1">
        <v>0</v>
      </c>
      <c r="E338" s="1" t="s">
        <v>10</v>
      </c>
      <c r="F338" s="1" t="s">
        <v>11</v>
      </c>
      <c r="G338" s="1">
        <v>12142.578600000001</v>
      </c>
      <c r="H338" s="1" t="str" cm="1">
        <f t="array" ref="H338">_xlfn.IFS('3'!$C338&lt;20,"گروه 1",AND('3'!$C338&gt;20,'3'!$C338&lt;=30),"گروه 2",'3'!$C338&gt;30,"گروه 3")</f>
        <v>گروه 2</v>
      </c>
    </row>
    <row r="339" spans="1:8" x14ac:dyDescent="0.25">
      <c r="A339" s="1">
        <v>62</v>
      </c>
      <c r="B339" s="1" t="s">
        <v>9</v>
      </c>
      <c r="C339" s="1">
        <v>27.55</v>
      </c>
      <c r="D339" s="1">
        <v>1</v>
      </c>
      <c r="E339" s="1" t="s">
        <v>10</v>
      </c>
      <c r="F339" s="1" t="s">
        <v>12</v>
      </c>
      <c r="G339" s="1">
        <v>13937.666499999999</v>
      </c>
      <c r="H339" s="1" t="str" cm="1">
        <f t="array" ref="H339">_xlfn.IFS('3'!$C339&lt;20,"گروه 1",AND('3'!$C339&gt;20,'3'!$C339&lt;=30),"گروه 2",'3'!$C339&gt;30,"گروه 3")</f>
        <v>گروه 2</v>
      </c>
    </row>
    <row r="340" spans="1:8" x14ac:dyDescent="0.25">
      <c r="A340" s="1">
        <v>50</v>
      </c>
      <c r="B340" s="1" t="s">
        <v>9</v>
      </c>
      <c r="C340" s="1">
        <v>32.299999999999997</v>
      </c>
      <c r="D340" s="1">
        <v>1</v>
      </c>
      <c r="E340" s="1" t="s">
        <v>7</v>
      </c>
      <c r="F340" s="1" t="s">
        <v>13</v>
      </c>
      <c r="G340" s="1">
        <v>41919.097000000002</v>
      </c>
      <c r="H340" s="1" t="str" cm="1">
        <f t="array" ref="H340">_xlfn.IFS('3'!$C340&lt;20,"گروه 1",AND('3'!$C340&gt;20,'3'!$C340&lt;=30),"گروه 2",'3'!$C340&gt;30,"گروه 3")</f>
        <v>گروه 3</v>
      </c>
    </row>
    <row r="341" spans="1:8" x14ac:dyDescent="0.25">
      <c r="A341" s="1">
        <v>46</v>
      </c>
      <c r="B341" s="1" t="s">
        <v>6</v>
      </c>
      <c r="C341" s="1">
        <v>27.72</v>
      </c>
      <c r="D341" s="1">
        <v>1</v>
      </c>
      <c r="E341" s="1" t="s">
        <v>10</v>
      </c>
      <c r="F341" s="1" t="s">
        <v>11</v>
      </c>
      <c r="G341" s="1">
        <v>8232.6388000000006</v>
      </c>
      <c r="H341" s="1" t="str" cm="1">
        <f t="array" ref="H341">_xlfn.IFS('3'!$C341&lt;20,"گروه 1",AND('3'!$C341&gt;20,'3'!$C341&lt;=30),"گروه 2",'3'!$C341&gt;30,"گروه 3")</f>
        <v>گروه 2</v>
      </c>
    </row>
    <row r="342" spans="1:8" x14ac:dyDescent="0.25">
      <c r="A342" s="1">
        <v>24</v>
      </c>
      <c r="B342" s="1" t="s">
        <v>6</v>
      </c>
      <c r="C342" s="1">
        <v>27.6</v>
      </c>
      <c r="D342" s="1">
        <v>0</v>
      </c>
      <c r="E342" s="1" t="s">
        <v>10</v>
      </c>
      <c r="F342" s="1" t="s">
        <v>8</v>
      </c>
      <c r="G342" s="1">
        <v>18955.220170000001</v>
      </c>
      <c r="H342" s="1" t="str" cm="1">
        <f t="array" ref="H342">_xlfn.IFS('3'!$C342&lt;20,"گروه 1",AND('3'!$C342&gt;20,'3'!$C342&lt;=30),"گروه 2",'3'!$C342&gt;30,"گروه 3")</f>
        <v>گروه 2</v>
      </c>
    </row>
    <row r="343" spans="1:8" x14ac:dyDescent="0.25">
      <c r="A343" s="1">
        <v>62</v>
      </c>
      <c r="B343" s="1" t="s">
        <v>9</v>
      </c>
      <c r="C343" s="1">
        <v>30.02</v>
      </c>
      <c r="D343" s="1">
        <v>0</v>
      </c>
      <c r="E343" s="1" t="s">
        <v>10</v>
      </c>
      <c r="F343" s="1" t="s">
        <v>12</v>
      </c>
      <c r="G343" s="1">
        <v>13352.0998</v>
      </c>
      <c r="H343" s="1" t="str" cm="1">
        <f t="array" ref="H343">_xlfn.IFS('3'!$C343&lt;20,"گروه 1",AND('3'!$C343&gt;20,'3'!$C343&lt;=30),"گروه 2",'3'!$C343&gt;30,"گروه 3")</f>
        <v>گروه 3</v>
      </c>
    </row>
    <row r="344" spans="1:8" x14ac:dyDescent="0.25">
      <c r="A344" s="1">
        <v>60</v>
      </c>
      <c r="B344" s="1" t="s">
        <v>6</v>
      </c>
      <c r="C344" s="1">
        <v>27.55</v>
      </c>
      <c r="D344" s="1">
        <v>0</v>
      </c>
      <c r="E344" s="1" t="s">
        <v>10</v>
      </c>
      <c r="F344" s="1" t="s">
        <v>13</v>
      </c>
      <c r="G344" s="1">
        <v>13217.094499999999</v>
      </c>
      <c r="H344" s="1" t="str" cm="1">
        <f t="array" ref="H344">_xlfn.IFS('3'!$C344&lt;20,"گروه 1",AND('3'!$C344&gt;20,'3'!$C344&lt;=30),"گروه 2",'3'!$C344&gt;30,"گروه 3")</f>
        <v>گروه 2</v>
      </c>
    </row>
    <row r="345" spans="1:8" x14ac:dyDescent="0.25">
      <c r="A345" s="1">
        <v>63</v>
      </c>
      <c r="B345" s="1" t="s">
        <v>9</v>
      </c>
      <c r="C345" s="1">
        <v>36.765000000000001</v>
      </c>
      <c r="D345" s="1">
        <v>0</v>
      </c>
      <c r="E345" s="1" t="s">
        <v>10</v>
      </c>
      <c r="F345" s="1" t="s">
        <v>13</v>
      </c>
      <c r="G345" s="1">
        <v>13981.850350000001</v>
      </c>
      <c r="H345" s="1" t="str" cm="1">
        <f t="array" ref="H345">_xlfn.IFS('3'!$C345&lt;20,"گروه 1",AND('3'!$C345&gt;20,'3'!$C345&lt;=30),"گروه 2",'3'!$C345&gt;30,"گروه 3")</f>
        <v>گروه 3</v>
      </c>
    </row>
    <row r="346" spans="1:8" x14ac:dyDescent="0.25">
      <c r="A346" s="1">
        <v>49</v>
      </c>
      <c r="B346" s="1" t="s">
        <v>6</v>
      </c>
      <c r="C346" s="1">
        <v>41.47</v>
      </c>
      <c r="D346" s="1">
        <v>4</v>
      </c>
      <c r="E346" s="1" t="s">
        <v>10</v>
      </c>
      <c r="F346" s="1" t="s">
        <v>11</v>
      </c>
      <c r="G346" s="1">
        <v>10977.2063</v>
      </c>
      <c r="H346" s="1" t="str" cm="1">
        <f t="array" ref="H346">_xlfn.IFS('3'!$C346&lt;20,"گروه 1",AND('3'!$C346&gt;20,'3'!$C346&lt;=30),"گروه 2",'3'!$C346&gt;30,"گروه 3")</f>
        <v>گروه 3</v>
      </c>
    </row>
    <row r="347" spans="1:8" x14ac:dyDescent="0.25">
      <c r="A347" s="1">
        <v>34</v>
      </c>
      <c r="B347" s="1" t="s">
        <v>6</v>
      </c>
      <c r="C347" s="1">
        <v>29.26</v>
      </c>
      <c r="D347" s="1">
        <v>3</v>
      </c>
      <c r="E347" s="1" t="s">
        <v>10</v>
      </c>
      <c r="F347" s="1" t="s">
        <v>11</v>
      </c>
      <c r="G347" s="1">
        <v>6184.2993999999999</v>
      </c>
      <c r="H347" s="1" t="str" cm="1">
        <f t="array" ref="H347">_xlfn.IFS('3'!$C347&lt;20,"گروه 1",AND('3'!$C347&gt;20,'3'!$C347&lt;=30),"گروه 2",'3'!$C347&gt;30,"گروه 3")</f>
        <v>گروه 2</v>
      </c>
    </row>
    <row r="348" spans="1:8" x14ac:dyDescent="0.25">
      <c r="A348" s="1">
        <v>33</v>
      </c>
      <c r="B348" s="1" t="s">
        <v>9</v>
      </c>
      <c r="C348" s="1">
        <v>35.75</v>
      </c>
      <c r="D348" s="1">
        <v>2</v>
      </c>
      <c r="E348" s="1" t="s">
        <v>10</v>
      </c>
      <c r="F348" s="1" t="s">
        <v>11</v>
      </c>
      <c r="G348" s="1">
        <v>4889.9994999999999</v>
      </c>
      <c r="H348" s="1" t="str" cm="1">
        <f t="array" ref="H348">_xlfn.IFS('3'!$C348&lt;20,"گروه 1",AND('3'!$C348&gt;20,'3'!$C348&lt;=30),"گروه 2",'3'!$C348&gt;30,"گروه 3")</f>
        <v>گروه 3</v>
      </c>
    </row>
    <row r="349" spans="1:8" x14ac:dyDescent="0.25">
      <c r="A349" s="1">
        <v>46</v>
      </c>
      <c r="B349" s="1" t="s">
        <v>9</v>
      </c>
      <c r="C349" s="1">
        <v>33.344999999999999</v>
      </c>
      <c r="D349" s="1">
        <v>1</v>
      </c>
      <c r="E349" s="1" t="s">
        <v>10</v>
      </c>
      <c r="F349" s="1" t="s">
        <v>13</v>
      </c>
      <c r="G349" s="1">
        <v>8334.4575499999992</v>
      </c>
      <c r="H349" s="1" t="str" cm="1">
        <f t="array" ref="H349">_xlfn.IFS('3'!$C349&lt;20,"گروه 1",AND('3'!$C349&gt;20,'3'!$C349&lt;=30),"گروه 2",'3'!$C349&gt;30,"گروه 3")</f>
        <v>گروه 3</v>
      </c>
    </row>
    <row r="350" spans="1:8" x14ac:dyDescent="0.25">
      <c r="A350" s="1">
        <v>36</v>
      </c>
      <c r="B350" s="1" t="s">
        <v>6</v>
      </c>
      <c r="C350" s="1">
        <v>29.92</v>
      </c>
      <c r="D350" s="1">
        <v>1</v>
      </c>
      <c r="E350" s="1" t="s">
        <v>10</v>
      </c>
      <c r="F350" s="1" t="s">
        <v>11</v>
      </c>
      <c r="G350" s="1">
        <v>5478.0367999999999</v>
      </c>
      <c r="H350" s="1" t="str" cm="1">
        <f t="array" ref="H350">_xlfn.IFS('3'!$C350&lt;20,"گروه 1",AND('3'!$C350&gt;20,'3'!$C350&lt;=30),"گروه 2",'3'!$C350&gt;30,"گروه 3")</f>
        <v>گروه 2</v>
      </c>
    </row>
    <row r="351" spans="1:8" x14ac:dyDescent="0.25">
      <c r="A351" s="1">
        <v>19</v>
      </c>
      <c r="B351" s="1" t="s">
        <v>9</v>
      </c>
      <c r="C351" s="1">
        <v>27.835000000000001</v>
      </c>
      <c r="D351" s="1">
        <v>0</v>
      </c>
      <c r="E351" s="1" t="s">
        <v>10</v>
      </c>
      <c r="F351" s="1" t="s">
        <v>12</v>
      </c>
      <c r="G351" s="1">
        <v>1635.7336499999999</v>
      </c>
      <c r="H351" s="1" t="str" cm="1">
        <f t="array" ref="H351">_xlfn.IFS('3'!$C351&lt;20,"گروه 1",AND('3'!$C351&gt;20,'3'!$C351&lt;=30),"گروه 2",'3'!$C351&gt;30,"گروه 3")</f>
        <v>گروه 2</v>
      </c>
    </row>
    <row r="352" spans="1:8" x14ac:dyDescent="0.25">
      <c r="A352" s="1">
        <v>57</v>
      </c>
      <c r="B352" s="1" t="s">
        <v>6</v>
      </c>
      <c r="C352" s="1">
        <v>23.18</v>
      </c>
      <c r="D352" s="1">
        <v>0</v>
      </c>
      <c r="E352" s="1" t="s">
        <v>10</v>
      </c>
      <c r="F352" s="1" t="s">
        <v>12</v>
      </c>
      <c r="G352" s="1">
        <v>11830.6072</v>
      </c>
      <c r="H352" s="1" t="str" cm="1">
        <f t="array" ref="H352">_xlfn.IFS('3'!$C352&lt;20,"گروه 1",AND('3'!$C352&gt;20,'3'!$C352&lt;=30),"گروه 2",'3'!$C352&gt;30,"گروه 3")</f>
        <v>گروه 2</v>
      </c>
    </row>
    <row r="353" spans="1:8" x14ac:dyDescent="0.25">
      <c r="A353" s="1">
        <v>50</v>
      </c>
      <c r="B353" s="1" t="s">
        <v>6</v>
      </c>
      <c r="C353" s="1">
        <v>25.6</v>
      </c>
      <c r="D353" s="1">
        <v>0</v>
      </c>
      <c r="E353" s="1" t="s">
        <v>10</v>
      </c>
      <c r="F353" s="1" t="s">
        <v>8</v>
      </c>
      <c r="G353" s="1">
        <v>8932.0840000000007</v>
      </c>
      <c r="H353" s="1" t="str" cm="1">
        <f t="array" ref="H353">_xlfn.IFS('3'!$C353&lt;20,"گروه 1",AND('3'!$C353&gt;20,'3'!$C353&lt;=30),"گروه 2",'3'!$C353&gt;30,"گروه 3")</f>
        <v>گروه 2</v>
      </c>
    </row>
    <row r="354" spans="1:8" x14ac:dyDescent="0.25">
      <c r="A354" s="1">
        <v>30</v>
      </c>
      <c r="B354" s="1" t="s">
        <v>6</v>
      </c>
      <c r="C354" s="1">
        <v>27.7</v>
      </c>
      <c r="D354" s="1">
        <v>0</v>
      </c>
      <c r="E354" s="1" t="s">
        <v>10</v>
      </c>
      <c r="F354" s="1" t="s">
        <v>8</v>
      </c>
      <c r="G354" s="1">
        <v>3554.203</v>
      </c>
      <c r="H354" s="1" t="str" cm="1">
        <f t="array" ref="H354">_xlfn.IFS('3'!$C354&lt;20,"گروه 1",AND('3'!$C354&gt;20,'3'!$C354&lt;=30),"گروه 2",'3'!$C354&gt;30,"گروه 3")</f>
        <v>گروه 2</v>
      </c>
    </row>
    <row r="355" spans="1:8" x14ac:dyDescent="0.25">
      <c r="A355" s="1">
        <v>33</v>
      </c>
      <c r="B355" s="1" t="s">
        <v>9</v>
      </c>
      <c r="C355" s="1">
        <v>35.244999999999997</v>
      </c>
      <c r="D355" s="1">
        <v>0</v>
      </c>
      <c r="E355" s="1" t="s">
        <v>10</v>
      </c>
      <c r="F355" s="1" t="s">
        <v>13</v>
      </c>
      <c r="G355" s="1">
        <v>12404.8791</v>
      </c>
      <c r="H355" s="1" t="str" cm="1">
        <f t="array" ref="H355">_xlfn.IFS('3'!$C355&lt;20,"گروه 1",AND('3'!$C355&gt;20,'3'!$C355&lt;=30),"گروه 2",'3'!$C355&gt;30,"گروه 3")</f>
        <v>گروه 3</v>
      </c>
    </row>
    <row r="356" spans="1:8" x14ac:dyDescent="0.25">
      <c r="A356" s="1">
        <v>18</v>
      </c>
      <c r="B356" s="1" t="s">
        <v>6</v>
      </c>
      <c r="C356" s="1">
        <v>38.28</v>
      </c>
      <c r="D356" s="1">
        <v>0</v>
      </c>
      <c r="E356" s="1" t="s">
        <v>10</v>
      </c>
      <c r="F356" s="1" t="s">
        <v>11</v>
      </c>
      <c r="G356" s="1">
        <v>14133.03775</v>
      </c>
      <c r="H356" s="1" t="str" cm="1">
        <f t="array" ref="H356">_xlfn.IFS('3'!$C356&lt;20,"گروه 1",AND('3'!$C356&gt;20,'3'!$C356&lt;=30),"گروه 2",'3'!$C356&gt;30,"گروه 3")</f>
        <v>گروه 3</v>
      </c>
    </row>
    <row r="357" spans="1:8" x14ac:dyDescent="0.25">
      <c r="A357" s="1">
        <v>46</v>
      </c>
      <c r="B357" s="1" t="s">
        <v>9</v>
      </c>
      <c r="C357" s="1">
        <v>27.6</v>
      </c>
      <c r="D357" s="1">
        <v>0</v>
      </c>
      <c r="E357" s="1" t="s">
        <v>10</v>
      </c>
      <c r="F357" s="1" t="s">
        <v>8</v>
      </c>
      <c r="G357" s="1">
        <v>24603.04837</v>
      </c>
      <c r="H357" s="1" t="str" cm="1">
        <f t="array" ref="H357">_xlfn.IFS('3'!$C357&lt;20,"گروه 1",AND('3'!$C357&gt;20,'3'!$C357&lt;=30),"گروه 2",'3'!$C357&gt;30,"گروه 3")</f>
        <v>گروه 2</v>
      </c>
    </row>
    <row r="358" spans="1:8" x14ac:dyDescent="0.25">
      <c r="A358" s="1">
        <v>46</v>
      </c>
      <c r="B358" s="1" t="s">
        <v>9</v>
      </c>
      <c r="C358" s="1">
        <v>43.89</v>
      </c>
      <c r="D358" s="1">
        <v>3</v>
      </c>
      <c r="E358" s="1" t="s">
        <v>10</v>
      </c>
      <c r="F358" s="1" t="s">
        <v>11</v>
      </c>
      <c r="G358" s="1">
        <v>8944.1151000000009</v>
      </c>
      <c r="H358" s="1" t="str" cm="1">
        <f t="array" ref="H358">_xlfn.IFS('3'!$C358&lt;20,"گروه 1",AND('3'!$C358&gt;20,'3'!$C358&lt;=30),"گروه 2",'3'!$C358&gt;30,"گروه 3")</f>
        <v>گروه 3</v>
      </c>
    </row>
    <row r="359" spans="1:8" x14ac:dyDescent="0.25">
      <c r="A359" s="1">
        <v>47</v>
      </c>
      <c r="B359" s="1" t="s">
        <v>9</v>
      </c>
      <c r="C359" s="1">
        <v>29.83</v>
      </c>
      <c r="D359" s="1">
        <v>3</v>
      </c>
      <c r="E359" s="1" t="s">
        <v>10</v>
      </c>
      <c r="F359" s="1" t="s">
        <v>12</v>
      </c>
      <c r="G359" s="1">
        <v>9620.3307000000004</v>
      </c>
      <c r="H359" s="1" t="str" cm="1">
        <f t="array" ref="H359">_xlfn.IFS('3'!$C359&lt;20,"گروه 1",AND('3'!$C359&gt;20,'3'!$C359&lt;=30),"گروه 2",'3'!$C359&gt;30,"گروه 3")</f>
        <v>گروه 2</v>
      </c>
    </row>
    <row r="360" spans="1:8" x14ac:dyDescent="0.25">
      <c r="A360" s="1">
        <v>23</v>
      </c>
      <c r="B360" s="1" t="s">
        <v>9</v>
      </c>
      <c r="C360" s="1">
        <v>41.91</v>
      </c>
      <c r="D360" s="1">
        <v>0</v>
      </c>
      <c r="E360" s="1" t="s">
        <v>10</v>
      </c>
      <c r="F360" s="1" t="s">
        <v>11</v>
      </c>
      <c r="G360" s="1">
        <v>1837.2819</v>
      </c>
      <c r="H360" s="1" t="str" cm="1">
        <f t="array" ref="H360">_xlfn.IFS('3'!$C360&lt;20,"گروه 1",AND('3'!$C360&gt;20,'3'!$C360&lt;=30),"گروه 2",'3'!$C360&gt;30,"گروه 3")</f>
        <v>گروه 3</v>
      </c>
    </row>
    <row r="361" spans="1:8" x14ac:dyDescent="0.25">
      <c r="A361" s="1">
        <v>18</v>
      </c>
      <c r="B361" s="1" t="s">
        <v>6</v>
      </c>
      <c r="C361" s="1">
        <v>20.79</v>
      </c>
      <c r="D361" s="1">
        <v>0</v>
      </c>
      <c r="E361" s="1" t="s">
        <v>10</v>
      </c>
      <c r="F361" s="1" t="s">
        <v>11</v>
      </c>
      <c r="G361" s="1">
        <v>1607.5101</v>
      </c>
      <c r="H361" s="1" t="str" cm="1">
        <f t="array" ref="H361">_xlfn.IFS('3'!$C361&lt;20,"گروه 1",AND('3'!$C361&gt;20,'3'!$C361&lt;=30),"گروه 2",'3'!$C361&gt;30,"گروه 3")</f>
        <v>گروه 2</v>
      </c>
    </row>
    <row r="362" spans="1:8" x14ac:dyDescent="0.25">
      <c r="A362" s="1">
        <v>48</v>
      </c>
      <c r="B362" s="1" t="s">
        <v>6</v>
      </c>
      <c r="C362" s="1">
        <v>32.299999999999997</v>
      </c>
      <c r="D362" s="1">
        <v>2</v>
      </c>
      <c r="E362" s="1" t="s">
        <v>10</v>
      </c>
      <c r="F362" s="1" t="s">
        <v>13</v>
      </c>
      <c r="G362" s="1">
        <v>10043.249</v>
      </c>
      <c r="H362" s="1" t="str" cm="1">
        <f t="array" ref="H362">_xlfn.IFS('3'!$C362&lt;20,"گروه 1",AND('3'!$C362&gt;20,'3'!$C362&lt;=30),"گروه 2",'3'!$C362&gt;30,"گروه 3")</f>
        <v>گروه 3</v>
      </c>
    </row>
    <row r="363" spans="1:8" x14ac:dyDescent="0.25">
      <c r="A363" s="1">
        <v>35</v>
      </c>
      <c r="B363" s="1" t="s">
        <v>9</v>
      </c>
      <c r="C363" s="1">
        <v>30.5</v>
      </c>
      <c r="D363" s="1">
        <v>1</v>
      </c>
      <c r="E363" s="1" t="s">
        <v>10</v>
      </c>
      <c r="F363" s="1" t="s">
        <v>8</v>
      </c>
      <c r="G363" s="1">
        <v>4751.07</v>
      </c>
      <c r="H363" s="1" t="str" cm="1">
        <f t="array" ref="H363">_xlfn.IFS('3'!$C363&lt;20,"گروه 1",AND('3'!$C363&gt;20,'3'!$C363&lt;=30),"گروه 2",'3'!$C363&gt;30,"گروه 3")</f>
        <v>گروه 3</v>
      </c>
    </row>
    <row r="364" spans="1:8" x14ac:dyDescent="0.25">
      <c r="A364" s="1">
        <v>19</v>
      </c>
      <c r="B364" s="1" t="s">
        <v>6</v>
      </c>
      <c r="C364" s="1">
        <v>21.7</v>
      </c>
      <c r="D364" s="1">
        <v>0</v>
      </c>
      <c r="E364" s="1" t="s">
        <v>7</v>
      </c>
      <c r="F364" s="1" t="s">
        <v>8</v>
      </c>
      <c r="G364" s="1">
        <v>13844.505999999999</v>
      </c>
      <c r="H364" s="1" t="str" cm="1">
        <f t="array" ref="H364">_xlfn.IFS('3'!$C364&lt;20,"گروه 1",AND('3'!$C364&gt;20,'3'!$C364&lt;=30),"گروه 2",'3'!$C364&gt;30,"گروه 3")</f>
        <v>گروه 2</v>
      </c>
    </row>
    <row r="365" spans="1:8" x14ac:dyDescent="0.25">
      <c r="A365" s="1">
        <v>21</v>
      </c>
      <c r="B365" s="1" t="s">
        <v>6</v>
      </c>
      <c r="C365" s="1">
        <v>26.4</v>
      </c>
      <c r="D365" s="1">
        <v>1</v>
      </c>
      <c r="E365" s="1" t="s">
        <v>10</v>
      </c>
      <c r="F365" s="1" t="s">
        <v>8</v>
      </c>
      <c r="G365" s="1">
        <v>2597.779</v>
      </c>
      <c r="H365" s="1" t="str" cm="1">
        <f t="array" ref="H365">_xlfn.IFS('3'!$C365&lt;20,"گروه 1",AND('3'!$C365&gt;20,'3'!$C365&lt;=30),"گروه 2",'3'!$C365&gt;30,"گروه 3")</f>
        <v>گروه 2</v>
      </c>
    </row>
    <row r="366" spans="1:8" x14ac:dyDescent="0.25">
      <c r="A366" s="1">
        <v>21</v>
      </c>
      <c r="B366" s="1" t="s">
        <v>6</v>
      </c>
      <c r="C366" s="1">
        <v>21.89</v>
      </c>
      <c r="D366" s="1">
        <v>2</v>
      </c>
      <c r="E366" s="1" t="s">
        <v>10</v>
      </c>
      <c r="F366" s="1" t="s">
        <v>11</v>
      </c>
      <c r="G366" s="1">
        <v>3180.5101</v>
      </c>
      <c r="H366" s="1" t="str" cm="1">
        <f t="array" ref="H366">_xlfn.IFS('3'!$C366&lt;20,"گروه 1",AND('3'!$C366&gt;20,'3'!$C366&lt;=30),"گروه 2",'3'!$C366&gt;30,"گروه 3")</f>
        <v>گروه 2</v>
      </c>
    </row>
    <row r="367" spans="1:8" x14ac:dyDescent="0.25">
      <c r="A367" s="1">
        <v>49</v>
      </c>
      <c r="B367" s="1" t="s">
        <v>6</v>
      </c>
      <c r="C367" s="1">
        <v>30.78</v>
      </c>
      <c r="D367" s="1">
        <v>1</v>
      </c>
      <c r="E367" s="1" t="s">
        <v>10</v>
      </c>
      <c r="F367" s="1" t="s">
        <v>13</v>
      </c>
      <c r="G367" s="1">
        <v>9778.3472000000002</v>
      </c>
      <c r="H367" s="1" t="str" cm="1">
        <f t="array" ref="H367">_xlfn.IFS('3'!$C367&lt;20,"گروه 1",AND('3'!$C367&gt;20,'3'!$C367&lt;=30),"گروه 2",'3'!$C367&gt;30,"گروه 3")</f>
        <v>گروه 3</v>
      </c>
    </row>
    <row r="368" spans="1:8" x14ac:dyDescent="0.25">
      <c r="A368" s="1">
        <v>56</v>
      </c>
      <c r="B368" s="1" t="s">
        <v>6</v>
      </c>
      <c r="C368" s="1">
        <v>32.299999999999997</v>
      </c>
      <c r="D368" s="1">
        <v>3</v>
      </c>
      <c r="E368" s="1" t="s">
        <v>10</v>
      </c>
      <c r="F368" s="1" t="s">
        <v>13</v>
      </c>
      <c r="G368" s="1">
        <v>13430.264999999999</v>
      </c>
      <c r="H368" s="1" t="str" cm="1">
        <f t="array" ref="H368">_xlfn.IFS('3'!$C368&lt;20,"گروه 1",AND('3'!$C368&gt;20,'3'!$C368&lt;=30),"گروه 2",'3'!$C368&gt;30,"گروه 3")</f>
        <v>گروه 3</v>
      </c>
    </row>
    <row r="369" spans="1:8" x14ac:dyDescent="0.25">
      <c r="A369" s="1">
        <v>42</v>
      </c>
      <c r="B369" s="1" t="s">
        <v>6</v>
      </c>
      <c r="C369" s="1">
        <v>24.984999999999999</v>
      </c>
      <c r="D369" s="1">
        <v>2</v>
      </c>
      <c r="E369" s="1" t="s">
        <v>10</v>
      </c>
      <c r="F369" s="1" t="s">
        <v>12</v>
      </c>
      <c r="G369" s="1">
        <v>8017.0611500000005</v>
      </c>
      <c r="H369" s="1" t="str" cm="1">
        <f t="array" ref="H369">_xlfn.IFS('3'!$C369&lt;20,"گروه 1",AND('3'!$C369&gt;20,'3'!$C369&lt;=30),"گروه 2",'3'!$C369&gt;30,"گروه 3")</f>
        <v>گروه 2</v>
      </c>
    </row>
    <row r="370" spans="1:8" x14ac:dyDescent="0.25">
      <c r="A370" s="1">
        <v>44</v>
      </c>
      <c r="B370" s="1" t="s">
        <v>9</v>
      </c>
      <c r="C370" s="1">
        <v>32.015000000000001</v>
      </c>
      <c r="D370" s="1">
        <v>2</v>
      </c>
      <c r="E370" s="1" t="s">
        <v>10</v>
      </c>
      <c r="F370" s="1" t="s">
        <v>12</v>
      </c>
      <c r="G370" s="1">
        <v>8116.2688500000004</v>
      </c>
      <c r="H370" s="1" t="str" cm="1">
        <f t="array" ref="H370">_xlfn.IFS('3'!$C370&lt;20,"گروه 1",AND('3'!$C370&gt;20,'3'!$C370&lt;=30),"گروه 2",'3'!$C370&gt;30,"گروه 3")</f>
        <v>گروه 3</v>
      </c>
    </row>
    <row r="371" spans="1:8" x14ac:dyDescent="0.25">
      <c r="A371" s="1">
        <v>18</v>
      </c>
      <c r="B371" s="1" t="s">
        <v>9</v>
      </c>
      <c r="C371" s="1">
        <v>30.4</v>
      </c>
      <c r="D371" s="1">
        <v>3</v>
      </c>
      <c r="E371" s="1" t="s">
        <v>10</v>
      </c>
      <c r="F371" s="1" t="s">
        <v>13</v>
      </c>
      <c r="G371" s="1">
        <v>3481.8679999999999</v>
      </c>
      <c r="H371" s="1" t="str" cm="1">
        <f t="array" ref="H371">_xlfn.IFS('3'!$C371&lt;20,"گروه 1",AND('3'!$C371&gt;20,'3'!$C371&lt;=30),"گروه 2",'3'!$C371&gt;30,"گروه 3")</f>
        <v>گروه 3</v>
      </c>
    </row>
    <row r="372" spans="1:8" x14ac:dyDescent="0.25">
      <c r="A372" s="1">
        <v>61</v>
      </c>
      <c r="B372" s="1" t="s">
        <v>6</v>
      </c>
      <c r="C372" s="1">
        <v>21.09</v>
      </c>
      <c r="D372" s="1">
        <v>0</v>
      </c>
      <c r="E372" s="1" t="s">
        <v>10</v>
      </c>
      <c r="F372" s="1" t="s">
        <v>12</v>
      </c>
      <c r="G372" s="1">
        <v>13415.0381</v>
      </c>
      <c r="H372" s="1" t="str" cm="1">
        <f t="array" ref="H372">_xlfn.IFS('3'!$C372&lt;20,"گروه 1",AND('3'!$C372&gt;20,'3'!$C372&lt;=30),"گروه 2",'3'!$C372&gt;30,"گروه 3")</f>
        <v>گروه 2</v>
      </c>
    </row>
    <row r="373" spans="1:8" x14ac:dyDescent="0.25">
      <c r="A373" s="1">
        <v>57</v>
      </c>
      <c r="B373" s="1" t="s">
        <v>6</v>
      </c>
      <c r="C373" s="1">
        <v>22.23</v>
      </c>
      <c r="D373" s="1">
        <v>0</v>
      </c>
      <c r="E373" s="1" t="s">
        <v>10</v>
      </c>
      <c r="F373" s="1" t="s">
        <v>13</v>
      </c>
      <c r="G373" s="1">
        <v>12029.286700000001</v>
      </c>
      <c r="H373" s="1" t="str" cm="1">
        <f t="array" ref="H373">_xlfn.IFS('3'!$C373&lt;20,"گروه 1",AND('3'!$C373&gt;20,'3'!$C373&lt;=30),"گروه 2",'3'!$C373&gt;30,"گروه 3")</f>
        <v>گروه 2</v>
      </c>
    </row>
    <row r="374" spans="1:8" x14ac:dyDescent="0.25">
      <c r="A374" s="1">
        <v>42</v>
      </c>
      <c r="B374" s="1" t="s">
        <v>6</v>
      </c>
      <c r="C374" s="1">
        <v>33.155000000000001</v>
      </c>
      <c r="D374" s="1">
        <v>1</v>
      </c>
      <c r="E374" s="1" t="s">
        <v>10</v>
      </c>
      <c r="F374" s="1" t="s">
        <v>13</v>
      </c>
      <c r="G374" s="1">
        <v>7639.4174499999999</v>
      </c>
      <c r="H374" s="1" t="str" cm="1">
        <f t="array" ref="H374">_xlfn.IFS('3'!$C374&lt;20,"گروه 1",AND('3'!$C374&gt;20,'3'!$C374&lt;=30),"گروه 2",'3'!$C374&gt;30,"گروه 3")</f>
        <v>گروه 3</v>
      </c>
    </row>
    <row r="375" spans="1:8" x14ac:dyDescent="0.25">
      <c r="A375" s="1">
        <v>26</v>
      </c>
      <c r="B375" s="1" t="s">
        <v>9</v>
      </c>
      <c r="C375" s="1">
        <v>32.9</v>
      </c>
      <c r="D375" s="1">
        <v>2</v>
      </c>
      <c r="E375" s="1" t="s">
        <v>7</v>
      </c>
      <c r="F375" s="1" t="s">
        <v>8</v>
      </c>
      <c r="G375" s="1">
        <v>36085.218999999997</v>
      </c>
      <c r="H375" s="1" t="str" cm="1">
        <f t="array" ref="H375">_xlfn.IFS('3'!$C375&lt;20,"گروه 1",AND('3'!$C375&gt;20,'3'!$C375&lt;=30),"گروه 2",'3'!$C375&gt;30,"گروه 3")</f>
        <v>گروه 3</v>
      </c>
    </row>
    <row r="376" spans="1:8" x14ac:dyDescent="0.25">
      <c r="A376" s="1">
        <v>20</v>
      </c>
      <c r="B376" s="1" t="s">
        <v>9</v>
      </c>
      <c r="C376" s="1">
        <v>33.33</v>
      </c>
      <c r="D376" s="1">
        <v>0</v>
      </c>
      <c r="E376" s="1" t="s">
        <v>10</v>
      </c>
      <c r="F376" s="1" t="s">
        <v>11</v>
      </c>
      <c r="G376" s="1">
        <v>1391.5287000000001</v>
      </c>
      <c r="H376" s="1" t="str" cm="1">
        <f t="array" ref="H376">_xlfn.IFS('3'!$C376&lt;20,"گروه 1",AND('3'!$C376&gt;20,'3'!$C376&lt;=30),"گروه 2",'3'!$C376&gt;30,"گروه 3")</f>
        <v>گروه 3</v>
      </c>
    </row>
    <row r="377" spans="1:8" x14ac:dyDescent="0.25">
      <c r="A377" s="1">
        <v>23</v>
      </c>
      <c r="B377" s="1" t="s">
        <v>6</v>
      </c>
      <c r="C377" s="1">
        <v>28.31</v>
      </c>
      <c r="D377" s="1">
        <v>0</v>
      </c>
      <c r="E377" s="1" t="s">
        <v>7</v>
      </c>
      <c r="F377" s="1" t="s">
        <v>12</v>
      </c>
      <c r="G377" s="1">
        <v>18033.9679</v>
      </c>
      <c r="H377" s="1" t="str" cm="1">
        <f t="array" ref="H377">_xlfn.IFS('3'!$C377&lt;20,"گروه 1",AND('3'!$C377&gt;20,'3'!$C377&lt;=30),"گروه 2",'3'!$C377&gt;30,"گروه 3")</f>
        <v>گروه 2</v>
      </c>
    </row>
    <row r="378" spans="1:8" x14ac:dyDescent="0.25">
      <c r="A378" s="1">
        <v>39</v>
      </c>
      <c r="B378" s="1" t="s">
        <v>6</v>
      </c>
      <c r="C378" s="1">
        <v>24.89</v>
      </c>
      <c r="D378" s="1">
        <v>3</v>
      </c>
      <c r="E378" s="1" t="s">
        <v>7</v>
      </c>
      <c r="F378" s="1" t="s">
        <v>13</v>
      </c>
      <c r="G378" s="1">
        <v>21659.930100000001</v>
      </c>
      <c r="H378" s="1" t="str" cm="1">
        <f t="array" ref="H378">_xlfn.IFS('3'!$C378&lt;20,"گروه 1",AND('3'!$C378&gt;20,'3'!$C378&lt;=30),"گروه 2",'3'!$C378&gt;30,"گروه 3")</f>
        <v>گروه 2</v>
      </c>
    </row>
    <row r="379" spans="1:8" x14ac:dyDescent="0.25">
      <c r="A379" s="1">
        <v>24</v>
      </c>
      <c r="B379" s="1" t="s">
        <v>9</v>
      </c>
      <c r="C379" s="1">
        <v>40.15</v>
      </c>
      <c r="D379" s="1">
        <v>0</v>
      </c>
      <c r="E379" s="1" t="s">
        <v>7</v>
      </c>
      <c r="F379" s="1" t="s">
        <v>11</v>
      </c>
      <c r="G379" s="1">
        <v>38126.246500000001</v>
      </c>
      <c r="H379" s="1" t="str" cm="1">
        <f t="array" ref="H379">_xlfn.IFS('3'!$C379&lt;20,"گروه 1",AND('3'!$C379&gt;20,'3'!$C379&lt;=30),"گروه 2",'3'!$C379&gt;30,"گروه 3")</f>
        <v>گروه 3</v>
      </c>
    </row>
    <row r="380" spans="1:8" x14ac:dyDescent="0.25">
      <c r="A380" s="1">
        <v>64</v>
      </c>
      <c r="B380" s="1" t="s">
        <v>6</v>
      </c>
      <c r="C380" s="1">
        <v>30.114999999999998</v>
      </c>
      <c r="D380" s="1">
        <v>3</v>
      </c>
      <c r="E380" s="1" t="s">
        <v>10</v>
      </c>
      <c r="F380" s="1" t="s">
        <v>12</v>
      </c>
      <c r="G380" s="1">
        <v>16455.707849999999</v>
      </c>
      <c r="H380" s="1" t="str" cm="1">
        <f t="array" ref="H380">_xlfn.IFS('3'!$C380&lt;20,"گروه 1",AND('3'!$C380&gt;20,'3'!$C380&lt;=30),"گروه 2",'3'!$C380&gt;30,"گروه 3")</f>
        <v>گروه 3</v>
      </c>
    </row>
    <row r="381" spans="1:8" x14ac:dyDescent="0.25">
      <c r="A381" s="1">
        <v>62</v>
      </c>
      <c r="B381" s="1" t="s">
        <v>9</v>
      </c>
      <c r="C381" s="1">
        <v>31.46</v>
      </c>
      <c r="D381" s="1">
        <v>1</v>
      </c>
      <c r="E381" s="1" t="s">
        <v>10</v>
      </c>
      <c r="F381" s="1" t="s">
        <v>11</v>
      </c>
      <c r="G381" s="1">
        <v>27000.98473</v>
      </c>
      <c r="H381" s="1" t="str" cm="1">
        <f t="array" ref="H381">_xlfn.IFS('3'!$C381&lt;20,"گروه 1",AND('3'!$C381&gt;20,'3'!$C381&lt;=30),"گروه 2",'3'!$C381&gt;30,"گروه 3")</f>
        <v>گروه 3</v>
      </c>
    </row>
    <row r="382" spans="1:8" x14ac:dyDescent="0.25">
      <c r="A382" s="1">
        <v>27</v>
      </c>
      <c r="B382" s="1" t="s">
        <v>6</v>
      </c>
      <c r="C382" s="1">
        <v>17.954999999999998</v>
      </c>
      <c r="D382" s="1">
        <v>2</v>
      </c>
      <c r="E382" s="1" t="s">
        <v>7</v>
      </c>
      <c r="F382" s="1" t="s">
        <v>13</v>
      </c>
      <c r="G382" s="1">
        <v>15006.579449999999</v>
      </c>
      <c r="H382" s="1" t="str" cm="1">
        <f t="array" ref="H382">_xlfn.IFS('3'!$C382&lt;20,"گروه 1",AND('3'!$C382&gt;20,'3'!$C382&lt;=30),"گروه 2",'3'!$C382&gt;30,"گروه 3")</f>
        <v>گروه 1</v>
      </c>
    </row>
    <row r="383" spans="1:8" x14ac:dyDescent="0.25">
      <c r="A383" s="1">
        <v>55</v>
      </c>
      <c r="B383" s="1" t="s">
        <v>9</v>
      </c>
      <c r="C383" s="1">
        <v>30.684999999999999</v>
      </c>
      <c r="D383" s="1">
        <v>0</v>
      </c>
      <c r="E383" s="1" t="s">
        <v>7</v>
      </c>
      <c r="F383" s="1" t="s">
        <v>13</v>
      </c>
      <c r="G383" s="1">
        <v>42303.692150000003</v>
      </c>
      <c r="H383" s="1" t="str" cm="1">
        <f t="array" ref="H383">_xlfn.IFS('3'!$C383&lt;20,"گروه 1",AND('3'!$C383&gt;20,'3'!$C383&lt;=30),"گروه 2",'3'!$C383&gt;30,"گروه 3")</f>
        <v>گروه 3</v>
      </c>
    </row>
    <row r="384" spans="1:8" x14ac:dyDescent="0.25">
      <c r="A384" s="1">
        <v>55</v>
      </c>
      <c r="B384" s="1" t="s">
        <v>9</v>
      </c>
      <c r="C384" s="1">
        <v>33</v>
      </c>
      <c r="D384" s="1">
        <v>0</v>
      </c>
      <c r="E384" s="1" t="s">
        <v>10</v>
      </c>
      <c r="F384" s="1" t="s">
        <v>11</v>
      </c>
      <c r="G384" s="1">
        <v>20781.48892</v>
      </c>
      <c r="H384" s="1" t="str" cm="1">
        <f t="array" ref="H384">_xlfn.IFS('3'!$C384&lt;20,"گروه 1",AND('3'!$C384&gt;20,'3'!$C384&lt;=30),"گروه 2",'3'!$C384&gt;30,"گروه 3")</f>
        <v>گروه 3</v>
      </c>
    </row>
    <row r="385" spans="1:8" x14ac:dyDescent="0.25">
      <c r="A385" s="1">
        <v>35</v>
      </c>
      <c r="B385" s="1" t="s">
        <v>6</v>
      </c>
      <c r="C385" s="1">
        <v>43.34</v>
      </c>
      <c r="D385" s="1">
        <v>2</v>
      </c>
      <c r="E385" s="1" t="s">
        <v>10</v>
      </c>
      <c r="F385" s="1" t="s">
        <v>11</v>
      </c>
      <c r="G385" s="1">
        <v>5846.9175999999998</v>
      </c>
      <c r="H385" s="1" t="str" cm="1">
        <f t="array" ref="H385">_xlfn.IFS('3'!$C385&lt;20,"گروه 1",AND('3'!$C385&gt;20,'3'!$C385&lt;=30),"گروه 2",'3'!$C385&gt;30,"گروه 3")</f>
        <v>گروه 3</v>
      </c>
    </row>
    <row r="386" spans="1:8" x14ac:dyDescent="0.25">
      <c r="A386" s="1">
        <v>44</v>
      </c>
      <c r="B386" s="1" t="s">
        <v>9</v>
      </c>
      <c r="C386" s="1">
        <v>22.135000000000002</v>
      </c>
      <c r="D386" s="1">
        <v>2</v>
      </c>
      <c r="E386" s="1" t="s">
        <v>10</v>
      </c>
      <c r="F386" s="1" t="s">
        <v>13</v>
      </c>
      <c r="G386" s="1">
        <v>8302.5356499999998</v>
      </c>
      <c r="H386" s="1" t="str" cm="1">
        <f t="array" ref="H386">_xlfn.IFS('3'!$C386&lt;20,"گروه 1",AND('3'!$C386&gt;20,'3'!$C386&lt;=30),"گروه 2",'3'!$C386&gt;30,"گروه 3")</f>
        <v>گروه 2</v>
      </c>
    </row>
    <row r="387" spans="1:8" x14ac:dyDescent="0.25">
      <c r="A387" s="1">
        <v>19</v>
      </c>
      <c r="B387" s="1" t="s">
        <v>9</v>
      </c>
      <c r="C387" s="1">
        <v>34.4</v>
      </c>
      <c r="D387" s="1">
        <v>0</v>
      </c>
      <c r="E387" s="1" t="s">
        <v>10</v>
      </c>
      <c r="F387" s="1" t="s">
        <v>8</v>
      </c>
      <c r="G387" s="1">
        <v>1261.8589999999999</v>
      </c>
      <c r="H387" s="1" t="str" cm="1">
        <f t="array" ref="H387">_xlfn.IFS('3'!$C387&lt;20,"گروه 1",AND('3'!$C387&gt;20,'3'!$C387&lt;=30),"گروه 2",'3'!$C387&gt;30,"گروه 3")</f>
        <v>گروه 3</v>
      </c>
    </row>
    <row r="388" spans="1:8" x14ac:dyDescent="0.25">
      <c r="A388" s="1">
        <v>58</v>
      </c>
      <c r="B388" s="1" t="s">
        <v>6</v>
      </c>
      <c r="C388" s="1">
        <v>39.049999999999997</v>
      </c>
      <c r="D388" s="1">
        <v>0</v>
      </c>
      <c r="E388" s="1" t="s">
        <v>10</v>
      </c>
      <c r="F388" s="1" t="s">
        <v>11</v>
      </c>
      <c r="G388" s="1">
        <v>11856.4115</v>
      </c>
      <c r="H388" s="1" t="str" cm="1">
        <f t="array" ref="H388">_xlfn.IFS('3'!$C388&lt;20,"گروه 1",AND('3'!$C388&gt;20,'3'!$C388&lt;=30),"گروه 2",'3'!$C388&gt;30,"گروه 3")</f>
        <v>گروه 3</v>
      </c>
    </row>
    <row r="389" spans="1:8" x14ac:dyDescent="0.25">
      <c r="A389" s="1">
        <v>50</v>
      </c>
      <c r="B389" s="1" t="s">
        <v>9</v>
      </c>
      <c r="C389" s="1">
        <v>25.364999999999998</v>
      </c>
      <c r="D389" s="1">
        <v>2</v>
      </c>
      <c r="E389" s="1" t="s">
        <v>10</v>
      </c>
      <c r="F389" s="1" t="s">
        <v>12</v>
      </c>
      <c r="G389" s="1">
        <v>30284.642940000002</v>
      </c>
      <c r="H389" s="1" t="str" cm="1">
        <f t="array" ref="H389">_xlfn.IFS('3'!$C389&lt;20,"گروه 1",AND('3'!$C389&gt;20,'3'!$C389&lt;=30),"گروه 2",'3'!$C389&gt;30,"گروه 3")</f>
        <v>گروه 2</v>
      </c>
    </row>
    <row r="390" spans="1:8" x14ac:dyDescent="0.25">
      <c r="A390" s="1">
        <v>26</v>
      </c>
      <c r="B390" s="1" t="s">
        <v>6</v>
      </c>
      <c r="C390" s="1">
        <v>22.61</v>
      </c>
      <c r="D390" s="1">
        <v>0</v>
      </c>
      <c r="E390" s="1" t="s">
        <v>10</v>
      </c>
      <c r="F390" s="1" t="s">
        <v>12</v>
      </c>
      <c r="G390" s="1">
        <v>3176.8159000000001</v>
      </c>
      <c r="H390" s="1" t="str" cm="1">
        <f t="array" ref="H390">_xlfn.IFS('3'!$C390&lt;20,"گروه 1",AND('3'!$C390&gt;20,'3'!$C390&lt;=30),"گروه 2",'3'!$C390&gt;30,"گروه 3")</f>
        <v>گروه 2</v>
      </c>
    </row>
    <row r="391" spans="1:8" x14ac:dyDescent="0.25">
      <c r="A391" s="1">
        <v>24</v>
      </c>
      <c r="B391" s="1" t="s">
        <v>6</v>
      </c>
      <c r="C391" s="1">
        <v>30.21</v>
      </c>
      <c r="D391" s="1">
        <v>3</v>
      </c>
      <c r="E391" s="1" t="s">
        <v>10</v>
      </c>
      <c r="F391" s="1" t="s">
        <v>12</v>
      </c>
      <c r="G391" s="1">
        <v>4618.0798999999997</v>
      </c>
      <c r="H391" s="1" t="str" cm="1">
        <f t="array" ref="H391">_xlfn.IFS('3'!$C391&lt;20,"گروه 1",AND('3'!$C391&gt;20,'3'!$C391&lt;=30),"گروه 2",'3'!$C391&gt;30,"گروه 3")</f>
        <v>گروه 3</v>
      </c>
    </row>
    <row r="392" spans="1:8" x14ac:dyDescent="0.25">
      <c r="A392" s="1">
        <v>48</v>
      </c>
      <c r="B392" s="1" t="s">
        <v>9</v>
      </c>
      <c r="C392" s="1">
        <v>35.625</v>
      </c>
      <c r="D392" s="1">
        <v>4</v>
      </c>
      <c r="E392" s="1" t="s">
        <v>10</v>
      </c>
      <c r="F392" s="1" t="s">
        <v>13</v>
      </c>
      <c r="G392" s="1">
        <v>10736.87075</v>
      </c>
      <c r="H392" s="1" t="str" cm="1">
        <f t="array" ref="H392">_xlfn.IFS('3'!$C392&lt;20,"گروه 1",AND('3'!$C392&gt;20,'3'!$C392&lt;=30),"گروه 2",'3'!$C392&gt;30,"گروه 3")</f>
        <v>گروه 3</v>
      </c>
    </row>
    <row r="393" spans="1:8" x14ac:dyDescent="0.25">
      <c r="A393" s="1">
        <v>19</v>
      </c>
      <c r="B393" s="1" t="s">
        <v>6</v>
      </c>
      <c r="C393" s="1">
        <v>37.43</v>
      </c>
      <c r="D393" s="1">
        <v>0</v>
      </c>
      <c r="E393" s="1" t="s">
        <v>10</v>
      </c>
      <c r="F393" s="1" t="s">
        <v>12</v>
      </c>
      <c r="G393" s="1">
        <v>2138.0707000000002</v>
      </c>
      <c r="H393" s="1" t="str" cm="1">
        <f t="array" ref="H393">_xlfn.IFS('3'!$C393&lt;20,"گروه 1",AND('3'!$C393&gt;20,'3'!$C393&lt;=30),"گروه 2",'3'!$C393&gt;30,"گروه 3")</f>
        <v>گروه 3</v>
      </c>
    </row>
    <row r="394" spans="1:8" x14ac:dyDescent="0.25">
      <c r="A394" s="1">
        <v>48</v>
      </c>
      <c r="B394" s="1" t="s">
        <v>9</v>
      </c>
      <c r="C394" s="1">
        <v>31.445</v>
      </c>
      <c r="D394" s="1">
        <v>1</v>
      </c>
      <c r="E394" s="1" t="s">
        <v>10</v>
      </c>
      <c r="F394" s="1" t="s">
        <v>13</v>
      </c>
      <c r="G394" s="1">
        <v>8964.0605500000001</v>
      </c>
      <c r="H394" s="1" t="str" cm="1">
        <f t="array" ref="H394">_xlfn.IFS('3'!$C394&lt;20,"گروه 1",AND('3'!$C394&gt;20,'3'!$C394&lt;=30),"گروه 2",'3'!$C394&gt;30,"گروه 3")</f>
        <v>گروه 3</v>
      </c>
    </row>
    <row r="395" spans="1:8" x14ac:dyDescent="0.25">
      <c r="A395" s="1">
        <v>49</v>
      </c>
      <c r="B395" s="1" t="s">
        <v>9</v>
      </c>
      <c r="C395" s="1">
        <v>31.35</v>
      </c>
      <c r="D395" s="1">
        <v>1</v>
      </c>
      <c r="E395" s="1" t="s">
        <v>10</v>
      </c>
      <c r="F395" s="1" t="s">
        <v>13</v>
      </c>
      <c r="G395" s="1">
        <v>9290.1394999999993</v>
      </c>
      <c r="H395" s="1" t="str" cm="1">
        <f t="array" ref="H395">_xlfn.IFS('3'!$C395&lt;20,"گروه 1",AND('3'!$C395&gt;20,'3'!$C395&lt;=30),"گروه 2",'3'!$C395&gt;30,"گروه 3")</f>
        <v>گروه 3</v>
      </c>
    </row>
    <row r="396" spans="1:8" x14ac:dyDescent="0.25">
      <c r="A396" s="1">
        <v>46</v>
      </c>
      <c r="B396" s="1" t="s">
        <v>6</v>
      </c>
      <c r="C396" s="1">
        <v>32.299999999999997</v>
      </c>
      <c r="D396" s="1">
        <v>2</v>
      </c>
      <c r="E396" s="1" t="s">
        <v>10</v>
      </c>
      <c r="F396" s="1" t="s">
        <v>13</v>
      </c>
      <c r="G396" s="1">
        <v>9411.0049999999992</v>
      </c>
      <c r="H396" s="1" t="str" cm="1">
        <f t="array" ref="H396">_xlfn.IFS('3'!$C396&lt;20,"گروه 1",AND('3'!$C396&gt;20,'3'!$C396&lt;=30),"گروه 2",'3'!$C396&gt;30,"گروه 3")</f>
        <v>گروه 3</v>
      </c>
    </row>
    <row r="397" spans="1:8" x14ac:dyDescent="0.25">
      <c r="A397" s="1">
        <v>46</v>
      </c>
      <c r="B397" s="1" t="s">
        <v>9</v>
      </c>
      <c r="C397" s="1">
        <v>19.855</v>
      </c>
      <c r="D397" s="1">
        <v>0</v>
      </c>
      <c r="E397" s="1" t="s">
        <v>10</v>
      </c>
      <c r="F397" s="1" t="s">
        <v>12</v>
      </c>
      <c r="G397" s="1">
        <v>7526.7064499999997</v>
      </c>
      <c r="H397" s="1" t="str" cm="1">
        <f t="array" ref="H397">_xlfn.IFS('3'!$C397&lt;20,"گروه 1",AND('3'!$C397&gt;20,'3'!$C397&lt;=30),"گروه 2",'3'!$C397&gt;30,"گروه 3")</f>
        <v>گروه 1</v>
      </c>
    </row>
    <row r="398" spans="1:8" x14ac:dyDescent="0.25">
      <c r="A398" s="1">
        <v>43</v>
      </c>
      <c r="B398" s="1" t="s">
        <v>6</v>
      </c>
      <c r="C398" s="1">
        <v>34.4</v>
      </c>
      <c r="D398" s="1">
        <v>3</v>
      </c>
      <c r="E398" s="1" t="s">
        <v>10</v>
      </c>
      <c r="F398" s="1" t="s">
        <v>8</v>
      </c>
      <c r="G398" s="1">
        <v>8522.0030000000006</v>
      </c>
      <c r="H398" s="1" t="str" cm="1">
        <f t="array" ref="H398">_xlfn.IFS('3'!$C398&lt;20,"گروه 1",AND('3'!$C398&gt;20,'3'!$C398&lt;=30),"گروه 2",'3'!$C398&gt;30,"گروه 3")</f>
        <v>گروه 3</v>
      </c>
    </row>
    <row r="399" spans="1:8" x14ac:dyDescent="0.25">
      <c r="A399" s="1">
        <v>21</v>
      </c>
      <c r="B399" s="1" t="s">
        <v>9</v>
      </c>
      <c r="C399" s="1">
        <v>31.02</v>
      </c>
      <c r="D399" s="1">
        <v>0</v>
      </c>
      <c r="E399" s="1" t="s">
        <v>10</v>
      </c>
      <c r="F399" s="1" t="s">
        <v>11</v>
      </c>
      <c r="G399" s="1">
        <v>16586.49771</v>
      </c>
      <c r="H399" s="1" t="str" cm="1">
        <f t="array" ref="H399">_xlfn.IFS('3'!$C399&lt;20,"گروه 1",AND('3'!$C399&gt;20,'3'!$C399&lt;=30),"گروه 2",'3'!$C399&gt;30,"گروه 3")</f>
        <v>گروه 3</v>
      </c>
    </row>
    <row r="400" spans="1:8" x14ac:dyDescent="0.25">
      <c r="A400" s="1">
        <v>64</v>
      </c>
      <c r="B400" s="1" t="s">
        <v>9</v>
      </c>
      <c r="C400" s="1">
        <v>25.6</v>
      </c>
      <c r="D400" s="1">
        <v>2</v>
      </c>
      <c r="E400" s="1" t="s">
        <v>10</v>
      </c>
      <c r="F400" s="1" t="s">
        <v>8</v>
      </c>
      <c r="G400" s="1">
        <v>14988.432000000001</v>
      </c>
      <c r="H400" s="1" t="str" cm="1">
        <f t="array" ref="H400">_xlfn.IFS('3'!$C400&lt;20,"گروه 1",AND('3'!$C400&gt;20,'3'!$C400&lt;=30),"گروه 2",'3'!$C400&gt;30,"گروه 3")</f>
        <v>گروه 2</v>
      </c>
    </row>
    <row r="401" spans="1:8" x14ac:dyDescent="0.25">
      <c r="A401" s="1">
        <v>18</v>
      </c>
      <c r="B401" s="1" t="s">
        <v>6</v>
      </c>
      <c r="C401" s="1">
        <v>38.17</v>
      </c>
      <c r="D401" s="1">
        <v>0</v>
      </c>
      <c r="E401" s="1" t="s">
        <v>10</v>
      </c>
      <c r="F401" s="1" t="s">
        <v>11</v>
      </c>
      <c r="G401" s="1">
        <v>1631.6683</v>
      </c>
      <c r="H401" s="1" t="str" cm="1">
        <f t="array" ref="H401">_xlfn.IFS('3'!$C401&lt;20,"گروه 1",AND('3'!$C401&gt;20,'3'!$C401&lt;=30),"گروه 2",'3'!$C401&gt;30,"گروه 3")</f>
        <v>گروه 3</v>
      </c>
    </row>
    <row r="402" spans="1:8" x14ac:dyDescent="0.25">
      <c r="A402" s="1">
        <v>51</v>
      </c>
      <c r="B402" s="1" t="s">
        <v>6</v>
      </c>
      <c r="C402" s="1">
        <v>20.6</v>
      </c>
      <c r="D402" s="1">
        <v>0</v>
      </c>
      <c r="E402" s="1" t="s">
        <v>10</v>
      </c>
      <c r="F402" s="1" t="s">
        <v>8</v>
      </c>
      <c r="G402" s="1">
        <v>9264.7970000000005</v>
      </c>
      <c r="H402" s="1" t="str" cm="1">
        <f t="array" ref="H402">_xlfn.IFS('3'!$C402&lt;20,"گروه 1",AND('3'!$C402&gt;20,'3'!$C402&lt;=30),"گروه 2",'3'!$C402&gt;30,"گروه 3")</f>
        <v>گروه 2</v>
      </c>
    </row>
    <row r="403" spans="1:8" x14ac:dyDescent="0.25">
      <c r="A403" s="1">
        <v>47</v>
      </c>
      <c r="B403" s="1" t="s">
        <v>9</v>
      </c>
      <c r="C403" s="1">
        <v>47.52</v>
      </c>
      <c r="D403" s="1">
        <v>1</v>
      </c>
      <c r="E403" s="1" t="s">
        <v>10</v>
      </c>
      <c r="F403" s="1" t="s">
        <v>11</v>
      </c>
      <c r="G403" s="1">
        <v>8083.9197999999997</v>
      </c>
      <c r="H403" s="1" t="str" cm="1">
        <f t="array" ref="H403">_xlfn.IFS('3'!$C403&lt;20,"گروه 1",AND('3'!$C403&gt;20,'3'!$C403&lt;=30),"گروه 2",'3'!$C403&gt;30,"گروه 3")</f>
        <v>گروه 3</v>
      </c>
    </row>
    <row r="404" spans="1:8" x14ac:dyDescent="0.25">
      <c r="A404" s="1">
        <v>64</v>
      </c>
      <c r="B404" s="1" t="s">
        <v>6</v>
      </c>
      <c r="C404" s="1">
        <v>32.965000000000003</v>
      </c>
      <c r="D404" s="1">
        <v>0</v>
      </c>
      <c r="E404" s="1" t="s">
        <v>10</v>
      </c>
      <c r="F404" s="1" t="s">
        <v>12</v>
      </c>
      <c r="G404" s="1">
        <v>14692.66935</v>
      </c>
      <c r="H404" s="1" t="str" cm="1">
        <f t="array" ref="H404">_xlfn.IFS('3'!$C404&lt;20,"گروه 1",AND('3'!$C404&gt;20,'3'!$C404&lt;=30),"گروه 2",'3'!$C404&gt;30,"گروه 3")</f>
        <v>گروه 3</v>
      </c>
    </row>
    <row r="405" spans="1:8" x14ac:dyDescent="0.25">
      <c r="A405" s="1">
        <v>49</v>
      </c>
      <c r="B405" s="1" t="s">
        <v>9</v>
      </c>
      <c r="C405" s="1">
        <v>32.299999999999997</v>
      </c>
      <c r="D405" s="1">
        <v>3</v>
      </c>
      <c r="E405" s="1" t="s">
        <v>10</v>
      </c>
      <c r="F405" s="1" t="s">
        <v>12</v>
      </c>
      <c r="G405" s="1">
        <v>10269.459999999999</v>
      </c>
      <c r="H405" s="1" t="str" cm="1">
        <f t="array" ref="H405">_xlfn.IFS('3'!$C405&lt;20,"گروه 1",AND('3'!$C405&gt;20,'3'!$C405&lt;=30),"گروه 2",'3'!$C405&gt;30,"گروه 3")</f>
        <v>گروه 3</v>
      </c>
    </row>
    <row r="406" spans="1:8" x14ac:dyDescent="0.25">
      <c r="A406" s="1">
        <v>31</v>
      </c>
      <c r="B406" s="1" t="s">
        <v>9</v>
      </c>
      <c r="C406" s="1">
        <v>20.399999999999999</v>
      </c>
      <c r="D406" s="1">
        <v>0</v>
      </c>
      <c r="E406" s="1" t="s">
        <v>10</v>
      </c>
      <c r="F406" s="1" t="s">
        <v>8</v>
      </c>
      <c r="G406" s="1">
        <v>3260.1990000000001</v>
      </c>
      <c r="H406" s="1" t="str" cm="1">
        <f t="array" ref="H406">_xlfn.IFS('3'!$C406&lt;20,"گروه 1",AND('3'!$C406&gt;20,'3'!$C406&lt;=30),"گروه 2",'3'!$C406&gt;30,"گروه 3")</f>
        <v>گروه 2</v>
      </c>
    </row>
    <row r="407" spans="1:8" x14ac:dyDescent="0.25">
      <c r="A407" s="1">
        <v>52</v>
      </c>
      <c r="B407" s="1" t="s">
        <v>6</v>
      </c>
      <c r="C407" s="1">
        <v>38.380000000000003</v>
      </c>
      <c r="D407" s="1">
        <v>2</v>
      </c>
      <c r="E407" s="1" t="s">
        <v>10</v>
      </c>
      <c r="F407" s="1" t="s">
        <v>13</v>
      </c>
      <c r="G407" s="1">
        <v>11396.9002</v>
      </c>
      <c r="H407" s="1" t="str" cm="1">
        <f t="array" ref="H407">_xlfn.IFS('3'!$C407&lt;20,"گروه 1",AND('3'!$C407&gt;20,'3'!$C407&lt;=30),"گروه 2",'3'!$C407&gt;30,"گروه 3")</f>
        <v>گروه 3</v>
      </c>
    </row>
    <row r="408" spans="1:8" x14ac:dyDescent="0.25">
      <c r="A408" s="1">
        <v>33</v>
      </c>
      <c r="B408" s="1" t="s">
        <v>6</v>
      </c>
      <c r="C408" s="1">
        <v>24.31</v>
      </c>
      <c r="D408" s="1">
        <v>0</v>
      </c>
      <c r="E408" s="1" t="s">
        <v>10</v>
      </c>
      <c r="F408" s="1" t="s">
        <v>11</v>
      </c>
      <c r="G408" s="1">
        <v>4185.0978999999998</v>
      </c>
      <c r="H408" s="1" t="str" cm="1">
        <f t="array" ref="H408">_xlfn.IFS('3'!$C408&lt;20,"گروه 1",AND('3'!$C408&gt;20,'3'!$C408&lt;=30),"گروه 2",'3'!$C408&gt;30,"گروه 3")</f>
        <v>گروه 2</v>
      </c>
    </row>
    <row r="409" spans="1:8" x14ac:dyDescent="0.25">
      <c r="A409" s="1">
        <v>47</v>
      </c>
      <c r="B409" s="1" t="s">
        <v>6</v>
      </c>
      <c r="C409" s="1">
        <v>23.6</v>
      </c>
      <c r="D409" s="1">
        <v>1</v>
      </c>
      <c r="E409" s="1" t="s">
        <v>10</v>
      </c>
      <c r="F409" s="1" t="s">
        <v>8</v>
      </c>
      <c r="G409" s="1">
        <v>8539.6710000000003</v>
      </c>
      <c r="H409" s="1" t="str" cm="1">
        <f t="array" ref="H409">_xlfn.IFS('3'!$C409&lt;20,"گروه 1",AND('3'!$C409&gt;20,'3'!$C409&lt;=30),"گروه 2",'3'!$C409&gt;30,"گروه 3")</f>
        <v>گروه 2</v>
      </c>
    </row>
    <row r="410" spans="1:8" x14ac:dyDescent="0.25">
      <c r="A410" s="1">
        <v>38</v>
      </c>
      <c r="B410" s="1" t="s">
        <v>9</v>
      </c>
      <c r="C410" s="1">
        <v>21.12</v>
      </c>
      <c r="D410" s="1">
        <v>3</v>
      </c>
      <c r="E410" s="1" t="s">
        <v>10</v>
      </c>
      <c r="F410" s="1" t="s">
        <v>11</v>
      </c>
      <c r="G410" s="1">
        <v>6652.5288</v>
      </c>
      <c r="H410" s="1" t="str" cm="1">
        <f t="array" ref="H410">_xlfn.IFS('3'!$C410&lt;20,"گروه 1",AND('3'!$C410&gt;20,'3'!$C410&lt;=30),"گروه 2",'3'!$C410&gt;30,"گروه 3")</f>
        <v>گروه 2</v>
      </c>
    </row>
    <row r="411" spans="1:8" x14ac:dyDescent="0.25">
      <c r="A411" s="1">
        <v>32</v>
      </c>
      <c r="B411" s="1" t="s">
        <v>9</v>
      </c>
      <c r="C411" s="1">
        <v>30.03</v>
      </c>
      <c r="D411" s="1">
        <v>1</v>
      </c>
      <c r="E411" s="1" t="s">
        <v>10</v>
      </c>
      <c r="F411" s="1" t="s">
        <v>11</v>
      </c>
      <c r="G411" s="1">
        <v>4074.4537</v>
      </c>
      <c r="H411" s="1" t="str" cm="1">
        <f t="array" ref="H411">_xlfn.IFS('3'!$C411&lt;20,"گروه 1",AND('3'!$C411&gt;20,'3'!$C411&lt;=30),"گروه 2",'3'!$C411&gt;30,"گروه 3")</f>
        <v>گروه 3</v>
      </c>
    </row>
    <row r="412" spans="1:8" x14ac:dyDescent="0.25">
      <c r="A412" s="1">
        <v>19</v>
      </c>
      <c r="B412" s="1" t="s">
        <v>9</v>
      </c>
      <c r="C412" s="1">
        <v>17.48</v>
      </c>
      <c r="D412" s="1">
        <v>0</v>
      </c>
      <c r="E412" s="1" t="s">
        <v>10</v>
      </c>
      <c r="F412" s="1" t="s">
        <v>12</v>
      </c>
      <c r="G412" s="1">
        <v>1621.3402000000001</v>
      </c>
      <c r="H412" s="1" t="str" cm="1">
        <f t="array" ref="H412">_xlfn.IFS('3'!$C412&lt;20,"گروه 1",AND('3'!$C412&gt;20,'3'!$C412&lt;=30),"گروه 2",'3'!$C412&gt;30,"گروه 3")</f>
        <v>گروه 1</v>
      </c>
    </row>
    <row r="413" spans="1:8" x14ac:dyDescent="0.25">
      <c r="A413" s="1">
        <v>44</v>
      </c>
      <c r="B413" s="1" t="s">
        <v>6</v>
      </c>
      <c r="C413" s="1">
        <v>20.234999999999999</v>
      </c>
      <c r="D413" s="1">
        <v>1</v>
      </c>
      <c r="E413" s="1" t="s">
        <v>7</v>
      </c>
      <c r="F413" s="1" t="s">
        <v>13</v>
      </c>
      <c r="G413" s="1">
        <v>19594.809649999999</v>
      </c>
      <c r="H413" s="1" t="str" cm="1">
        <f t="array" ref="H413">_xlfn.IFS('3'!$C413&lt;20,"گروه 1",AND('3'!$C413&gt;20,'3'!$C413&lt;=30),"گروه 2",'3'!$C413&gt;30,"گروه 3")</f>
        <v>گروه 2</v>
      </c>
    </row>
    <row r="414" spans="1:8" x14ac:dyDescent="0.25">
      <c r="A414" s="1">
        <v>26</v>
      </c>
      <c r="B414" s="1" t="s">
        <v>6</v>
      </c>
      <c r="C414" s="1">
        <v>17.195</v>
      </c>
      <c r="D414" s="1">
        <v>2</v>
      </c>
      <c r="E414" s="1" t="s">
        <v>7</v>
      </c>
      <c r="F414" s="1" t="s">
        <v>13</v>
      </c>
      <c r="G414" s="1">
        <v>14455.644050000001</v>
      </c>
      <c r="H414" s="1" t="str" cm="1">
        <f t="array" ref="H414">_xlfn.IFS('3'!$C414&lt;20,"گروه 1",AND('3'!$C414&gt;20,'3'!$C414&lt;=30),"گروه 2",'3'!$C414&gt;30,"گروه 3")</f>
        <v>گروه 1</v>
      </c>
    </row>
    <row r="415" spans="1:8" x14ac:dyDescent="0.25">
      <c r="A415" s="1">
        <v>25</v>
      </c>
      <c r="B415" s="1" t="s">
        <v>9</v>
      </c>
      <c r="C415" s="1">
        <v>23.9</v>
      </c>
      <c r="D415" s="1">
        <v>5</v>
      </c>
      <c r="E415" s="1" t="s">
        <v>10</v>
      </c>
      <c r="F415" s="1" t="s">
        <v>8</v>
      </c>
      <c r="G415" s="1">
        <v>5080.0959999999995</v>
      </c>
      <c r="H415" s="1" t="str" cm="1">
        <f t="array" ref="H415">_xlfn.IFS('3'!$C415&lt;20,"گروه 1",AND('3'!$C415&gt;20,'3'!$C415&lt;=30),"گروه 2",'3'!$C415&gt;30,"گروه 3")</f>
        <v>گروه 2</v>
      </c>
    </row>
    <row r="416" spans="1:8" x14ac:dyDescent="0.25">
      <c r="A416" s="1">
        <v>19</v>
      </c>
      <c r="B416" s="1" t="s">
        <v>6</v>
      </c>
      <c r="C416" s="1">
        <v>35.15</v>
      </c>
      <c r="D416" s="1">
        <v>0</v>
      </c>
      <c r="E416" s="1" t="s">
        <v>10</v>
      </c>
      <c r="F416" s="1" t="s">
        <v>12</v>
      </c>
      <c r="G416" s="1">
        <v>2134.9014999999999</v>
      </c>
      <c r="H416" s="1" t="str" cm="1">
        <f t="array" ref="H416">_xlfn.IFS('3'!$C416&lt;20,"گروه 1",AND('3'!$C416&gt;20,'3'!$C416&lt;=30),"گروه 2",'3'!$C416&gt;30,"گروه 3")</f>
        <v>گروه 3</v>
      </c>
    </row>
    <row r="417" spans="1:8" x14ac:dyDescent="0.25">
      <c r="A417" s="1">
        <v>43</v>
      </c>
      <c r="B417" s="1" t="s">
        <v>6</v>
      </c>
      <c r="C417" s="1">
        <v>35.64</v>
      </c>
      <c r="D417" s="1">
        <v>1</v>
      </c>
      <c r="E417" s="1" t="s">
        <v>10</v>
      </c>
      <c r="F417" s="1" t="s">
        <v>11</v>
      </c>
      <c r="G417" s="1">
        <v>7345.7266</v>
      </c>
      <c r="H417" s="1" t="str" cm="1">
        <f t="array" ref="H417">_xlfn.IFS('3'!$C417&lt;20,"گروه 1",AND('3'!$C417&gt;20,'3'!$C417&lt;=30),"گروه 2",'3'!$C417&gt;30,"گروه 3")</f>
        <v>گروه 3</v>
      </c>
    </row>
    <row r="418" spans="1:8" x14ac:dyDescent="0.25">
      <c r="A418" s="1">
        <v>52</v>
      </c>
      <c r="B418" s="1" t="s">
        <v>9</v>
      </c>
      <c r="C418" s="1">
        <v>34.1</v>
      </c>
      <c r="D418" s="1">
        <v>0</v>
      </c>
      <c r="E418" s="1" t="s">
        <v>10</v>
      </c>
      <c r="F418" s="1" t="s">
        <v>11</v>
      </c>
      <c r="G418" s="1">
        <v>9140.9509999999991</v>
      </c>
      <c r="H418" s="1" t="str" cm="1">
        <f t="array" ref="H418">_xlfn.IFS('3'!$C418&lt;20,"گروه 1",AND('3'!$C418&gt;20,'3'!$C418&lt;=30),"گروه 2",'3'!$C418&gt;30,"گروه 3")</f>
        <v>گروه 3</v>
      </c>
    </row>
    <row r="419" spans="1:8" x14ac:dyDescent="0.25">
      <c r="A419" s="1">
        <v>36</v>
      </c>
      <c r="B419" s="1" t="s">
        <v>6</v>
      </c>
      <c r="C419" s="1">
        <v>22.6</v>
      </c>
      <c r="D419" s="1">
        <v>2</v>
      </c>
      <c r="E419" s="1" t="s">
        <v>7</v>
      </c>
      <c r="F419" s="1" t="s">
        <v>8</v>
      </c>
      <c r="G419" s="1">
        <v>18608.261999999999</v>
      </c>
      <c r="H419" s="1" t="str" cm="1">
        <f t="array" ref="H419">_xlfn.IFS('3'!$C419&lt;20,"گروه 1",AND('3'!$C419&gt;20,'3'!$C419&lt;=30),"گروه 2",'3'!$C419&gt;30,"گروه 3")</f>
        <v>گروه 2</v>
      </c>
    </row>
    <row r="420" spans="1:8" x14ac:dyDescent="0.25">
      <c r="A420" s="1">
        <v>64</v>
      </c>
      <c r="B420" s="1" t="s">
        <v>9</v>
      </c>
      <c r="C420" s="1">
        <v>39.159999999999997</v>
      </c>
      <c r="D420" s="1">
        <v>1</v>
      </c>
      <c r="E420" s="1" t="s">
        <v>10</v>
      </c>
      <c r="F420" s="1" t="s">
        <v>11</v>
      </c>
      <c r="G420" s="1">
        <v>14418.2804</v>
      </c>
      <c r="H420" s="1" t="str" cm="1">
        <f t="array" ref="H420">_xlfn.IFS('3'!$C420&lt;20,"گروه 1",AND('3'!$C420&gt;20,'3'!$C420&lt;=30),"گروه 2",'3'!$C420&gt;30,"گروه 3")</f>
        <v>گروه 3</v>
      </c>
    </row>
    <row r="421" spans="1:8" x14ac:dyDescent="0.25">
      <c r="A421" s="1">
        <v>63</v>
      </c>
      <c r="B421" s="1" t="s">
        <v>6</v>
      </c>
      <c r="C421" s="1">
        <v>26.98</v>
      </c>
      <c r="D421" s="1">
        <v>0</v>
      </c>
      <c r="E421" s="1" t="s">
        <v>7</v>
      </c>
      <c r="F421" s="1" t="s">
        <v>12</v>
      </c>
      <c r="G421" s="1">
        <v>28950.4692</v>
      </c>
      <c r="H421" s="1" t="str" cm="1">
        <f t="array" ref="H421">_xlfn.IFS('3'!$C421&lt;20,"گروه 1",AND('3'!$C421&gt;20,'3'!$C421&lt;=30),"گروه 2",'3'!$C421&gt;30,"گروه 3")</f>
        <v>گروه 2</v>
      </c>
    </row>
    <row r="422" spans="1:8" x14ac:dyDescent="0.25">
      <c r="A422" s="1">
        <v>64</v>
      </c>
      <c r="B422" s="1" t="s">
        <v>9</v>
      </c>
      <c r="C422" s="1">
        <v>33.880000000000003</v>
      </c>
      <c r="D422" s="1">
        <v>0</v>
      </c>
      <c r="E422" s="1" t="s">
        <v>7</v>
      </c>
      <c r="F422" s="1" t="s">
        <v>11</v>
      </c>
      <c r="G422" s="1">
        <v>46889.261200000001</v>
      </c>
      <c r="H422" s="1" t="str" cm="1">
        <f t="array" ref="H422">_xlfn.IFS('3'!$C422&lt;20,"گروه 1",AND('3'!$C422&gt;20,'3'!$C422&lt;=30),"گروه 2",'3'!$C422&gt;30,"گروه 3")</f>
        <v>گروه 3</v>
      </c>
    </row>
    <row r="423" spans="1:8" x14ac:dyDescent="0.25">
      <c r="A423" s="1">
        <v>61</v>
      </c>
      <c r="B423" s="1" t="s">
        <v>9</v>
      </c>
      <c r="C423" s="1">
        <v>35.86</v>
      </c>
      <c r="D423" s="1">
        <v>0</v>
      </c>
      <c r="E423" s="1" t="s">
        <v>7</v>
      </c>
      <c r="F423" s="1" t="s">
        <v>11</v>
      </c>
      <c r="G423" s="1">
        <v>46599.108399999997</v>
      </c>
      <c r="H423" s="1" t="str" cm="1">
        <f t="array" ref="H423">_xlfn.IFS('3'!$C423&lt;20,"گروه 1",AND('3'!$C423&gt;20,'3'!$C423&lt;=30),"گروه 2",'3'!$C423&gt;30,"گروه 3")</f>
        <v>گروه 3</v>
      </c>
    </row>
    <row r="424" spans="1:8" x14ac:dyDescent="0.25">
      <c r="A424" s="1">
        <v>40</v>
      </c>
      <c r="B424" s="1" t="s">
        <v>9</v>
      </c>
      <c r="C424" s="1">
        <v>32.774999999999999</v>
      </c>
      <c r="D424" s="1">
        <v>1</v>
      </c>
      <c r="E424" s="1" t="s">
        <v>7</v>
      </c>
      <c r="F424" s="1" t="s">
        <v>13</v>
      </c>
      <c r="G424" s="1">
        <v>39125.332249999999</v>
      </c>
      <c r="H424" s="1" t="str" cm="1">
        <f t="array" ref="H424">_xlfn.IFS('3'!$C424&lt;20,"گروه 1",AND('3'!$C424&gt;20,'3'!$C424&lt;=30),"گروه 2",'3'!$C424&gt;30,"گروه 3")</f>
        <v>گروه 3</v>
      </c>
    </row>
    <row r="425" spans="1:8" x14ac:dyDescent="0.25">
      <c r="A425" s="1">
        <v>25</v>
      </c>
      <c r="B425" s="1" t="s">
        <v>9</v>
      </c>
      <c r="C425" s="1">
        <v>30.59</v>
      </c>
      <c r="D425" s="1">
        <v>0</v>
      </c>
      <c r="E425" s="1" t="s">
        <v>10</v>
      </c>
      <c r="F425" s="1" t="s">
        <v>13</v>
      </c>
      <c r="G425" s="1">
        <v>2727.3951000000002</v>
      </c>
      <c r="H425" s="1" t="str" cm="1">
        <f t="array" ref="H425">_xlfn.IFS('3'!$C425&lt;20,"گروه 1",AND('3'!$C425&gt;20,'3'!$C425&lt;=30),"گروه 2",'3'!$C425&gt;30,"گروه 3")</f>
        <v>گروه 3</v>
      </c>
    </row>
    <row r="426" spans="1:8" x14ac:dyDescent="0.25">
      <c r="A426" s="1">
        <v>48</v>
      </c>
      <c r="B426" s="1" t="s">
        <v>9</v>
      </c>
      <c r="C426" s="1">
        <v>30.2</v>
      </c>
      <c r="D426" s="1">
        <v>2</v>
      </c>
      <c r="E426" s="1" t="s">
        <v>10</v>
      </c>
      <c r="F426" s="1" t="s">
        <v>8</v>
      </c>
      <c r="G426" s="1">
        <v>8968.33</v>
      </c>
      <c r="H426" s="1" t="str" cm="1">
        <f t="array" ref="H426">_xlfn.IFS('3'!$C426&lt;20,"گروه 1",AND('3'!$C426&gt;20,'3'!$C426&lt;=30),"گروه 2",'3'!$C426&gt;30,"گروه 3")</f>
        <v>گروه 3</v>
      </c>
    </row>
    <row r="427" spans="1:8" x14ac:dyDescent="0.25">
      <c r="A427" s="1">
        <v>45</v>
      </c>
      <c r="B427" s="1" t="s">
        <v>9</v>
      </c>
      <c r="C427" s="1">
        <v>24.31</v>
      </c>
      <c r="D427" s="1">
        <v>5</v>
      </c>
      <c r="E427" s="1" t="s">
        <v>10</v>
      </c>
      <c r="F427" s="1" t="s">
        <v>11</v>
      </c>
      <c r="G427" s="1">
        <v>9788.8659000000007</v>
      </c>
      <c r="H427" s="1" t="str" cm="1">
        <f t="array" ref="H427">_xlfn.IFS('3'!$C427&lt;20,"گروه 1",AND('3'!$C427&gt;20,'3'!$C427&lt;=30),"گروه 2",'3'!$C427&gt;30,"گروه 3")</f>
        <v>گروه 2</v>
      </c>
    </row>
    <row r="428" spans="1:8" x14ac:dyDescent="0.25">
      <c r="A428" s="1">
        <v>38</v>
      </c>
      <c r="B428" s="1" t="s">
        <v>6</v>
      </c>
      <c r="C428" s="1">
        <v>27.265000000000001</v>
      </c>
      <c r="D428" s="1">
        <v>1</v>
      </c>
      <c r="E428" s="1" t="s">
        <v>10</v>
      </c>
      <c r="F428" s="1" t="s">
        <v>13</v>
      </c>
      <c r="G428" s="1">
        <v>6555.07035</v>
      </c>
      <c r="H428" s="1" t="str" cm="1">
        <f t="array" ref="H428">_xlfn.IFS('3'!$C428&lt;20,"گروه 1",AND('3'!$C428&gt;20,'3'!$C428&lt;=30),"گروه 2",'3'!$C428&gt;30,"گروه 3")</f>
        <v>گروه 2</v>
      </c>
    </row>
    <row r="429" spans="1:8" x14ac:dyDescent="0.25">
      <c r="A429" s="1">
        <v>18</v>
      </c>
      <c r="B429" s="1" t="s">
        <v>6</v>
      </c>
      <c r="C429" s="1">
        <v>29.164999999999999</v>
      </c>
      <c r="D429" s="1">
        <v>0</v>
      </c>
      <c r="E429" s="1" t="s">
        <v>10</v>
      </c>
      <c r="F429" s="1" t="s">
        <v>13</v>
      </c>
      <c r="G429" s="1">
        <v>7323.7348190000002</v>
      </c>
      <c r="H429" s="1" t="str" cm="1">
        <f t="array" ref="H429">_xlfn.IFS('3'!$C429&lt;20,"گروه 1",AND('3'!$C429&gt;20,'3'!$C429&lt;=30),"گروه 2",'3'!$C429&gt;30,"گروه 3")</f>
        <v>گروه 2</v>
      </c>
    </row>
    <row r="430" spans="1:8" x14ac:dyDescent="0.25">
      <c r="A430" s="1">
        <v>21</v>
      </c>
      <c r="B430" s="1" t="s">
        <v>6</v>
      </c>
      <c r="C430" s="1">
        <v>16.815000000000001</v>
      </c>
      <c r="D430" s="1">
        <v>1</v>
      </c>
      <c r="E430" s="1" t="s">
        <v>10</v>
      </c>
      <c r="F430" s="1" t="s">
        <v>13</v>
      </c>
      <c r="G430" s="1">
        <v>3167.4558499999998</v>
      </c>
      <c r="H430" s="1" t="str" cm="1">
        <f t="array" ref="H430">_xlfn.IFS('3'!$C430&lt;20,"گروه 1",AND('3'!$C430&gt;20,'3'!$C430&lt;=30),"گروه 2",'3'!$C430&gt;30,"گروه 3")</f>
        <v>گروه 1</v>
      </c>
    </row>
    <row r="431" spans="1:8" x14ac:dyDescent="0.25">
      <c r="A431" s="1">
        <v>27</v>
      </c>
      <c r="B431" s="1" t="s">
        <v>6</v>
      </c>
      <c r="C431" s="1">
        <v>30.4</v>
      </c>
      <c r="D431" s="1">
        <v>3</v>
      </c>
      <c r="E431" s="1" t="s">
        <v>10</v>
      </c>
      <c r="F431" s="1" t="s">
        <v>12</v>
      </c>
      <c r="G431" s="1">
        <v>18804.752400000001</v>
      </c>
      <c r="H431" s="1" t="str" cm="1">
        <f t="array" ref="H431">_xlfn.IFS('3'!$C431&lt;20,"گروه 1",AND('3'!$C431&gt;20,'3'!$C431&lt;=30),"گروه 2",'3'!$C431&gt;30,"گروه 3")</f>
        <v>گروه 3</v>
      </c>
    </row>
    <row r="432" spans="1:8" x14ac:dyDescent="0.25">
      <c r="A432" s="1">
        <v>19</v>
      </c>
      <c r="B432" s="1" t="s">
        <v>9</v>
      </c>
      <c r="C432" s="1">
        <v>33.1</v>
      </c>
      <c r="D432" s="1">
        <v>0</v>
      </c>
      <c r="E432" s="1" t="s">
        <v>10</v>
      </c>
      <c r="F432" s="1" t="s">
        <v>8</v>
      </c>
      <c r="G432" s="1">
        <v>23082.955330000001</v>
      </c>
      <c r="H432" s="1" t="str" cm="1">
        <f t="array" ref="H432">_xlfn.IFS('3'!$C432&lt;20,"گروه 1",AND('3'!$C432&gt;20,'3'!$C432&lt;=30),"گروه 2",'3'!$C432&gt;30,"گروه 3")</f>
        <v>گروه 3</v>
      </c>
    </row>
    <row r="433" spans="1:8" x14ac:dyDescent="0.25">
      <c r="A433" s="1">
        <v>29</v>
      </c>
      <c r="B433" s="1" t="s">
        <v>6</v>
      </c>
      <c r="C433" s="1">
        <v>20.234999999999999</v>
      </c>
      <c r="D433" s="1">
        <v>2</v>
      </c>
      <c r="E433" s="1" t="s">
        <v>10</v>
      </c>
      <c r="F433" s="1" t="s">
        <v>12</v>
      </c>
      <c r="G433" s="1">
        <v>4906.4096499999996</v>
      </c>
      <c r="H433" s="1" t="str" cm="1">
        <f t="array" ref="H433">_xlfn.IFS('3'!$C433&lt;20,"گروه 1",AND('3'!$C433&gt;20,'3'!$C433&lt;=30),"گروه 2",'3'!$C433&gt;30,"گروه 3")</f>
        <v>گروه 2</v>
      </c>
    </row>
    <row r="434" spans="1:8" x14ac:dyDescent="0.25">
      <c r="A434" s="1">
        <v>42</v>
      </c>
      <c r="B434" s="1" t="s">
        <v>9</v>
      </c>
      <c r="C434" s="1">
        <v>26.9</v>
      </c>
      <c r="D434" s="1">
        <v>0</v>
      </c>
      <c r="E434" s="1" t="s">
        <v>10</v>
      </c>
      <c r="F434" s="1" t="s">
        <v>8</v>
      </c>
      <c r="G434" s="1">
        <v>5969.723</v>
      </c>
      <c r="H434" s="1" t="str" cm="1">
        <f t="array" ref="H434">_xlfn.IFS('3'!$C434&lt;20,"گروه 1",AND('3'!$C434&gt;20,'3'!$C434&lt;=30),"گروه 2",'3'!$C434&gt;30,"گروه 3")</f>
        <v>گروه 2</v>
      </c>
    </row>
    <row r="435" spans="1:8" x14ac:dyDescent="0.25">
      <c r="A435" s="1">
        <v>60</v>
      </c>
      <c r="B435" s="1" t="s">
        <v>6</v>
      </c>
      <c r="C435" s="1">
        <v>30.5</v>
      </c>
      <c r="D435" s="1">
        <v>0</v>
      </c>
      <c r="E435" s="1" t="s">
        <v>10</v>
      </c>
      <c r="F435" s="1" t="s">
        <v>8</v>
      </c>
      <c r="G435" s="1">
        <v>12638.195</v>
      </c>
      <c r="H435" s="1" t="str" cm="1">
        <f t="array" ref="H435">_xlfn.IFS('3'!$C435&lt;20,"گروه 1",AND('3'!$C435&gt;20,'3'!$C435&lt;=30),"گروه 2",'3'!$C435&gt;30,"گروه 3")</f>
        <v>گروه 3</v>
      </c>
    </row>
    <row r="436" spans="1:8" x14ac:dyDescent="0.25">
      <c r="A436" s="1">
        <v>31</v>
      </c>
      <c r="B436" s="1" t="s">
        <v>9</v>
      </c>
      <c r="C436" s="1">
        <v>28.594999999999999</v>
      </c>
      <c r="D436" s="1">
        <v>1</v>
      </c>
      <c r="E436" s="1" t="s">
        <v>10</v>
      </c>
      <c r="F436" s="1" t="s">
        <v>12</v>
      </c>
      <c r="G436" s="1">
        <v>4243.5900499999998</v>
      </c>
      <c r="H436" s="1" t="str" cm="1">
        <f t="array" ref="H436">_xlfn.IFS('3'!$C436&lt;20,"گروه 1",AND('3'!$C436&gt;20,'3'!$C436&lt;=30),"گروه 2",'3'!$C436&gt;30,"گروه 3")</f>
        <v>گروه 2</v>
      </c>
    </row>
    <row r="437" spans="1:8" x14ac:dyDescent="0.25">
      <c r="A437" s="1">
        <v>60</v>
      </c>
      <c r="B437" s="1" t="s">
        <v>9</v>
      </c>
      <c r="C437" s="1">
        <v>33.11</v>
      </c>
      <c r="D437" s="1">
        <v>3</v>
      </c>
      <c r="E437" s="1" t="s">
        <v>10</v>
      </c>
      <c r="F437" s="1" t="s">
        <v>11</v>
      </c>
      <c r="G437" s="1">
        <v>13919.822899999999</v>
      </c>
      <c r="H437" s="1" t="str" cm="1">
        <f t="array" ref="H437">_xlfn.IFS('3'!$C437&lt;20,"گروه 1",AND('3'!$C437&gt;20,'3'!$C437&lt;=30),"گروه 2",'3'!$C437&gt;30,"گروه 3")</f>
        <v>گروه 3</v>
      </c>
    </row>
    <row r="438" spans="1:8" x14ac:dyDescent="0.25">
      <c r="A438" s="1">
        <v>22</v>
      </c>
      <c r="B438" s="1" t="s">
        <v>9</v>
      </c>
      <c r="C438" s="1">
        <v>31.73</v>
      </c>
      <c r="D438" s="1">
        <v>0</v>
      </c>
      <c r="E438" s="1" t="s">
        <v>10</v>
      </c>
      <c r="F438" s="1" t="s">
        <v>13</v>
      </c>
      <c r="G438" s="1">
        <v>2254.7966999999999</v>
      </c>
      <c r="H438" s="1" t="str" cm="1">
        <f t="array" ref="H438">_xlfn.IFS('3'!$C438&lt;20,"گروه 1",AND('3'!$C438&gt;20,'3'!$C438&lt;=30),"گروه 2",'3'!$C438&gt;30,"گروه 3")</f>
        <v>گروه 3</v>
      </c>
    </row>
    <row r="439" spans="1:8" x14ac:dyDescent="0.25">
      <c r="A439" s="1">
        <v>35</v>
      </c>
      <c r="B439" s="1" t="s">
        <v>9</v>
      </c>
      <c r="C439" s="1">
        <v>28.9</v>
      </c>
      <c r="D439" s="1">
        <v>3</v>
      </c>
      <c r="E439" s="1" t="s">
        <v>10</v>
      </c>
      <c r="F439" s="1" t="s">
        <v>8</v>
      </c>
      <c r="G439" s="1">
        <v>5926.8459999999995</v>
      </c>
      <c r="H439" s="1" t="str" cm="1">
        <f t="array" ref="H439">_xlfn.IFS('3'!$C439&lt;20,"گروه 1",AND('3'!$C439&gt;20,'3'!$C439&lt;=30),"گروه 2",'3'!$C439&gt;30,"گروه 3")</f>
        <v>گروه 2</v>
      </c>
    </row>
    <row r="440" spans="1:8" x14ac:dyDescent="0.25">
      <c r="A440" s="1">
        <v>52</v>
      </c>
      <c r="B440" s="1" t="s">
        <v>6</v>
      </c>
      <c r="C440" s="1">
        <v>46.75</v>
      </c>
      <c r="D440" s="1">
        <v>5</v>
      </c>
      <c r="E440" s="1" t="s">
        <v>10</v>
      </c>
      <c r="F440" s="1" t="s">
        <v>11</v>
      </c>
      <c r="G440" s="1">
        <v>12592.5345</v>
      </c>
      <c r="H440" s="1" t="str" cm="1">
        <f t="array" ref="H440">_xlfn.IFS('3'!$C440&lt;20,"گروه 1",AND('3'!$C440&gt;20,'3'!$C440&lt;=30),"گروه 2",'3'!$C440&gt;30,"گروه 3")</f>
        <v>گروه 3</v>
      </c>
    </row>
    <row r="441" spans="1:8" x14ac:dyDescent="0.25">
      <c r="A441" s="1">
        <v>26</v>
      </c>
      <c r="B441" s="1" t="s">
        <v>9</v>
      </c>
      <c r="C441" s="1">
        <v>29.45</v>
      </c>
      <c r="D441" s="1">
        <v>0</v>
      </c>
      <c r="E441" s="1" t="s">
        <v>10</v>
      </c>
      <c r="F441" s="1" t="s">
        <v>13</v>
      </c>
      <c r="G441" s="1">
        <v>2897.3235</v>
      </c>
      <c r="H441" s="1" t="str" cm="1">
        <f t="array" ref="H441">_xlfn.IFS('3'!$C441&lt;20,"گروه 1",AND('3'!$C441&gt;20,'3'!$C441&lt;=30),"گروه 2",'3'!$C441&gt;30,"گروه 3")</f>
        <v>گروه 2</v>
      </c>
    </row>
    <row r="442" spans="1:8" x14ac:dyDescent="0.25">
      <c r="A442" s="1">
        <v>31</v>
      </c>
      <c r="B442" s="1" t="s">
        <v>6</v>
      </c>
      <c r="C442" s="1">
        <v>32.68</v>
      </c>
      <c r="D442" s="1">
        <v>1</v>
      </c>
      <c r="E442" s="1" t="s">
        <v>10</v>
      </c>
      <c r="F442" s="1" t="s">
        <v>12</v>
      </c>
      <c r="G442" s="1">
        <v>4738.2682000000004</v>
      </c>
      <c r="H442" s="1" t="str" cm="1">
        <f t="array" ref="H442">_xlfn.IFS('3'!$C442&lt;20,"گروه 1",AND('3'!$C442&gt;20,'3'!$C442&lt;=30),"گروه 2",'3'!$C442&gt;30,"گروه 3")</f>
        <v>گروه 3</v>
      </c>
    </row>
    <row r="443" spans="1:8" x14ac:dyDescent="0.25">
      <c r="A443" s="1">
        <v>33</v>
      </c>
      <c r="B443" s="1" t="s">
        <v>6</v>
      </c>
      <c r="C443" s="1">
        <v>33.5</v>
      </c>
      <c r="D443" s="1">
        <v>0</v>
      </c>
      <c r="E443" s="1" t="s">
        <v>7</v>
      </c>
      <c r="F443" s="1" t="s">
        <v>8</v>
      </c>
      <c r="G443" s="1">
        <v>37079.372000000003</v>
      </c>
      <c r="H443" s="1" t="str" cm="1">
        <f t="array" ref="H443">_xlfn.IFS('3'!$C443&lt;20,"گروه 1",AND('3'!$C443&gt;20,'3'!$C443&lt;=30),"گروه 2",'3'!$C443&gt;30,"گروه 3")</f>
        <v>گروه 3</v>
      </c>
    </row>
    <row r="444" spans="1:8" x14ac:dyDescent="0.25">
      <c r="A444" s="1">
        <v>18</v>
      </c>
      <c r="B444" s="1" t="s">
        <v>9</v>
      </c>
      <c r="C444" s="1">
        <v>43.01</v>
      </c>
      <c r="D444" s="1">
        <v>0</v>
      </c>
      <c r="E444" s="1" t="s">
        <v>10</v>
      </c>
      <c r="F444" s="1" t="s">
        <v>11</v>
      </c>
      <c r="G444" s="1">
        <v>1149.3959</v>
      </c>
      <c r="H444" s="1" t="str" cm="1">
        <f t="array" ref="H444">_xlfn.IFS('3'!$C444&lt;20,"گروه 1",AND('3'!$C444&gt;20,'3'!$C444&lt;=30),"گروه 2",'3'!$C444&gt;30,"گروه 3")</f>
        <v>گروه 3</v>
      </c>
    </row>
    <row r="445" spans="1:8" x14ac:dyDescent="0.25">
      <c r="A445" s="1">
        <v>59</v>
      </c>
      <c r="B445" s="1" t="s">
        <v>6</v>
      </c>
      <c r="C445" s="1">
        <v>36.520000000000003</v>
      </c>
      <c r="D445" s="1">
        <v>1</v>
      </c>
      <c r="E445" s="1" t="s">
        <v>10</v>
      </c>
      <c r="F445" s="1" t="s">
        <v>11</v>
      </c>
      <c r="G445" s="1">
        <v>28287.897659999999</v>
      </c>
      <c r="H445" s="1" t="str" cm="1">
        <f t="array" ref="H445">_xlfn.IFS('3'!$C445&lt;20,"گروه 1",AND('3'!$C445&gt;20,'3'!$C445&lt;=30),"گروه 2",'3'!$C445&gt;30,"گروه 3")</f>
        <v>گروه 3</v>
      </c>
    </row>
    <row r="446" spans="1:8" x14ac:dyDescent="0.25">
      <c r="A446" s="1">
        <v>56</v>
      </c>
      <c r="B446" s="1" t="s">
        <v>9</v>
      </c>
      <c r="C446" s="1">
        <v>26.695</v>
      </c>
      <c r="D446" s="1">
        <v>1</v>
      </c>
      <c r="E446" s="1" t="s">
        <v>7</v>
      </c>
      <c r="F446" s="1" t="s">
        <v>12</v>
      </c>
      <c r="G446" s="1">
        <v>26109.32905</v>
      </c>
      <c r="H446" s="1" t="str" cm="1">
        <f t="array" ref="H446">_xlfn.IFS('3'!$C446&lt;20,"گروه 1",AND('3'!$C446&gt;20,'3'!$C446&lt;=30),"گروه 2",'3'!$C446&gt;30,"گروه 3")</f>
        <v>گروه 2</v>
      </c>
    </row>
    <row r="447" spans="1:8" x14ac:dyDescent="0.25">
      <c r="A447" s="1">
        <v>45</v>
      </c>
      <c r="B447" s="1" t="s">
        <v>6</v>
      </c>
      <c r="C447" s="1">
        <v>33.1</v>
      </c>
      <c r="D447" s="1">
        <v>0</v>
      </c>
      <c r="E447" s="1" t="s">
        <v>10</v>
      </c>
      <c r="F447" s="1" t="s">
        <v>8</v>
      </c>
      <c r="G447" s="1">
        <v>7345.0839999999998</v>
      </c>
      <c r="H447" s="1" t="str" cm="1">
        <f t="array" ref="H447">_xlfn.IFS('3'!$C447&lt;20,"گروه 1",AND('3'!$C447&gt;20,'3'!$C447&lt;=30),"گروه 2",'3'!$C447&gt;30,"گروه 3")</f>
        <v>گروه 3</v>
      </c>
    </row>
    <row r="448" spans="1:8" x14ac:dyDescent="0.25">
      <c r="A448" s="1">
        <v>60</v>
      </c>
      <c r="B448" s="1" t="s">
        <v>9</v>
      </c>
      <c r="C448" s="1">
        <v>29.64</v>
      </c>
      <c r="D448" s="1">
        <v>0</v>
      </c>
      <c r="E448" s="1" t="s">
        <v>10</v>
      </c>
      <c r="F448" s="1" t="s">
        <v>13</v>
      </c>
      <c r="G448" s="1">
        <v>12730.999599999999</v>
      </c>
      <c r="H448" s="1" t="str" cm="1">
        <f t="array" ref="H448">_xlfn.IFS('3'!$C448&lt;20,"گروه 1",AND('3'!$C448&gt;20,'3'!$C448&lt;=30),"گروه 2",'3'!$C448&gt;30,"گروه 3")</f>
        <v>گروه 2</v>
      </c>
    </row>
    <row r="449" spans="1:8" x14ac:dyDescent="0.25">
      <c r="A449" s="1">
        <v>56</v>
      </c>
      <c r="B449" s="1" t="s">
        <v>6</v>
      </c>
      <c r="C449" s="1">
        <v>25.65</v>
      </c>
      <c r="D449" s="1">
        <v>0</v>
      </c>
      <c r="E449" s="1" t="s">
        <v>10</v>
      </c>
      <c r="F449" s="1" t="s">
        <v>12</v>
      </c>
      <c r="G449" s="1">
        <v>11454.021500000001</v>
      </c>
      <c r="H449" s="1" t="str" cm="1">
        <f t="array" ref="H449">_xlfn.IFS('3'!$C449&lt;20,"گروه 1",AND('3'!$C449&gt;20,'3'!$C449&lt;=30),"گروه 2",'3'!$C449&gt;30,"گروه 3")</f>
        <v>گروه 2</v>
      </c>
    </row>
    <row r="450" spans="1:8" x14ac:dyDescent="0.25">
      <c r="A450" s="1">
        <v>40</v>
      </c>
      <c r="B450" s="1" t="s">
        <v>6</v>
      </c>
      <c r="C450" s="1">
        <v>29.6</v>
      </c>
      <c r="D450" s="1">
        <v>0</v>
      </c>
      <c r="E450" s="1" t="s">
        <v>10</v>
      </c>
      <c r="F450" s="1" t="s">
        <v>8</v>
      </c>
      <c r="G450" s="1">
        <v>5910.9440000000004</v>
      </c>
      <c r="H450" s="1" t="str" cm="1">
        <f t="array" ref="H450">_xlfn.IFS('3'!$C450&lt;20,"گروه 1",AND('3'!$C450&gt;20,'3'!$C450&lt;=30),"گروه 2",'3'!$C450&gt;30,"گروه 3")</f>
        <v>گروه 2</v>
      </c>
    </row>
    <row r="451" spans="1:8" x14ac:dyDescent="0.25">
      <c r="A451" s="1">
        <v>35</v>
      </c>
      <c r="B451" s="1" t="s">
        <v>9</v>
      </c>
      <c r="C451" s="1">
        <v>38.6</v>
      </c>
      <c r="D451" s="1">
        <v>1</v>
      </c>
      <c r="E451" s="1" t="s">
        <v>10</v>
      </c>
      <c r="F451" s="1" t="s">
        <v>8</v>
      </c>
      <c r="G451" s="1">
        <v>4762.3289999999997</v>
      </c>
      <c r="H451" s="1" t="str" cm="1">
        <f t="array" ref="H451">_xlfn.IFS('3'!$C451&lt;20,"گروه 1",AND('3'!$C451&gt;20,'3'!$C451&lt;=30),"گروه 2",'3'!$C451&gt;30,"گروه 3")</f>
        <v>گروه 3</v>
      </c>
    </row>
    <row r="452" spans="1:8" x14ac:dyDescent="0.25">
      <c r="A452" s="1">
        <v>39</v>
      </c>
      <c r="B452" s="1" t="s">
        <v>9</v>
      </c>
      <c r="C452" s="1">
        <v>29.6</v>
      </c>
      <c r="D452" s="1">
        <v>4</v>
      </c>
      <c r="E452" s="1" t="s">
        <v>10</v>
      </c>
      <c r="F452" s="1" t="s">
        <v>8</v>
      </c>
      <c r="G452" s="1">
        <v>7512.2669999999998</v>
      </c>
      <c r="H452" s="1" t="str" cm="1">
        <f t="array" ref="H452">_xlfn.IFS('3'!$C452&lt;20,"گروه 1",AND('3'!$C452&gt;20,'3'!$C452&lt;=30),"گروه 2",'3'!$C452&gt;30,"گروه 3")</f>
        <v>گروه 2</v>
      </c>
    </row>
    <row r="453" spans="1:8" x14ac:dyDescent="0.25">
      <c r="A453" s="1">
        <v>30</v>
      </c>
      <c r="B453" s="1" t="s">
        <v>9</v>
      </c>
      <c r="C453" s="1">
        <v>24.13</v>
      </c>
      <c r="D453" s="1">
        <v>1</v>
      </c>
      <c r="E453" s="1" t="s">
        <v>10</v>
      </c>
      <c r="F453" s="1" t="s">
        <v>12</v>
      </c>
      <c r="G453" s="1">
        <v>4032.2406999999998</v>
      </c>
      <c r="H453" s="1" t="str" cm="1">
        <f t="array" ref="H453">_xlfn.IFS('3'!$C453&lt;20,"گروه 1",AND('3'!$C453&gt;20,'3'!$C453&lt;=30),"گروه 2",'3'!$C453&gt;30,"گروه 3")</f>
        <v>گروه 2</v>
      </c>
    </row>
    <row r="454" spans="1:8" x14ac:dyDescent="0.25">
      <c r="A454" s="1">
        <v>24</v>
      </c>
      <c r="B454" s="1" t="s">
        <v>9</v>
      </c>
      <c r="C454" s="1">
        <v>23.4</v>
      </c>
      <c r="D454" s="1">
        <v>0</v>
      </c>
      <c r="E454" s="1" t="s">
        <v>10</v>
      </c>
      <c r="F454" s="1" t="s">
        <v>8</v>
      </c>
      <c r="G454" s="1">
        <v>1969.614</v>
      </c>
      <c r="H454" s="1" t="str" cm="1">
        <f t="array" ref="H454">_xlfn.IFS('3'!$C454&lt;20,"گروه 1",AND('3'!$C454&gt;20,'3'!$C454&lt;=30),"گروه 2",'3'!$C454&gt;30,"گروه 3")</f>
        <v>گروه 2</v>
      </c>
    </row>
    <row r="455" spans="1:8" x14ac:dyDescent="0.25">
      <c r="A455" s="1">
        <v>20</v>
      </c>
      <c r="B455" s="1" t="s">
        <v>9</v>
      </c>
      <c r="C455" s="1">
        <v>29.734999999999999</v>
      </c>
      <c r="D455" s="1">
        <v>0</v>
      </c>
      <c r="E455" s="1" t="s">
        <v>10</v>
      </c>
      <c r="F455" s="1" t="s">
        <v>12</v>
      </c>
      <c r="G455" s="1">
        <v>1769.5316499999999</v>
      </c>
      <c r="H455" s="1" t="str" cm="1">
        <f t="array" ref="H455">_xlfn.IFS('3'!$C455&lt;20,"گروه 1",AND('3'!$C455&gt;20,'3'!$C455&lt;=30),"گروه 2",'3'!$C455&gt;30,"گروه 3")</f>
        <v>گروه 2</v>
      </c>
    </row>
    <row r="456" spans="1:8" x14ac:dyDescent="0.25">
      <c r="A456" s="1">
        <v>32</v>
      </c>
      <c r="B456" s="1" t="s">
        <v>9</v>
      </c>
      <c r="C456" s="1">
        <v>46.53</v>
      </c>
      <c r="D456" s="1">
        <v>2</v>
      </c>
      <c r="E456" s="1" t="s">
        <v>10</v>
      </c>
      <c r="F456" s="1" t="s">
        <v>11</v>
      </c>
      <c r="G456" s="1">
        <v>4686.3887000000004</v>
      </c>
      <c r="H456" s="1" t="str" cm="1">
        <f t="array" ref="H456">_xlfn.IFS('3'!$C456&lt;20,"گروه 1",AND('3'!$C456&gt;20,'3'!$C456&lt;=30),"گروه 2",'3'!$C456&gt;30,"گروه 3")</f>
        <v>گروه 3</v>
      </c>
    </row>
    <row r="457" spans="1:8" x14ac:dyDescent="0.25">
      <c r="A457" s="1">
        <v>59</v>
      </c>
      <c r="B457" s="1" t="s">
        <v>9</v>
      </c>
      <c r="C457" s="1">
        <v>37.4</v>
      </c>
      <c r="D457" s="1">
        <v>0</v>
      </c>
      <c r="E457" s="1" t="s">
        <v>10</v>
      </c>
      <c r="F457" s="1" t="s">
        <v>8</v>
      </c>
      <c r="G457" s="1">
        <v>21797.000400000001</v>
      </c>
      <c r="H457" s="1" t="str" cm="1">
        <f t="array" ref="H457">_xlfn.IFS('3'!$C457&lt;20,"گروه 1",AND('3'!$C457&gt;20,'3'!$C457&lt;=30),"گروه 2",'3'!$C457&gt;30,"گروه 3")</f>
        <v>گروه 3</v>
      </c>
    </row>
    <row r="458" spans="1:8" x14ac:dyDescent="0.25">
      <c r="A458" s="1">
        <v>55</v>
      </c>
      <c r="B458" s="1" t="s">
        <v>6</v>
      </c>
      <c r="C458" s="1">
        <v>30.14</v>
      </c>
      <c r="D458" s="1">
        <v>2</v>
      </c>
      <c r="E458" s="1" t="s">
        <v>10</v>
      </c>
      <c r="F458" s="1" t="s">
        <v>11</v>
      </c>
      <c r="G458" s="1">
        <v>11881.9696</v>
      </c>
      <c r="H458" s="1" t="str" cm="1">
        <f t="array" ref="H458">_xlfn.IFS('3'!$C458&lt;20,"گروه 1",AND('3'!$C458&gt;20,'3'!$C458&lt;=30),"گروه 2",'3'!$C458&gt;30,"گروه 3")</f>
        <v>گروه 3</v>
      </c>
    </row>
    <row r="459" spans="1:8" x14ac:dyDescent="0.25">
      <c r="A459" s="1">
        <v>57</v>
      </c>
      <c r="B459" s="1" t="s">
        <v>6</v>
      </c>
      <c r="C459" s="1">
        <v>30.495000000000001</v>
      </c>
      <c r="D459" s="1">
        <v>0</v>
      </c>
      <c r="E459" s="1" t="s">
        <v>10</v>
      </c>
      <c r="F459" s="1" t="s">
        <v>12</v>
      </c>
      <c r="G459" s="1">
        <v>11840.77505</v>
      </c>
      <c r="H459" s="1" t="str" cm="1">
        <f t="array" ref="H459">_xlfn.IFS('3'!$C459&lt;20,"گروه 1",AND('3'!$C459&gt;20,'3'!$C459&lt;=30),"گروه 2",'3'!$C459&gt;30,"گروه 3")</f>
        <v>گروه 3</v>
      </c>
    </row>
    <row r="460" spans="1:8" x14ac:dyDescent="0.25">
      <c r="A460" s="1">
        <v>56</v>
      </c>
      <c r="B460" s="1" t="s">
        <v>9</v>
      </c>
      <c r="C460" s="1">
        <v>39.6</v>
      </c>
      <c r="D460" s="1">
        <v>0</v>
      </c>
      <c r="E460" s="1" t="s">
        <v>10</v>
      </c>
      <c r="F460" s="1" t="s">
        <v>8</v>
      </c>
      <c r="G460" s="1">
        <v>10601.412</v>
      </c>
      <c r="H460" s="1" t="str" cm="1">
        <f t="array" ref="H460">_xlfn.IFS('3'!$C460&lt;20,"گروه 1",AND('3'!$C460&gt;20,'3'!$C460&lt;=30),"گروه 2",'3'!$C460&gt;30,"گروه 3")</f>
        <v>گروه 3</v>
      </c>
    </row>
    <row r="461" spans="1:8" x14ac:dyDescent="0.25">
      <c r="A461" s="1">
        <v>40</v>
      </c>
      <c r="B461" s="1" t="s">
        <v>6</v>
      </c>
      <c r="C461" s="1">
        <v>33</v>
      </c>
      <c r="D461" s="1">
        <v>3</v>
      </c>
      <c r="E461" s="1" t="s">
        <v>10</v>
      </c>
      <c r="F461" s="1" t="s">
        <v>11</v>
      </c>
      <c r="G461" s="1">
        <v>7682.67</v>
      </c>
      <c r="H461" s="1" t="str" cm="1">
        <f t="array" ref="H461">_xlfn.IFS('3'!$C461&lt;20,"گروه 1",AND('3'!$C461&gt;20,'3'!$C461&lt;=30),"گروه 2",'3'!$C461&gt;30,"گروه 3")</f>
        <v>گروه 3</v>
      </c>
    </row>
    <row r="462" spans="1:8" x14ac:dyDescent="0.25">
      <c r="A462" s="1">
        <v>49</v>
      </c>
      <c r="B462" s="1" t="s">
        <v>6</v>
      </c>
      <c r="C462" s="1">
        <v>36.630000000000003</v>
      </c>
      <c r="D462" s="1">
        <v>3</v>
      </c>
      <c r="E462" s="1" t="s">
        <v>10</v>
      </c>
      <c r="F462" s="1" t="s">
        <v>11</v>
      </c>
      <c r="G462" s="1">
        <v>10381.4787</v>
      </c>
      <c r="H462" s="1" t="str" cm="1">
        <f t="array" ref="H462">_xlfn.IFS('3'!$C462&lt;20,"گروه 1",AND('3'!$C462&gt;20,'3'!$C462&lt;=30),"گروه 2",'3'!$C462&gt;30,"گروه 3")</f>
        <v>گروه 3</v>
      </c>
    </row>
    <row r="463" spans="1:8" x14ac:dyDescent="0.25">
      <c r="A463" s="1">
        <v>42</v>
      </c>
      <c r="B463" s="1" t="s">
        <v>9</v>
      </c>
      <c r="C463" s="1">
        <v>30</v>
      </c>
      <c r="D463" s="1">
        <v>0</v>
      </c>
      <c r="E463" s="1" t="s">
        <v>7</v>
      </c>
      <c r="F463" s="1" t="s">
        <v>8</v>
      </c>
      <c r="G463" s="1">
        <v>22144.031999999999</v>
      </c>
      <c r="H463" s="1" t="str" cm="1">
        <f t="array" ref="H463">_xlfn.IFS('3'!$C463&lt;20,"گروه 1",AND('3'!$C463&gt;20,'3'!$C463&lt;=30),"گروه 2",'3'!$C463&gt;30,"گروه 3")</f>
        <v>گروه 2</v>
      </c>
    </row>
    <row r="464" spans="1:8" x14ac:dyDescent="0.25">
      <c r="A464" s="1">
        <v>62</v>
      </c>
      <c r="B464" s="1" t="s">
        <v>6</v>
      </c>
      <c r="C464" s="1">
        <v>38.094999999999999</v>
      </c>
      <c r="D464" s="1">
        <v>2</v>
      </c>
      <c r="E464" s="1" t="s">
        <v>10</v>
      </c>
      <c r="F464" s="1" t="s">
        <v>13</v>
      </c>
      <c r="G464" s="1">
        <v>15230.324049999999</v>
      </c>
      <c r="H464" s="1" t="str" cm="1">
        <f t="array" ref="H464">_xlfn.IFS('3'!$C464&lt;20,"گروه 1",AND('3'!$C464&gt;20,'3'!$C464&lt;=30),"گروه 2",'3'!$C464&gt;30,"گروه 3")</f>
        <v>گروه 3</v>
      </c>
    </row>
    <row r="465" spans="1:8" x14ac:dyDescent="0.25">
      <c r="A465" s="1">
        <v>56</v>
      </c>
      <c r="B465" s="1" t="s">
        <v>9</v>
      </c>
      <c r="C465" s="1">
        <v>25.934999999999999</v>
      </c>
      <c r="D465" s="1">
        <v>0</v>
      </c>
      <c r="E465" s="1" t="s">
        <v>10</v>
      </c>
      <c r="F465" s="1" t="s">
        <v>13</v>
      </c>
      <c r="G465" s="1">
        <v>11165.417649999999</v>
      </c>
      <c r="H465" s="1" t="str" cm="1">
        <f t="array" ref="H465">_xlfn.IFS('3'!$C465&lt;20,"گروه 1",AND('3'!$C465&gt;20,'3'!$C465&lt;=30),"گروه 2",'3'!$C465&gt;30,"گروه 3")</f>
        <v>گروه 2</v>
      </c>
    </row>
    <row r="466" spans="1:8" x14ac:dyDescent="0.25">
      <c r="A466" s="1">
        <v>19</v>
      </c>
      <c r="B466" s="1" t="s">
        <v>9</v>
      </c>
      <c r="C466" s="1">
        <v>25.175000000000001</v>
      </c>
      <c r="D466" s="1">
        <v>0</v>
      </c>
      <c r="E466" s="1" t="s">
        <v>10</v>
      </c>
      <c r="F466" s="1" t="s">
        <v>12</v>
      </c>
      <c r="G466" s="1">
        <v>1632.0362500000001</v>
      </c>
      <c r="H466" s="1" t="str" cm="1">
        <f t="array" ref="H466">_xlfn.IFS('3'!$C466&lt;20,"گروه 1",AND('3'!$C466&gt;20,'3'!$C466&lt;=30),"گروه 2",'3'!$C466&gt;30,"گروه 3")</f>
        <v>گروه 2</v>
      </c>
    </row>
    <row r="467" spans="1:8" x14ac:dyDescent="0.25">
      <c r="A467" s="1">
        <v>30</v>
      </c>
      <c r="B467" s="1" t="s">
        <v>6</v>
      </c>
      <c r="C467" s="1">
        <v>28.38</v>
      </c>
      <c r="D467" s="1">
        <v>1</v>
      </c>
      <c r="E467" s="1" t="s">
        <v>7</v>
      </c>
      <c r="F467" s="1" t="s">
        <v>11</v>
      </c>
      <c r="G467" s="1">
        <v>19521.968199999999</v>
      </c>
      <c r="H467" s="1" t="str" cm="1">
        <f t="array" ref="H467">_xlfn.IFS('3'!$C467&lt;20,"گروه 1",AND('3'!$C467&gt;20,'3'!$C467&lt;=30),"گروه 2",'3'!$C467&gt;30,"گروه 3")</f>
        <v>گروه 2</v>
      </c>
    </row>
    <row r="468" spans="1:8" x14ac:dyDescent="0.25">
      <c r="A468" s="1">
        <v>60</v>
      </c>
      <c r="B468" s="1" t="s">
        <v>6</v>
      </c>
      <c r="C468" s="1">
        <v>28.7</v>
      </c>
      <c r="D468" s="1">
        <v>1</v>
      </c>
      <c r="E468" s="1" t="s">
        <v>10</v>
      </c>
      <c r="F468" s="1" t="s">
        <v>8</v>
      </c>
      <c r="G468" s="1">
        <v>13224.692999999999</v>
      </c>
      <c r="H468" s="1" t="str" cm="1">
        <f t="array" ref="H468">_xlfn.IFS('3'!$C468&lt;20,"گروه 1",AND('3'!$C468&gt;20,'3'!$C468&lt;=30),"گروه 2",'3'!$C468&gt;30,"گروه 3")</f>
        <v>گروه 2</v>
      </c>
    </row>
    <row r="469" spans="1:8" x14ac:dyDescent="0.25">
      <c r="A469" s="1">
        <v>56</v>
      </c>
      <c r="B469" s="1" t="s">
        <v>6</v>
      </c>
      <c r="C469" s="1">
        <v>33.82</v>
      </c>
      <c r="D469" s="1">
        <v>2</v>
      </c>
      <c r="E469" s="1" t="s">
        <v>10</v>
      </c>
      <c r="F469" s="1" t="s">
        <v>12</v>
      </c>
      <c r="G469" s="1">
        <v>12643.3778</v>
      </c>
      <c r="H469" s="1" t="str" cm="1">
        <f t="array" ref="H469">_xlfn.IFS('3'!$C469&lt;20,"گروه 1",AND('3'!$C469&gt;20,'3'!$C469&lt;=30),"گروه 2",'3'!$C469&gt;30,"گروه 3")</f>
        <v>گروه 3</v>
      </c>
    </row>
    <row r="470" spans="1:8" x14ac:dyDescent="0.25">
      <c r="A470" s="1">
        <v>28</v>
      </c>
      <c r="B470" s="1" t="s">
        <v>6</v>
      </c>
      <c r="C470" s="1">
        <v>24.32</v>
      </c>
      <c r="D470" s="1">
        <v>1</v>
      </c>
      <c r="E470" s="1" t="s">
        <v>10</v>
      </c>
      <c r="F470" s="1" t="s">
        <v>13</v>
      </c>
      <c r="G470" s="1">
        <v>23288.928400000001</v>
      </c>
      <c r="H470" s="1" t="str" cm="1">
        <f t="array" ref="H470">_xlfn.IFS('3'!$C470&lt;20,"گروه 1",AND('3'!$C470&gt;20,'3'!$C470&lt;=30),"گروه 2",'3'!$C470&gt;30,"گروه 3")</f>
        <v>گروه 2</v>
      </c>
    </row>
    <row r="471" spans="1:8" x14ac:dyDescent="0.25">
      <c r="A471" s="1">
        <v>18</v>
      </c>
      <c r="B471" s="1" t="s">
        <v>6</v>
      </c>
      <c r="C471" s="1">
        <v>24.09</v>
      </c>
      <c r="D471" s="1">
        <v>1</v>
      </c>
      <c r="E471" s="1" t="s">
        <v>10</v>
      </c>
      <c r="F471" s="1" t="s">
        <v>11</v>
      </c>
      <c r="G471" s="1">
        <v>2201.0971</v>
      </c>
      <c r="H471" s="1" t="str" cm="1">
        <f t="array" ref="H471">_xlfn.IFS('3'!$C471&lt;20,"گروه 1",AND('3'!$C471&gt;20,'3'!$C471&lt;=30),"گروه 2",'3'!$C471&gt;30,"گروه 3")</f>
        <v>گروه 2</v>
      </c>
    </row>
    <row r="472" spans="1:8" x14ac:dyDescent="0.25">
      <c r="A472" s="1">
        <v>27</v>
      </c>
      <c r="B472" s="1" t="s">
        <v>9</v>
      </c>
      <c r="C472" s="1">
        <v>32.67</v>
      </c>
      <c r="D472" s="1">
        <v>0</v>
      </c>
      <c r="E472" s="1" t="s">
        <v>10</v>
      </c>
      <c r="F472" s="1" t="s">
        <v>11</v>
      </c>
      <c r="G472" s="1">
        <v>2497.0383000000002</v>
      </c>
      <c r="H472" s="1" t="str" cm="1">
        <f t="array" ref="H472">_xlfn.IFS('3'!$C472&lt;20,"گروه 1",AND('3'!$C472&gt;20,'3'!$C472&lt;=30),"گروه 2",'3'!$C472&gt;30,"گروه 3")</f>
        <v>گروه 3</v>
      </c>
    </row>
    <row r="473" spans="1:8" x14ac:dyDescent="0.25">
      <c r="A473" s="1">
        <v>18</v>
      </c>
      <c r="B473" s="1" t="s">
        <v>6</v>
      </c>
      <c r="C473" s="1">
        <v>30.114999999999998</v>
      </c>
      <c r="D473" s="1">
        <v>0</v>
      </c>
      <c r="E473" s="1" t="s">
        <v>10</v>
      </c>
      <c r="F473" s="1" t="s">
        <v>13</v>
      </c>
      <c r="G473" s="1">
        <v>2203.4718499999999</v>
      </c>
      <c r="H473" s="1" t="str" cm="1">
        <f t="array" ref="H473">_xlfn.IFS('3'!$C473&lt;20,"گروه 1",AND('3'!$C473&gt;20,'3'!$C473&lt;=30),"گروه 2",'3'!$C473&gt;30,"گروه 3")</f>
        <v>گروه 3</v>
      </c>
    </row>
    <row r="474" spans="1:8" x14ac:dyDescent="0.25">
      <c r="A474" s="1">
        <v>19</v>
      </c>
      <c r="B474" s="1" t="s">
        <v>6</v>
      </c>
      <c r="C474" s="1">
        <v>29.8</v>
      </c>
      <c r="D474" s="1">
        <v>0</v>
      </c>
      <c r="E474" s="1" t="s">
        <v>10</v>
      </c>
      <c r="F474" s="1" t="s">
        <v>8</v>
      </c>
      <c r="G474" s="1">
        <v>1744.4649999999999</v>
      </c>
      <c r="H474" s="1" t="str" cm="1">
        <f t="array" ref="H474">_xlfn.IFS('3'!$C474&lt;20,"گروه 1",AND('3'!$C474&gt;20,'3'!$C474&lt;=30),"گروه 2",'3'!$C474&gt;30,"گروه 3")</f>
        <v>گروه 2</v>
      </c>
    </row>
    <row r="475" spans="1:8" x14ac:dyDescent="0.25">
      <c r="A475" s="1">
        <v>47</v>
      </c>
      <c r="B475" s="1" t="s">
        <v>6</v>
      </c>
      <c r="C475" s="1">
        <v>33.344999999999999</v>
      </c>
      <c r="D475" s="1">
        <v>0</v>
      </c>
      <c r="E475" s="1" t="s">
        <v>10</v>
      </c>
      <c r="F475" s="1" t="s">
        <v>13</v>
      </c>
      <c r="G475" s="1">
        <v>20878.78443</v>
      </c>
      <c r="H475" s="1" t="str" cm="1">
        <f t="array" ref="H475">_xlfn.IFS('3'!$C475&lt;20,"گروه 1",AND('3'!$C475&gt;20,'3'!$C475&lt;=30),"گروه 2",'3'!$C475&gt;30,"گروه 3")</f>
        <v>گروه 3</v>
      </c>
    </row>
    <row r="476" spans="1:8" x14ac:dyDescent="0.25">
      <c r="A476" s="1">
        <v>54</v>
      </c>
      <c r="B476" s="1" t="s">
        <v>9</v>
      </c>
      <c r="C476" s="1">
        <v>25.1</v>
      </c>
      <c r="D476" s="1">
        <v>3</v>
      </c>
      <c r="E476" s="1" t="s">
        <v>7</v>
      </c>
      <c r="F476" s="1" t="s">
        <v>8</v>
      </c>
      <c r="G476" s="1">
        <v>25382.296999999999</v>
      </c>
      <c r="H476" s="1" t="str" cm="1">
        <f t="array" ref="H476">_xlfn.IFS('3'!$C476&lt;20,"گروه 1",AND('3'!$C476&gt;20,'3'!$C476&lt;=30),"گروه 2",'3'!$C476&gt;30,"گروه 3")</f>
        <v>گروه 2</v>
      </c>
    </row>
    <row r="477" spans="1:8" x14ac:dyDescent="0.25">
      <c r="A477" s="1">
        <v>61</v>
      </c>
      <c r="B477" s="1" t="s">
        <v>9</v>
      </c>
      <c r="C477" s="1">
        <v>28.31</v>
      </c>
      <c r="D477" s="1">
        <v>1</v>
      </c>
      <c r="E477" s="1" t="s">
        <v>7</v>
      </c>
      <c r="F477" s="1" t="s">
        <v>12</v>
      </c>
      <c r="G477" s="1">
        <v>28868.6639</v>
      </c>
      <c r="H477" s="1" t="str" cm="1">
        <f t="array" ref="H477">_xlfn.IFS('3'!$C477&lt;20,"گروه 1",AND('3'!$C477&gt;20,'3'!$C477&lt;=30),"گروه 2",'3'!$C477&gt;30,"گروه 3")</f>
        <v>گروه 2</v>
      </c>
    </row>
    <row r="478" spans="1:8" x14ac:dyDescent="0.25">
      <c r="A478" s="1">
        <v>24</v>
      </c>
      <c r="B478" s="1" t="s">
        <v>9</v>
      </c>
      <c r="C478" s="1">
        <v>28.5</v>
      </c>
      <c r="D478" s="1">
        <v>0</v>
      </c>
      <c r="E478" s="1" t="s">
        <v>7</v>
      </c>
      <c r="F478" s="1" t="s">
        <v>13</v>
      </c>
      <c r="G478" s="1">
        <v>35147.528480000001</v>
      </c>
      <c r="H478" s="1" t="str" cm="1">
        <f t="array" ref="H478">_xlfn.IFS('3'!$C478&lt;20,"گروه 1",AND('3'!$C478&gt;20,'3'!$C478&lt;=30),"گروه 2",'3'!$C478&gt;30,"گروه 3")</f>
        <v>گروه 2</v>
      </c>
    </row>
    <row r="479" spans="1:8" x14ac:dyDescent="0.25">
      <c r="A479" s="1">
        <v>25</v>
      </c>
      <c r="B479" s="1" t="s">
        <v>9</v>
      </c>
      <c r="C479" s="1">
        <v>35.625</v>
      </c>
      <c r="D479" s="1">
        <v>0</v>
      </c>
      <c r="E479" s="1" t="s">
        <v>10</v>
      </c>
      <c r="F479" s="1" t="s">
        <v>12</v>
      </c>
      <c r="G479" s="1">
        <v>2534.3937500000002</v>
      </c>
      <c r="H479" s="1" t="str" cm="1">
        <f t="array" ref="H479">_xlfn.IFS('3'!$C479&lt;20,"گروه 1",AND('3'!$C479&gt;20,'3'!$C479&lt;=30),"گروه 2",'3'!$C479&gt;30,"گروه 3")</f>
        <v>گروه 3</v>
      </c>
    </row>
    <row r="480" spans="1:8" x14ac:dyDescent="0.25">
      <c r="A480" s="1">
        <v>21</v>
      </c>
      <c r="B480" s="1" t="s">
        <v>9</v>
      </c>
      <c r="C480" s="1">
        <v>36.85</v>
      </c>
      <c r="D480" s="1">
        <v>0</v>
      </c>
      <c r="E480" s="1" t="s">
        <v>10</v>
      </c>
      <c r="F480" s="1" t="s">
        <v>11</v>
      </c>
      <c r="G480" s="1">
        <v>1534.3045</v>
      </c>
      <c r="H480" s="1" t="str" cm="1">
        <f t="array" ref="H480">_xlfn.IFS('3'!$C480&lt;20,"گروه 1",AND('3'!$C480&gt;20,'3'!$C480&lt;=30),"گروه 2",'3'!$C480&gt;30,"گروه 3")</f>
        <v>گروه 3</v>
      </c>
    </row>
    <row r="481" spans="1:8" x14ac:dyDescent="0.25">
      <c r="A481" s="1">
        <v>23</v>
      </c>
      <c r="B481" s="1" t="s">
        <v>9</v>
      </c>
      <c r="C481" s="1">
        <v>32.56</v>
      </c>
      <c r="D481" s="1">
        <v>0</v>
      </c>
      <c r="E481" s="1" t="s">
        <v>10</v>
      </c>
      <c r="F481" s="1" t="s">
        <v>11</v>
      </c>
      <c r="G481" s="1">
        <v>1824.2854</v>
      </c>
      <c r="H481" s="1" t="str" cm="1">
        <f t="array" ref="H481">_xlfn.IFS('3'!$C481&lt;20,"گروه 1",AND('3'!$C481&gt;20,'3'!$C481&lt;=30),"گروه 2",'3'!$C481&gt;30,"گروه 3")</f>
        <v>گروه 3</v>
      </c>
    </row>
    <row r="482" spans="1:8" x14ac:dyDescent="0.25">
      <c r="A482" s="1">
        <v>63</v>
      </c>
      <c r="B482" s="1" t="s">
        <v>9</v>
      </c>
      <c r="C482" s="1">
        <v>41.325000000000003</v>
      </c>
      <c r="D482" s="1">
        <v>3</v>
      </c>
      <c r="E482" s="1" t="s">
        <v>10</v>
      </c>
      <c r="F482" s="1" t="s">
        <v>12</v>
      </c>
      <c r="G482" s="1">
        <v>15555.188749999999</v>
      </c>
      <c r="H482" s="1" t="str" cm="1">
        <f t="array" ref="H482">_xlfn.IFS('3'!$C482&lt;20,"گروه 1",AND('3'!$C482&gt;20,'3'!$C482&lt;=30),"گروه 2",'3'!$C482&gt;30,"گروه 3")</f>
        <v>گروه 3</v>
      </c>
    </row>
    <row r="483" spans="1:8" x14ac:dyDescent="0.25">
      <c r="A483" s="1">
        <v>49</v>
      </c>
      <c r="B483" s="1" t="s">
        <v>9</v>
      </c>
      <c r="C483" s="1">
        <v>37.51</v>
      </c>
      <c r="D483" s="1">
        <v>2</v>
      </c>
      <c r="E483" s="1" t="s">
        <v>10</v>
      </c>
      <c r="F483" s="1" t="s">
        <v>11</v>
      </c>
      <c r="G483" s="1">
        <v>9304.7019</v>
      </c>
      <c r="H483" s="1" t="str" cm="1">
        <f t="array" ref="H483">_xlfn.IFS('3'!$C483&lt;20,"گروه 1",AND('3'!$C483&gt;20,'3'!$C483&lt;=30),"گروه 2",'3'!$C483&gt;30,"گروه 3")</f>
        <v>گروه 3</v>
      </c>
    </row>
    <row r="484" spans="1:8" x14ac:dyDescent="0.25">
      <c r="A484" s="1">
        <v>18</v>
      </c>
      <c r="B484" s="1" t="s">
        <v>6</v>
      </c>
      <c r="C484" s="1">
        <v>31.35</v>
      </c>
      <c r="D484" s="1">
        <v>0</v>
      </c>
      <c r="E484" s="1" t="s">
        <v>10</v>
      </c>
      <c r="F484" s="1" t="s">
        <v>11</v>
      </c>
      <c r="G484" s="1">
        <v>1622.1885</v>
      </c>
      <c r="H484" s="1" t="str" cm="1">
        <f t="array" ref="H484">_xlfn.IFS('3'!$C484&lt;20,"گروه 1",AND('3'!$C484&gt;20,'3'!$C484&lt;=30),"گروه 2",'3'!$C484&gt;30,"گروه 3")</f>
        <v>گروه 3</v>
      </c>
    </row>
    <row r="485" spans="1:8" x14ac:dyDescent="0.25">
      <c r="A485" s="1">
        <v>51</v>
      </c>
      <c r="B485" s="1" t="s">
        <v>6</v>
      </c>
      <c r="C485" s="1">
        <v>39.5</v>
      </c>
      <c r="D485" s="1">
        <v>1</v>
      </c>
      <c r="E485" s="1" t="s">
        <v>10</v>
      </c>
      <c r="F485" s="1" t="s">
        <v>8</v>
      </c>
      <c r="G485" s="1">
        <v>9880.0679999999993</v>
      </c>
      <c r="H485" s="1" t="str" cm="1">
        <f t="array" ref="H485">_xlfn.IFS('3'!$C485&lt;20,"گروه 1",AND('3'!$C485&gt;20,'3'!$C485&lt;=30),"گروه 2",'3'!$C485&gt;30,"گروه 3")</f>
        <v>گروه 3</v>
      </c>
    </row>
    <row r="486" spans="1:8" x14ac:dyDescent="0.25">
      <c r="A486" s="1">
        <v>48</v>
      </c>
      <c r="B486" s="1" t="s">
        <v>9</v>
      </c>
      <c r="C486" s="1">
        <v>34.299999999999997</v>
      </c>
      <c r="D486" s="1">
        <v>3</v>
      </c>
      <c r="E486" s="1" t="s">
        <v>10</v>
      </c>
      <c r="F486" s="1" t="s">
        <v>8</v>
      </c>
      <c r="G486" s="1">
        <v>9563.0290000000005</v>
      </c>
      <c r="H486" s="1" t="str" cm="1">
        <f t="array" ref="H486">_xlfn.IFS('3'!$C486&lt;20,"گروه 1",AND('3'!$C486&gt;20,'3'!$C486&lt;=30),"گروه 2",'3'!$C486&gt;30,"گروه 3")</f>
        <v>گروه 3</v>
      </c>
    </row>
    <row r="487" spans="1:8" x14ac:dyDescent="0.25">
      <c r="A487" s="1">
        <v>31</v>
      </c>
      <c r="B487" s="1" t="s">
        <v>6</v>
      </c>
      <c r="C487" s="1">
        <v>31.065000000000001</v>
      </c>
      <c r="D487" s="1">
        <v>0</v>
      </c>
      <c r="E487" s="1" t="s">
        <v>10</v>
      </c>
      <c r="F487" s="1" t="s">
        <v>13</v>
      </c>
      <c r="G487" s="1">
        <v>4347.0233500000004</v>
      </c>
      <c r="H487" s="1" t="str" cm="1">
        <f t="array" ref="H487">_xlfn.IFS('3'!$C487&lt;20,"گروه 1",AND('3'!$C487&gt;20,'3'!$C487&lt;=30),"گروه 2",'3'!$C487&gt;30,"گروه 3")</f>
        <v>گروه 3</v>
      </c>
    </row>
    <row r="488" spans="1:8" x14ac:dyDescent="0.25">
      <c r="A488" s="1">
        <v>54</v>
      </c>
      <c r="B488" s="1" t="s">
        <v>6</v>
      </c>
      <c r="C488" s="1">
        <v>21.47</v>
      </c>
      <c r="D488" s="1">
        <v>3</v>
      </c>
      <c r="E488" s="1" t="s">
        <v>10</v>
      </c>
      <c r="F488" s="1" t="s">
        <v>12</v>
      </c>
      <c r="G488" s="1">
        <v>12475.3513</v>
      </c>
      <c r="H488" s="1" t="str" cm="1">
        <f t="array" ref="H488">_xlfn.IFS('3'!$C488&lt;20,"گروه 1",AND('3'!$C488&gt;20,'3'!$C488&lt;=30),"گروه 2",'3'!$C488&gt;30,"گروه 3")</f>
        <v>گروه 2</v>
      </c>
    </row>
    <row r="489" spans="1:8" x14ac:dyDescent="0.25">
      <c r="A489" s="1">
        <v>19</v>
      </c>
      <c r="B489" s="1" t="s">
        <v>9</v>
      </c>
      <c r="C489" s="1">
        <v>28.7</v>
      </c>
      <c r="D489" s="1">
        <v>0</v>
      </c>
      <c r="E489" s="1" t="s">
        <v>10</v>
      </c>
      <c r="F489" s="1" t="s">
        <v>8</v>
      </c>
      <c r="G489" s="1">
        <v>1253.9359999999999</v>
      </c>
      <c r="H489" s="1" t="str" cm="1">
        <f t="array" ref="H489">_xlfn.IFS('3'!$C489&lt;20,"گروه 1",AND('3'!$C489&gt;20,'3'!$C489&lt;=30),"گروه 2",'3'!$C489&gt;30,"گروه 3")</f>
        <v>گروه 2</v>
      </c>
    </row>
    <row r="490" spans="1:8" x14ac:dyDescent="0.25">
      <c r="A490" s="1">
        <v>44</v>
      </c>
      <c r="B490" s="1" t="s">
        <v>6</v>
      </c>
      <c r="C490" s="1">
        <v>38.06</v>
      </c>
      <c r="D490" s="1">
        <v>0</v>
      </c>
      <c r="E490" s="1" t="s">
        <v>7</v>
      </c>
      <c r="F490" s="1" t="s">
        <v>11</v>
      </c>
      <c r="G490" s="1">
        <v>48885.135609999998</v>
      </c>
      <c r="H490" s="1" t="str" cm="1">
        <f t="array" ref="H490">_xlfn.IFS('3'!$C490&lt;20,"گروه 1",AND('3'!$C490&gt;20,'3'!$C490&lt;=30),"گروه 2",'3'!$C490&gt;30,"گروه 3")</f>
        <v>گروه 3</v>
      </c>
    </row>
    <row r="491" spans="1:8" x14ac:dyDescent="0.25">
      <c r="A491" s="1">
        <v>53</v>
      </c>
      <c r="B491" s="1" t="s">
        <v>9</v>
      </c>
      <c r="C491" s="1">
        <v>31.16</v>
      </c>
      <c r="D491" s="1">
        <v>1</v>
      </c>
      <c r="E491" s="1" t="s">
        <v>10</v>
      </c>
      <c r="F491" s="1" t="s">
        <v>12</v>
      </c>
      <c r="G491" s="1">
        <v>10461.9794</v>
      </c>
      <c r="H491" s="1" t="str" cm="1">
        <f t="array" ref="H491">_xlfn.IFS('3'!$C491&lt;20,"گروه 1",AND('3'!$C491&gt;20,'3'!$C491&lt;=30),"گروه 2",'3'!$C491&gt;30,"گروه 3")</f>
        <v>گروه 3</v>
      </c>
    </row>
    <row r="492" spans="1:8" x14ac:dyDescent="0.25">
      <c r="A492" s="1">
        <v>19</v>
      </c>
      <c r="B492" s="1" t="s">
        <v>6</v>
      </c>
      <c r="C492" s="1">
        <v>32.9</v>
      </c>
      <c r="D492" s="1">
        <v>0</v>
      </c>
      <c r="E492" s="1" t="s">
        <v>10</v>
      </c>
      <c r="F492" s="1" t="s">
        <v>8</v>
      </c>
      <c r="G492" s="1">
        <v>1748.7739999999999</v>
      </c>
      <c r="H492" s="1" t="str" cm="1">
        <f t="array" ref="H492">_xlfn.IFS('3'!$C492&lt;20,"گروه 1",AND('3'!$C492&gt;20,'3'!$C492&lt;=30),"گروه 2",'3'!$C492&gt;30,"گروه 3")</f>
        <v>گروه 3</v>
      </c>
    </row>
    <row r="493" spans="1:8" x14ac:dyDescent="0.25">
      <c r="A493" s="1">
        <v>61</v>
      </c>
      <c r="B493" s="1" t="s">
        <v>6</v>
      </c>
      <c r="C493" s="1">
        <v>25.08</v>
      </c>
      <c r="D493" s="1">
        <v>0</v>
      </c>
      <c r="E493" s="1" t="s">
        <v>10</v>
      </c>
      <c r="F493" s="1" t="s">
        <v>11</v>
      </c>
      <c r="G493" s="1">
        <v>24513.091260000001</v>
      </c>
      <c r="H493" s="1" t="str" cm="1">
        <f t="array" ref="H493">_xlfn.IFS('3'!$C493&lt;20,"گروه 1",AND('3'!$C493&gt;20,'3'!$C493&lt;=30),"گروه 2",'3'!$C493&gt;30,"گروه 3")</f>
        <v>گروه 2</v>
      </c>
    </row>
    <row r="494" spans="1:8" x14ac:dyDescent="0.25">
      <c r="A494" s="1">
        <v>18</v>
      </c>
      <c r="B494" s="1" t="s">
        <v>6</v>
      </c>
      <c r="C494" s="1">
        <v>25.08</v>
      </c>
      <c r="D494" s="1">
        <v>0</v>
      </c>
      <c r="E494" s="1" t="s">
        <v>10</v>
      </c>
      <c r="F494" s="1" t="s">
        <v>13</v>
      </c>
      <c r="G494" s="1">
        <v>2196.4731999999999</v>
      </c>
      <c r="H494" s="1" t="str" cm="1">
        <f t="array" ref="H494">_xlfn.IFS('3'!$C494&lt;20,"گروه 1",AND('3'!$C494&gt;20,'3'!$C494&lt;=30),"گروه 2",'3'!$C494&gt;30,"گروه 3")</f>
        <v>گروه 2</v>
      </c>
    </row>
    <row r="495" spans="1:8" x14ac:dyDescent="0.25">
      <c r="A495" s="1">
        <v>61</v>
      </c>
      <c r="B495" s="1" t="s">
        <v>9</v>
      </c>
      <c r="C495" s="1">
        <v>43.4</v>
      </c>
      <c r="D495" s="1">
        <v>0</v>
      </c>
      <c r="E495" s="1" t="s">
        <v>10</v>
      </c>
      <c r="F495" s="1" t="s">
        <v>8</v>
      </c>
      <c r="G495" s="1">
        <v>12574.049000000001</v>
      </c>
      <c r="H495" s="1" t="str" cm="1">
        <f t="array" ref="H495">_xlfn.IFS('3'!$C495&lt;20,"گروه 1",AND('3'!$C495&gt;20,'3'!$C495&lt;=30),"گروه 2",'3'!$C495&gt;30,"گروه 3")</f>
        <v>گروه 3</v>
      </c>
    </row>
    <row r="496" spans="1:8" x14ac:dyDescent="0.25">
      <c r="A496" s="1">
        <v>21</v>
      </c>
      <c r="B496" s="1" t="s">
        <v>9</v>
      </c>
      <c r="C496" s="1">
        <v>25.7</v>
      </c>
      <c r="D496" s="1">
        <v>4</v>
      </c>
      <c r="E496" s="1" t="s">
        <v>7</v>
      </c>
      <c r="F496" s="1" t="s">
        <v>8</v>
      </c>
      <c r="G496" s="1">
        <v>17942.106</v>
      </c>
      <c r="H496" s="1" t="str" cm="1">
        <f t="array" ref="H496">_xlfn.IFS('3'!$C496&lt;20,"گروه 1",AND('3'!$C496&gt;20,'3'!$C496&lt;=30),"گروه 2",'3'!$C496&gt;30,"گروه 3")</f>
        <v>گروه 2</v>
      </c>
    </row>
    <row r="497" spans="1:8" x14ac:dyDescent="0.25">
      <c r="A497" s="1">
        <v>20</v>
      </c>
      <c r="B497" s="1" t="s">
        <v>9</v>
      </c>
      <c r="C497" s="1">
        <v>27.93</v>
      </c>
      <c r="D497" s="1">
        <v>0</v>
      </c>
      <c r="E497" s="1" t="s">
        <v>10</v>
      </c>
      <c r="F497" s="1" t="s">
        <v>13</v>
      </c>
      <c r="G497" s="1">
        <v>1967.0227</v>
      </c>
      <c r="H497" s="1" t="str" cm="1">
        <f t="array" ref="H497">_xlfn.IFS('3'!$C497&lt;20,"گروه 1",AND('3'!$C497&gt;20,'3'!$C497&lt;=30),"گروه 2",'3'!$C497&gt;30,"گروه 3")</f>
        <v>گروه 2</v>
      </c>
    </row>
    <row r="498" spans="1:8" x14ac:dyDescent="0.25">
      <c r="A498" s="1">
        <v>31</v>
      </c>
      <c r="B498" s="1" t="s">
        <v>6</v>
      </c>
      <c r="C498" s="1">
        <v>23.6</v>
      </c>
      <c r="D498" s="1">
        <v>2</v>
      </c>
      <c r="E498" s="1" t="s">
        <v>10</v>
      </c>
      <c r="F498" s="1" t="s">
        <v>8</v>
      </c>
      <c r="G498" s="1">
        <v>4931.6469999999999</v>
      </c>
      <c r="H498" s="1" t="str" cm="1">
        <f t="array" ref="H498">_xlfn.IFS('3'!$C498&lt;20,"گروه 1",AND('3'!$C498&gt;20,'3'!$C498&lt;=30),"گروه 2",'3'!$C498&gt;30,"گروه 3")</f>
        <v>گروه 2</v>
      </c>
    </row>
    <row r="499" spans="1:8" x14ac:dyDescent="0.25">
      <c r="A499" s="1">
        <v>45</v>
      </c>
      <c r="B499" s="1" t="s">
        <v>9</v>
      </c>
      <c r="C499" s="1">
        <v>28.7</v>
      </c>
      <c r="D499" s="1">
        <v>2</v>
      </c>
      <c r="E499" s="1" t="s">
        <v>10</v>
      </c>
      <c r="F499" s="1" t="s">
        <v>8</v>
      </c>
      <c r="G499" s="1">
        <v>8027.9679999999998</v>
      </c>
      <c r="H499" s="1" t="str" cm="1">
        <f t="array" ref="H499">_xlfn.IFS('3'!$C499&lt;20,"گروه 1",AND('3'!$C499&gt;20,'3'!$C499&lt;=30),"گروه 2",'3'!$C499&gt;30,"گروه 3")</f>
        <v>گروه 2</v>
      </c>
    </row>
    <row r="500" spans="1:8" x14ac:dyDescent="0.25">
      <c r="A500" s="1">
        <v>44</v>
      </c>
      <c r="B500" s="1" t="s">
        <v>6</v>
      </c>
      <c r="C500" s="1">
        <v>23.98</v>
      </c>
      <c r="D500" s="1">
        <v>2</v>
      </c>
      <c r="E500" s="1" t="s">
        <v>10</v>
      </c>
      <c r="F500" s="1" t="s">
        <v>11</v>
      </c>
      <c r="G500" s="1">
        <v>8211.1002000000008</v>
      </c>
      <c r="H500" s="1" t="str" cm="1">
        <f t="array" ref="H500">_xlfn.IFS('3'!$C500&lt;20,"گروه 1",AND('3'!$C500&gt;20,'3'!$C500&lt;=30),"گروه 2",'3'!$C500&gt;30,"گروه 3")</f>
        <v>گروه 2</v>
      </c>
    </row>
    <row r="501" spans="1:8" x14ac:dyDescent="0.25">
      <c r="A501" s="1">
        <v>62</v>
      </c>
      <c r="B501" s="1" t="s">
        <v>6</v>
      </c>
      <c r="C501" s="1">
        <v>39.200000000000003</v>
      </c>
      <c r="D501" s="1">
        <v>0</v>
      </c>
      <c r="E501" s="1" t="s">
        <v>10</v>
      </c>
      <c r="F501" s="1" t="s">
        <v>8</v>
      </c>
      <c r="G501" s="1">
        <v>13470.86</v>
      </c>
      <c r="H501" s="1" t="str" cm="1">
        <f t="array" ref="H501">_xlfn.IFS('3'!$C501&lt;20,"گروه 1",AND('3'!$C501&gt;20,'3'!$C501&lt;=30),"گروه 2",'3'!$C501&gt;30,"گروه 3")</f>
        <v>گروه 3</v>
      </c>
    </row>
    <row r="502" spans="1:8" x14ac:dyDescent="0.25">
      <c r="A502" s="1">
        <v>29</v>
      </c>
      <c r="B502" s="1" t="s">
        <v>9</v>
      </c>
      <c r="C502" s="1">
        <v>34.4</v>
      </c>
      <c r="D502" s="1">
        <v>0</v>
      </c>
      <c r="E502" s="1" t="s">
        <v>7</v>
      </c>
      <c r="F502" s="1" t="s">
        <v>8</v>
      </c>
      <c r="G502" s="1">
        <v>36197.699000000001</v>
      </c>
      <c r="H502" s="1" t="str" cm="1">
        <f t="array" ref="H502">_xlfn.IFS('3'!$C502&lt;20,"گروه 1",AND('3'!$C502&gt;20,'3'!$C502&lt;=30),"گروه 2",'3'!$C502&gt;30,"گروه 3")</f>
        <v>گروه 3</v>
      </c>
    </row>
    <row r="503" spans="1:8" x14ac:dyDescent="0.25">
      <c r="A503" s="1">
        <v>43</v>
      </c>
      <c r="B503" s="1" t="s">
        <v>9</v>
      </c>
      <c r="C503" s="1">
        <v>26.03</v>
      </c>
      <c r="D503" s="1">
        <v>0</v>
      </c>
      <c r="E503" s="1" t="s">
        <v>10</v>
      </c>
      <c r="F503" s="1" t="s">
        <v>13</v>
      </c>
      <c r="G503" s="1">
        <v>6837.3687</v>
      </c>
      <c r="H503" s="1" t="str" cm="1">
        <f t="array" ref="H503">_xlfn.IFS('3'!$C503&lt;20,"گروه 1",AND('3'!$C503&gt;20,'3'!$C503&lt;=30),"گروه 2",'3'!$C503&gt;30,"گروه 3")</f>
        <v>گروه 2</v>
      </c>
    </row>
    <row r="504" spans="1:8" x14ac:dyDescent="0.25">
      <c r="A504" s="1">
        <v>51</v>
      </c>
      <c r="B504" s="1" t="s">
        <v>9</v>
      </c>
      <c r="C504" s="1">
        <v>23.21</v>
      </c>
      <c r="D504" s="1">
        <v>1</v>
      </c>
      <c r="E504" s="1" t="s">
        <v>7</v>
      </c>
      <c r="F504" s="1" t="s">
        <v>11</v>
      </c>
      <c r="G504" s="1">
        <v>22218.1149</v>
      </c>
      <c r="H504" s="1" t="str" cm="1">
        <f t="array" ref="H504">_xlfn.IFS('3'!$C504&lt;20,"گروه 1",AND('3'!$C504&gt;20,'3'!$C504&lt;=30),"گروه 2",'3'!$C504&gt;30,"گروه 3")</f>
        <v>گروه 2</v>
      </c>
    </row>
    <row r="505" spans="1:8" x14ac:dyDescent="0.25">
      <c r="A505" s="1">
        <v>19</v>
      </c>
      <c r="B505" s="1" t="s">
        <v>9</v>
      </c>
      <c r="C505" s="1">
        <v>30.25</v>
      </c>
      <c r="D505" s="1">
        <v>0</v>
      </c>
      <c r="E505" s="1" t="s">
        <v>7</v>
      </c>
      <c r="F505" s="1" t="s">
        <v>11</v>
      </c>
      <c r="G505" s="1">
        <v>32548.340499999998</v>
      </c>
      <c r="H505" s="1" t="str" cm="1">
        <f t="array" ref="H505">_xlfn.IFS('3'!$C505&lt;20,"گروه 1",AND('3'!$C505&gt;20,'3'!$C505&lt;=30),"گروه 2",'3'!$C505&gt;30,"گروه 3")</f>
        <v>گروه 3</v>
      </c>
    </row>
    <row r="506" spans="1:8" x14ac:dyDescent="0.25">
      <c r="A506" s="1">
        <v>38</v>
      </c>
      <c r="B506" s="1" t="s">
        <v>6</v>
      </c>
      <c r="C506" s="1">
        <v>28.93</v>
      </c>
      <c r="D506" s="1">
        <v>1</v>
      </c>
      <c r="E506" s="1" t="s">
        <v>10</v>
      </c>
      <c r="F506" s="1" t="s">
        <v>11</v>
      </c>
      <c r="G506" s="1">
        <v>5974.3846999999996</v>
      </c>
      <c r="H506" s="1" t="str" cm="1">
        <f t="array" ref="H506">_xlfn.IFS('3'!$C506&lt;20,"گروه 1",AND('3'!$C506&gt;20,'3'!$C506&lt;=30),"گروه 2",'3'!$C506&gt;30,"گروه 3")</f>
        <v>گروه 2</v>
      </c>
    </row>
    <row r="507" spans="1:8" x14ac:dyDescent="0.25">
      <c r="A507" s="1">
        <v>37</v>
      </c>
      <c r="B507" s="1" t="s">
        <v>9</v>
      </c>
      <c r="C507" s="1">
        <v>30.875</v>
      </c>
      <c r="D507" s="1">
        <v>3</v>
      </c>
      <c r="E507" s="1" t="s">
        <v>10</v>
      </c>
      <c r="F507" s="1" t="s">
        <v>12</v>
      </c>
      <c r="G507" s="1">
        <v>6796.8632500000003</v>
      </c>
      <c r="H507" s="1" t="str" cm="1">
        <f t="array" ref="H507">_xlfn.IFS('3'!$C507&lt;20,"گروه 1",AND('3'!$C507&gt;20,'3'!$C507&lt;=30),"گروه 2",'3'!$C507&gt;30,"گروه 3")</f>
        <v>گروه 3</v>
      </c>
    </row>
    <row r="508" spans="1:8" x14ac:dyDescent="0.25">
      <c r="A508" s="1">
        <v>22</v>
      </c>
      <c r="B508" s="1" t="s">
        <v>9</v>
      </c>
      <c r="C508" s="1">
        <v>31.35</v>
      </c>
      <c r="D508" s="1">
        <v>1</v>
      </c>
      <c r="E508" s="1" t="s">
        <v>10</v>
      </c>
      <c r="F508" s="1" t="s">
        <v>12</v>
      </c>
      <c r="G508" s="1">
        <v>2643.2685000000001</v>
      </c>
      <c r="H508" s="1" t="str" cm="1">
        <f t="array" ref="H508">_xlfn.IFS('3'!$C508&lt;20,"گروه 1",AND('3'!$C508&gt;20,'3'!$C508&lt;=30),"گروه 2",'3'!$C508&gt;30,"گروه 3")</f>
        <v>گروه 3</v>
      </c>
    </row>
    <row r="509" spans="1:8" x14ac:dyDescent="0.25">
      <c r="A509" s="1">
        <v>21</v>
      </c>
      <c r="B509" s="1" t="s">
        <v>9</v>
      </c>
      <c r="C509" s="1">
        <v>23.75</v>
      </c>
      <c r="D509" s="1">
        <v>2</v>
      </c>
      <c r="E509" s="1" t="s">
        <v>10</v>
      </c>
      <c r="F509" s="1" t="s">
        <v>12</v>
      </c>
      <c r="G509" s="1">
        <v>3077.0954999999999</v>
      </c>
      <c r="H509" s="1" t="str" cm="1">
        <f t="array" ref="H509">_xlfn.IFS('3'!$C509&lt;20,"گروه 1",AND('3'!$C509&gt;20,'3'!$C509&lt;=30),"گروه 2",'3'!$C509&gt;30,"گروه 3")</f>
        <v>گروه 2</v>
      </c>
    </row>
    <row r="510" spans="1:8" x14ac:dyDescent="0.25">
      <c r="A510" s="1">
        <v>24</v>
      </c>
      <c r="B510" s="1" t="s">
        <v>6</v>
      </c>
      <c r="C510" s="1">
        <v>25.27</v>
      </c>
      <c r="D510" s="1">
        <v>0</v>
      </c>
      <c r="E510" s="1" t="s">
        <v>10</v>
      </c>
      <c r="F510" s="1" t="s">
        <v>13</v>
      </c>
      <c r="G510" s="1">
        <v>3044.2132999999999</v>
      </c>
      <c r="H510" s="1" t="str" cm="1">
        <f t="array" ref="H510">_xlfn.IFS('3'!$C510&lt;20,"گروه 1",AND('3'!$C510&gt;20,'3'!$C510&lt;=30),"گروه 2",'3'!$C510&gt;30,"گروه 3")</f>
        <v>گروه 2</v>
      </c>
    </row>
    <row r="511" spans="1:8" x14ac:dyDescent="0.25">
      <c r="A511" s="1">
        <v>57</v>
      </c>
      <c r="B511" s="1" t="s">
        <v>6</v>
      </c>
      <c r="C511" s="1">
        <v>28.7</v>
      </c>
      <c r="D511" s="1">
        <v>0</v>
      </c>
      <c r="E511" s="1" t="s">
        <v>10</v>
      </c>
      <c r="F511" s="1" t="s">
        <v>8</v>
      </c>
      <c r="G511" s="1">
        <v>11455.28</v>
      </c>
      <c r="H511" s="1" t="str" cm="1">
        <f t="array" ref="H511">_xlfn.IFS('3'!$C511&lt;20,"گروه 1",AND('3'!$C511&gt;20,'3'!$C511&lt;=30),"گروه 2",'3'!$C511&gt;30,"گروه 3")</f>
        <v>گروه 2</v>
      </c>
    </row>
    <row r="512" spans="1:8" x14ac:dyDescent="0.25">
      <c r="A512" s="1">
        <v>56</v>
      </c>
      <c r="B512" s="1" t="s">
        <v>9</v>
      </c>
      <c r="C512" s="1">
        <v>32.11</v>
      </c>
      <c r="D512" s="1">
        <v>1</v>
      </c>
      <c r="E512" s="1" t="s">
        <v>10</v>
      </c>
      <c r="F512" s="1" t="s">
        <v>13</v>
      </c>
      <c r="G512" s="1">
        <v>11763.000899999999</v>
      </c>
      <c r="H512" s="1" t="str" cm="1">
        <f t="array" ref="H512">_xlfn.IFS('3'!$C512&lt;20,"گروه 1",AND('3'!$C512&gt;20,'3'!$C512&lt;=30),"گروه 2",'3'!$C512&gt;30,"گروه 3")</f>
        <v>گروه 3</v>
      </c>
    </row>
    <row r="513" spans="1:8" x14ac:dyDescent="0.25">
      <c r="A513" s="1">
        <v>27</v>
      </c>
      <c r="B513" s="1" t="s">
        <v>9</v>
      </c>
      <c r="C513" s="1">
        <v>33.659999999999997</v>
      </c>
      <c r="D513" s="1">
        <v>0</v>
      </c>
      <c r="E513" s="1" t="s">
        <v>10</v>
      </c>
      <c r="F513" s="1" t="s">
        <v>11</v>
      </c>
      <c r="G513" s="1">
        <v>2498.4144000000001</v>
      </c>
      <c r="H513" s="1" t="str" cm="1">
        <f t="array" ref="H513">_xlfn.IFS('3'!$C513&lt;20,"گروه 1",AND('3'!$C513&gt;20,'3'!$C513&lt;=30),"گروه 2",'3'!$C513&gt;30,"گروه 3")</f>
        <v>گروه 3</v>
      </c>
    </row>
    <row r="514" spans="1:8" x14ac:dyDescent="0.25">
      <c r="A514" s="1">
        <v>51</v>
      </c>
      <c r="B514" s="1" t="s">
        <v>9</v>
      </c>
      <c r="C514" s="1">
        <v>22.42</v>
      </c>
      <c r="D514" s="1">
        <v>0</v>
      </c>
      <c r="E514" s="1" t="s">
        <v>10</v>
      </c>
      <c r="F514" s="1" t="s">
        <v>13</v>
      </c>
      <c r="G514" s="1">
        <v>9361.3268000000007</v>
      </c>
      <c r="H514" s="1" t="str" cm="1">
        <f t="array" ref="H514">_xlfn.IFS('3'!$C514&lt;20,"گروه 1",AND('3'!$C514&gt;20,'3'!$C514&lt;=30),"گروه 2",'3'!$C514&gt;30,"گروه 3")</f>
        <v>گروه 2</v>
      </c>
    </row>
    <row r="515" spans="1:8" x14ac:dyDescent="0.25">
      <c r="A515" s="1">
        <v>19</v>
      </c>
      <c r="B515" s="1" t="s">
        <v>9</v>
      </c>
      <c r="C515" s="1">
        <v>30.4</v>
      </c>
      <c r="D515" s="1">
        <v>0</v>
      </c>
      <c r="E515" s="1" t="s">
        <v>10</v>
      </c>
      <c r="F515" s="1" t="s">
        <v>8</v>
      </c>
      <c r="G515" s="1">
        <v>1256.299</v>
      </c>
      <c r="H515" s="1" t="str" cm="1">
        <f t="array" ref="H515">_xlfn.IFS('3'!$C515&lt;20,"گروه 1",AND('3'!$C515&gt;20,'3'!$C515&lt;=30),"گروه 2",'3'!$C515&gt;30,"گروه 3")</f>
        <v>گروه 3</v>
      </c>
    </row>
    <row r="516" spans="1:8" x14ac:dyDescent="0.25">
      <c r="A516" s="1">
        <v>39</v>
      </c>
      <c r="B516" s="1" t="s">
        <v>9</v>
      </c>
      <c r="C516" s="1">
        <v>28.3</v>
      </c>
      <c r="D516" s="1">
        <v>1</v>
      </c>
      <c r="E516" s="1" t="s">
        <v>7</v>
      </c>
      <c r="F516" s="1" t="s">
        <v>8</v>
      </c>
      <c r="G516" s="1">
        <v>21082.16</v>
      </c>
      <c r="H516" s="1" t="str" cm="1">
        <f t="array" ref="H516">_xlfn.IFS('3'!$C516&lt;20,"گروه 1",AND('3'!$C516&gt;20,'3'!$C516&lt;=30),"گروه 2",'3'!$C516&gt;30,"گروه 3")</f>
        <v>گروه 2</v>
      </c>
    </row>
    <row r="517" spans="1:8" x14ac:dyDescent="0.25">
      <c r="A517" s="1">
        <v>58</v>
      </c>
      <c r="B517" s="1" t="s">
        <v>9</v>
      </c>
      <c r="C517" s="1">
        <v>35.700000000000003</v>
      </c>
      <c r="D517" s="1">
        <v>0</v>
      </c>
      <c r="E517" s="1" t="s">
        <v>10</v>
      </c>
      <c r="F517" s="1" t="s">
        <v>8</v>
      </c>
      <c r="G517" s="1">
        <v>11362.754999999999</v>
      </c>
      <c r="H517" s="1" t="str" cm="1">
        <f t="array" ref="H517">_xlfn.IFS('3'!$C517&lt;20,"گروه 1",AND('3'!$C517&gt;20,'3'!$C517&lt;=30),"گروه 2",'3'!$C517&gt;30,"گروه 3")</f>
        <v>گروه 3</v>
      </c>
    </row>
    <row r="518" spans="1:8" x14ac:dyDescent="0.25">
      <c r="A518" s="1">
        <v>20</v>
      </c>
      <c r="B518" s="1" t="s">
        <v>9</v>
      </c>
      <c r="C518" s="1">
        <v>35.31</v>
      </c>
      <c r="D518" s="1">
        <v>1</v>
      </c>
      <c r="E518" s="1" t="s">
        <v>10</v>
      </c>
      <c r="F518" s="1" t="s">
        <v>11</v>
      </c>
      <c r="G518" s="1">
        <v>27724.28875</v>
      </c>
      <c r="H518" s="1" t="str" cm="1">
        <f t="array" ref="H518">_xlfn.IFS('3'!$C518&lt;20,"گروه 1",AND('3'!$C518&gt;20,'3'!$C518&lt;=30),"گروه 2",'3'!$C518&gt;30,"گروه 3")</f>
        <v>گروه 3</v>
      </c>
    </row>
    <row r="519" spans="1:8" x14ac:dyDescent="0.25">
      <c r="A519" s="1">
        <v>45</v>
      </c>
      <c r="B519" s="1" t="s">
        <v>9</v>
      </c>
      <c r="C519" s="1">
        <v>30.495000000000001</v>
      </c>
      <c r="D519" s="1">
        <v>2</v>
      </c>
      <c r="E519" s="1" t="s">
        <v>10</v>
      </c>
      <c r="F519" s="1" t="s">
        <v>12</v>
      </c>
      <c r="G519" s="1">
        <v>8413.4630500000003</v>
      </c>
      <c r="H519" s="1" t="str" cm="1">
        <f t="array" ref="H519">_xlfn.IFS('3'!$C519&lt;20,"گروه 1",AND('3'!$C519&gt;20,'3'!$C519&lt;=30),"گروه 2",'3'!$C519&gt;30,"گروه 3")</f>
        <v>گروه 3</v>
      </c>
    </row>
    <row r="520" spans="1:8" x14ac:dyDescent="0.25">
      <c r="A520" s="1">
        <v>35</v>
      </c>
      <c r="B520" s="1" t="s">
        <v>6</v>
      </c>
      <c r="C520" s="1">
        <v>31</v>
      </c>
      <c r="D520" s="1">
        <v>1</v>
      </c>
      <c r="E520" s="1" t="s">
        <v>10</v>
      </c>
      <c r="F520" s="1" t="s">
        <v>8</v>
      </c>
      <c r="G520" s="1">
        <v>5240.7650000000003</v>
      </c>
      <c r="H520" s="1" t="str" cm="1">
        <f t="array" ref="H520">_xlfn.IFS('3'!$C520&lt;20,"گروه 1",AND('3'!$C520&gt;20,'3'!$C520&lt;=30),"گروه 2",'3'!$C520&gt;30,"گروه 3")</f>
        <v>گروه 3</v>
      </c>
    </row>
    <row r="521" spans="1:8" x14ac:dyDescent="0.25">
      <c r="A521" s="1">
        <v>31</v>
      </c>
      <c r="B521" s="1" t="s">
        <v>9</v>
      </c>
      <c r="C521" s="1">
        <v>30.875</v>
      </c>
      <c r="D521" s="1">
        <v>0</v>
      </c>
      <c r="E521" s="1" t="s">
        <v>10</v>
      </c>
      <c r="F521" s="1" t="s">
        <v>13</v>
      </c>
      <c r="G521" s="1">
        <v>3857.7592500000001</v>
      </c>
      <c r="H521" s="1" t="str" cm="1">
        <f t="array" ref="H521">_xlfn.IFS('3'!$C521&lt;20,"گروه 1",AND('3'!$C521&gt;20,'3'!$C521&lt;=30),"گروه 2",'3'!$C521&gt;30,"گروه 3")</f>
        <v>گروه 3</v>
      </c>
    </row>
    <row r="522" spans="1:8" x14ac:dyDescent="0.25">
      <c r="A522" s="1">
        <v>50</v>
      </c>
      <c r="B522" s="1" t="s">
        <v>6</v>
      </c>
      <c r="C522" s="1">
        <v>27.36</v>
      </c>
      <c r="D522" s="1">
        <v>0</v>
      </c>
      <c r="E522" s="1" t="s">
        <v>10</v>
      </c>
      <c r="F522" s="1" t="s">
        <v>13</v>
      </c>
      <c r="G522" s="1">
        <v>25656.575260000001</v>
      </c>
      <c r="H522" s="1" t="str" cm="1">
        <f t="array" ref="H522">_xlfn.IFS('3'!$C522&lt;20,"گروه 1",AND('3'!$C522&gt;20,'3'!$C522&lt;=30),"گروه 2",'3'!$C522&gt;30,"گروه 3")</f>
        <v>گروه 2</v>
      </c>
    </row>
    <row r="523" spans="1:8" x14ac:dyDescent="0.25">
      <c r="A523" s="1">
        <v>32</v>
      </c>
      <c r="B523" s="1" t="s">
        <v>6</v>
      </c>
      <c r="C523" s="1">
        <v>44.22</v>
      </c>
      <c r="D523" s="1">
        <v>0</v>
      </c>
      <c r="E523" s="1" t="s">
        <v>10</v>
      </c>
      <c r="F523" s="1" t="s">
        <v>11</v>
      </c>
      <c r="G523" s="1">
        <v>3994.1777999999999</v>
      </c>
      <c r="H523" s="1" t="str" cm="1">
        <f t="array" ref="H523">_xlfn.IFS('3'!$C523&lt;20,"گروه 1",AND('3'!$C523&gt;20,'3'!$C523&lt;=30),"گروه 2",'3'!$C523&gt;30,"گروه 3")</f>
        <v>گروه 3</v>
      </c>
    </row>
    <row r="524" spans="1:8" x14ac:dyDescent="0.25">
      <c r="A524" s="1">
        <v>51</v>
      </c>
      <c r="B524" s="1" t="s">
        <v>6</v>
      </c>
      <c r="C524" s="1">
        <v>33.914999999999999</v>
      </c>
      <c r="D524" s="1">
        <v>0</v>
      </c>
      <c r="E524" s="1" t="s">
        <v>10</v>
      </c>
      <c r="F524" s="1" t="s">
        <v>13</v>
      </c>
      <c r="G524" s="1">
        <v>9866.3048500000004</v>
      </c>
      <c r="H524" s="1" t="str" cm="1">
        <f t="array" ref="H524">_xlfn.IFS('3'!$C524&lt;20,"گروه 1",AND('3'!$C524&gt;20,'3'!$C524&lt;=30),"گروه 2",'3'!$C524&gt;30,"گروه 3")</f>
        <v>گروه 3</v>
      </c>
    </row>
    <row r="525" spans="1:8" x14ac:dyDescent="0.25">
      <c r="A525" s="1">
        <v>38</v>
      </c>
      <c r="B525" s="1" t="s">
        <v>6</v>
      </c>
      <c r="C525" s="1">
        <v>37.729999999999997</v>
      </c>
      <c r="D525" s="1">
        <v>0</v>
      </c>
      <c r="E525" s="1" t="s">
        <v>10</v>
      </c>
      <c r="F525" s="1" t="s">
        <v>11</v>
      </c>
      <c r="G525" s="1">
        <v>5397.6166999999996</v>
      </c>
      <c r="H525" s="1" t="str" cm="1">
        <f t="array" ref="H525">_xlfn.IFS('3'!$C525&lt;20,"گروه 1",AND('3'!$C525&gt;20,'3'!$C525&lt;=30),"گروه 2",'3'!$C525&gt;30,"گروه 3")</f>
        <v>گروه 3</v>
      </c>
    </row>
    <row r="526" spans="1:8" x14ac:dyDescent="0.25">
      <c r="A526" s="1">
        <v>42</v>
      </c>
      <c r="B526" s="1" t="s">
        <v>9</v>
      </c>
      <c r="C526" s="1">
        <v>26.07</v>
      </c>
      <c r="D526" s="1">
        <v>1</v>
      </c>
      <c r="E526" s="1" t="s">
        <v>7</v>
      </c>
      <c r="F526" s="1" t="s">
        <v>11</v>
      </c>
      <c r="G526" s="1">
        <v>38245.593269999998</v>
      </c>
      <c r="H526" s="1" t="str" cm="1">
        <f t="array" ref="H526">_xlfn.IFS('3'!$C526&lt;20,"گروه 1",AND('3'!$C526&gt;20,'3'!$C526&lt;=30),"گروه 2",'3'!$C526&gt;30,"گروه 3")</f>
        <v>گروه 2</v>
      </c>
    </row>
    <row r="527" spans="1:8" x14ac:dyDescent="0.25">
      <c r="A527" s="1">
        <v>18</v>
      </c>
      <c r="B527" s="1" t="s">
        <v>6</v>
      </c>
      <c r="C527" s="1">
        <v>33.880000000000003</v>
      </c>
      <c r="D527" s="1">
        <v>0</v>
      </c>
      <c r="E527" s="1" t="s">
        <v>10</v>
      </c>
      <c r="F527" s="1" t="s">
        <v>11</v>
      </c>
      <c r="G527" s="1">
        <v>11482.63485</v>
      </c>
      <c r="H527" s="1" t="str" cm="1">
        <f t="array" ref="H527">_xlfn.IFS('3'!$C527&lt;20,"گروه 1",AND('3'!$C527&gt;20,'3'!$C527&lt;=30),"گروه 2",'3'!$C527&gt;30,"گروه 3")</f>
        <v>گروه 3</v>
      </c>
    </row>
    <row r="528" spans="1:8" x14ac:dyDescent="0.25">
      <c r="A528" s="1">
        <v>19</v>
      </c>
      <c r="B528" s="1" t="s">
        <v>6</v>
      </c>
      <c r="C528" s="1">
        <v>30.59</v>
      </c>
      <c r="D528" s="1">
        <v>2</v>
      </c>
      <c r="E528" s="1" t="s">
        <v>10</v>
      </c>
      <c r="F528" s="1" t="s">
        <v>12</v>
      </c>
      <c r="G528" s="1">
        <v>24059.680189999999</v>
      </c>
      <c r="H528" s="1" t="str" cm="1">
        <f t="array" ref="H528">_xlfn.IFS('3'!$C528&lt;20,"گروه 1",AND('3'!$C528&gt;20,'3'!$C528&lt;=30),"گروه 2",'3'!$C528&gt;30,"گروه 3")</f>
        <v>گروه 3</v>
      </c>
    </row>
    <row r="529" spans="1:8" x14ac:dyDescent="0.25">
      <c r="A529" s="1">
        <v>51</v>
      </c>
      <c r="B529" s="1" t="s">
        <v>6</v>
      </c>
      <c r="C529" s="1">
        <v>25.8</v>
      </c>
      <c r="D529" s="1">
        <v>1</v>
      </c>
      <c r="E529" s="1" t="s">
        <v>10</v>
      </c>
      <c r="F529" s="1" t="s">
        <v>8</v>
      </c>
      <c r="G529" s="1">
        <v>9861.0249999999996</v>
      </c>
      <c r="H529" s="1" t="str" cm="1">
        <f t="array" ref="H529">_xlfn.IFS('3'!$C529&lt;20,"گروه 1",AND('3'!$C529&gt;20,'3'!$C529&lt;=30),"گروه 2",'3'!$C529&gt;30,"گروه 3")</f>
        <v>گروه 2</v>
      </c>
    </row>
    <row r="530" spans="1:8" x14ac:dyDescent="0.25">
      <c r="A530" s="1">
        <v>46</v>
      </c>
      <c r="B530" s="1" t="s">
        <v>9</v>
      </c>
      <c r="C530" s="1">
        <v>39.424999999999997</v>
      </c>
      <c r="D530" s="1">
        <v>1</v>
      </c>
      <c r="E530" s="1" t="s">
        <v>10</v>
      </c>
      <c r="F530" s="1" t="s">
        <v>13</v>
      </c>
      <c r="G530" s="1">
        <v>8342.9087500000005</v>
      </c>
      <c r="H530" s="1" t="str" cm="1">
        <f t="array" ref="H530">_xlfn.IFS('3'!$C530&lt;20,"گروه 1",AND('3'!$C530&gt;20,'3'!$C530&lt;=30),"گروه 2",'3'!$C530&gt;30,"گروه 3")</f>
        <v>گروه 3</v>
      </c>
    </row>
    <row r="531" spans="1:8" x14ac:dyDescent="0.25">
      <c r="A531" s="1">
        <v>18</v>
      </c>
      <c r="B531" s="1" t="s">
        <v>9</v>
      </c>
      <c r="C531" s="1">
        <v>25.46</v>
      </c>
      <c r="D531" s="1">
        <v>0</v>
      </c>
      <c r="E531" s="1" t="s">
        <v>10</v>
      </c>
      <c r="F531" s="1" t="s">
        <v>13</v>
      </c>
      <c r="G531" s="1">
        <v>1708.0014000000001</v>
      </c>
      <c r="H531" s="1" t="str" cm="1">
        <f t="array" ref="H531">_xlfn.IFS('3'!$C531&lt;20,"گروه 1",AND('3'!$C531&gt;20,'3'!$C531&lt;=30),"گروه 2",'3'!$C531&gt;30,"گروه 3")</f>
        <v>گروه 2</v>
      </c>
    </row>
    <row r="532" spans="1:8" x14ac:dyDescent="0.25">
      <c r="A532" s="1">
        <v>57</v>
      </c>
      <c r="B532" s="1" t="s">
        <v>9</v>
      </c>
      <c r="C532" s="1">
        <v>42.13</v>
      </c>
      <c r="D532" s="1">
        <v>1</v>
      </c>
      <c r="E532" s="1" t="s">
        <v>7</v>
      </c>
      <c r="F532" s="1" t="s">
        <v>11</v>
      </c>
      <c r="G532" s="1">
        <v>48675.517699999997</v>
      </c>
      <c r="H532" s="1" t="str" cm="1">
        <f t="array" ref="H532">_xlfn.IFS('3'!$C532&lt;20,"گروه 1",AND('3'!$C532&gt;20,'3'!$C532&lt;=30),"گروه 2",'3'!$C532&gt;30,"گروه 3")</f>
        <v>گروه 3</v>
      </c>
    </row>
    <row r="533" spans="1:8" x14ac:dyDescent="0.25">
      <c r="A533" s="1">
        <v>62</v>
      </c>
      <c r="B533" s="1" t="s">
        <v>6</v>
      </c>
      <c r="C533" s="1">
        <v>31.73</v>
      </c>
      <c r="D533" s="1">
        <v>0</v>
      </c>
      <c r="E533" s="1" t="s">
        <v>10</v>
      </c>
      <c r="F533" s="1" t="s">
        <v>13</v>
      </c>
      <c r="G533" s="1">
        <v>14043.476699999999</v>
      </c>
      <c r="H533" s="1" t="str" cm="1">
        <f t="array" ref="H533">_xlfn.IFS('3'!$C533&lt;20,"گروه 1",AND('3'!$C533&gt;20,'3'!$C533&lt;=30),"گروه 2",'3'!$C533&gt;30,"گروه 3")</f>
        <v>گروه 3</v>
      </c>
    </row>
    <row r="534" spans="1:8" x14ac:dyDescent="0.25">
      <c r="A534" s="1">
        <v>59</v>
      </c>
      <c r="B534" s="1" t="s">
        <v>9</v>
      </c>
      <c r="C534" s="1">
        <v>29.7</v>
      </c>
      <c r="D534" s="1">
        <v>2</v>
      </c>
      <c r="E534" s="1" t="s">
        <v>10</v>
      </c>
      <c r="F534" s="1" t="s">
        <v>11</v>
      </c>
      <c r="G534" s="1">
        <v>12925.886</v>
      </c>
      <c r="H534" s="1" t="str" cm="1">
        <f t="array" ref="H534">_xlfn.IFS('3'!$C534&lt;20,"گروه 1",AND('3'!$C534&gt;20,'3'!$C534&lt;=30),"گروه 2",'3'!$C534&gt;30,"گروه 3")</f>
        <v>گروه 2</v>
      </c>
    </row>
    <row r="535" spans="1:8" x14ac:dyDescent="0.25">
      <c r="A535" s="1">
        <v>37</v>
      </c>
      <c r="B535" s="1" t="s">
        <v>9</v>
      </c>
      <c r="C535" s="1">
        <v>36.19</v>
      </c>
      <c r="D535" s="1">
        <v>0</v>
      </c>
      <c r="E535" s="1" t="s">
        <v>10</v>
      </c>
      <c r="F535" s="1" t="s">
        <v>11</v>
      </c>
      <c r="G535" s="1">
        <v>19214.705529999999</v>
      </c>
      <c r="H535" s="1" t="str" cm="1">
        <f t="array" ref="H535">_xlfn.IFS('3'!$C535&lt;20,"گروه 1",AND('3'!$C535&gt;20,'3'!$C535&lt;=30),"گروه 2",'3'!$C535&gt;30,"گروه 3")</f>
        <v>گروه 3</v>
      </c>
    </row>
    <row r="536" spans="1:8" x14ac:dyDescent="0.25">
      <c r="A536" s="1">
        <v>64</v>
      </c>
      <c r="B536" s="1" t="s">
        <v>9</v>
      </c>
      <c r="C536" s="1">
        <v>40.479999999999997</v>
      </c>
      <c r="D536" s="1">
        <v>0</v>
      </c>
      <c r="E536" s="1" t="s">
        <v>10</v>
      </c>
      <c r="F536" s="1" t="s">
        <v>11</v>
      </c>
      <c r="G536" s="1">
        <v>13831.1152</v>
      </c>
      <c r="H536" s="1" t="str" cm="1">
        <f t="array" ref="H536">_xlfn.IFS('3'!$C536&lt;20,"گروه 1",AND('3'!$C536&gt;20,'3'!$C536&lt;=30),"گروه 2",'3'!$C536&gt;30,"گروه 3")</f>
        <v>گروه 3</v>
      </c>
    </row>
    <row r="537" spans="1:8" x14ac:dyDescent="0.25">
      <c r="A537" s="1">
        <v>38</v>
      </c>
      <c r="B537" s="1" t="s">
        <v>9</v>
      </c>
      <c r="C537" s="1">
        <v>28.024999999999999</v>
      </c>
      <c r="D537" s="1">
        <v>1</v>
      </c>
      <c r="E537" s="1" t="s">
        <v>10</v>
      </c>
      <c r="F537" s="1" t="s">
        <v>13</v>
      </c>
      <c r="G537" s="1">
        <v>6067.1267500000004</v>
      </c>
      <c r="H537" s="1" t="str" cm="1">
        <f t="array" ref="H537">_xlfn.IFS('3'!$C537&lt;20,"گروه 1",AND('3'!$C537&gt;20,'3'!$C537&lt;=30),"گروه 2",'3'!$C537&gt;30,"گروه 3")</f>
        <v>گروه 2</v>
      </c>
    </row>
    <row r="538" spans="1:8" x14ac:dyDescent="0.25">
      <c r="A538" s="1">
        <v>33</v>
      </c>
      <c r="B538" s="1" t="s">
        <v>6</v>
      </c>
      <c r="C538" s="1">
        <v>38.9</v>
      </c>
      <c r="D538" s="1">
        <v>3</v>
      </c>
      <c r="E538" s="1" t="s">
        <v>10</v>
      </c>
      <c r="F538" s="1" t="s">
        <v>8</v>
      </c>
      <c r="G538" s="1">
        <v>5972.3779999999997</v>
      </c>
      <c r="H538" s="1" t="str" cm="1">
        <f t="array" ref="H538">_xlfn.IFS('3'!$C538&lt;20,"گروه 1",AND('3'!$C538&gt;20,'3'!$C538&lt;=30),"گروه 2",'3'!$C538&gt;30,"گروه 3")</f>
        <v>گروه 3</v>
      </c>
    </row>
    <row r="539" spans="1:8" x14ac:dyDescent="0.25">
      <c r="A539" s="1">
        <v>46</v>
      </c>
      <c r="B539" s="1" t="s">
        <v>6</v>
      </c>
      <c r="C539" s="1">
        <v>30.2</v>
      </c>
      <c r="D539" s="1">
        <v>2</v>
      </c>
      <c r="E539" s="1" t="s">
        <v>10</v>
      </c>
      <c r="F539" s="1" t="s">
        <v>8</v>
      </c>
      <c r="G539" s="1">
        <v>8825.0859999999993</v>
      </c>
      <c r="H539" s="1" t="str" cm="1">
        <f t="array" ref="H539">_xlfn.IFS('3'!$C539&lt;20,"گروه 1",AND('3'!$C539&gt;20,'3'!$C539&lt;=30),"گروه 2",'3'!$C539&gt;30,"گروه 3")</f>
        <v>گروه 3</v>
      </c>
    </row>
    <row r="540" spans="1:8" x14ac:dyDescent="0.25">
      <c r="A540" s="1">
        <v>46</v>
      </c>
      <c r="B540" s="1" t="s">
        <v>6</v>
      </c>
      <c r="C540" s="1">
        <v>28.05</v>
      </c>
      <c r="D540" s="1">
        <v>1</v>
      </c>
      <c r="E540" s="1" t="s">
        <v>10</v>
      </c>
      <c r="F540" s="1" t="s">
        <v>11</v>
      </c>
      <c r="G540" s="1">
        <v>8233.0974999999999</v>
      </c>
      <c r="H540" s="1" t="str" cm="1">
        <f t="array" ref="H540">_xlfn.IFS('3'!$C540&lt;20,"گروه 1",AND('3'!$C540&gt;20,'3'!$C540&lt;=30),"گروه 2",'3'!$C540&gt;30,"گروه 3")</f>
        <v>گروه 2</v>
      </c>
    </row>
    <row r="541" spans="1:8" x14ac:dyDescent="0.25">
      <c r="A541" s="1">
        <v>53</v>
      </c>
      <c r="B541" s="1" t="s">
        <v>9</v>
      </c>
      <c r="C541" s="1">
        <v>31.35</v>
      </c>
      <c r="D541" s="1">
        <v>0</v>
      </c>
      <c r="E541" s="1" t="s">
        <v>10</v>
      </c>
      <c r="F541" s="1" t="s">
        <v>11</v>
      </c>
      <c r="G541" s="1">
        <v>27346.04207</v>
      </c>
      <c r="H541" s="1" t="str" cm="1">
        <f t="array" ref="H541">_xlfn.IFS('3'!$C541&lt;20,"گروه 1",AND('3'!$C541&gt;20,'3'!$C541&lt;=30),"گروه 2",'3'!$C541&gt;30,"گروه 3")</f>
        <v>گروه 3</v>
      </c>
    </row>
    <row r="542" spans="1:8" x14ac:dyDescent="0.25">
      <c r="A542" s="1">
        <v>34</v>
      </c>
      <c r="B542" s="1" t="s">
        <v>6</v>
      </c>
      <c r="C542" s="1">
        <v>38</v>
      </c>
      <c r="D542" s="1">
        <v>3</v>
      </c>
      <c r="E542" s="1" t="s">
        <v>10</v>
      </c>
      <c r="F542" s="1" t="s">
        <v>8</v>
      </c>
      <c r="G542" s="1">
        <v>6196.4480000000003</v>
      </c>
      <c r="H542" s="1" t="str" cm="1">
        <f t="array" ref="H542">_xlfn.IFS('3'!$C542&lt;20,"گروه 1",AND('3'!$C542&gt;20,'3'!$C542&lt;=30),"گروه 2",'3'!$C542&gt;30,"گروه 3")</f>
        <v>گروه 3</v>
      </c>
    </row>
    <row r="543" spans="1:8" x14ac:dyDescent="0.25">
      <c r="A543" s="1">
        <v>20</v>
      </c>
      <c r="B543" s="1" t="s">
        <v>6</v>
      </c>
      <c r="C543" s="1">
        <v>31.79</v>
      </c>
      <c r="D543" s="1">
        <v>2</v>
      </c>
      <c r="E543" s="1" t="s">
        <v>10</v>
      </c>
      <c r="F543" s="1" t="s">
        <v>11</v>
      </c>
      <c r="G543" s="1">
        <v>3056.3881000000001</v>
      </c>
      <c r="H543" s="1" t="str" cm="1">
        <f t="array" ref="H543">_xlfn.IFS('3'!$C543&lt;20,"گروه 1",AND('3'!$C543&gt;20,'3'!$C543&lt;=30),"گروه 2",'3'!$C543&gt;30,"گروه 3")</f>
        <v>گروه 3</v>
      </c>
    </row>
    <row r="544" spans="1:8" x14ac:dyDescent="0.25">
      <c r="A544" s="1">
        <v>63</v>
      </c>
      <c r="B544" s="1" t="s">
        <v>6</v>
      </c>
      <c r="C544" s="1">
        <v>36.299999999999997</v>
      </c>
      <c r="D544" s="1">
        <v>0</v>
      </c>
      <c r="E544" s="1" t="s">
        <v>10</v>
      </c>
      <c r="F544" s="1" t="s">
        <v>11</v>
      </c>
      <c r="G544" s="1">
        <v>13887.204</v>
      </c>
      <c r="H544" s="1" t="str" cm="1">
        <f t="array" ref="H544">_xlfn.IFS('3'!$C544&lt;20,"گروه 1",AND('3'!$C544&gt;20,'3'!$C544&lt;=30),"گروه 2",'3'!$C544&gt;30,"گروه 3")</f>
        <v>گروه 3</v>
      </c>
    </row>
    <row r="545" spans="1:8" x14ac:dyDescent="0.25">
      <c r="A545" s="1">
        <v>54</v>
      </c>
      <c r="B545" s="1" t="s">
        <v>6</v>
      </c>
      <c r="C545" s="1">
        <v>47.41</v>
      </c>
      <c r="D545" s="1">
        <v>0</v>
      </c>
      <c r="E545" s="1" t="s">
        <v>7</v>
      </c>
      <c r="F545" s="1" t="s">
        <v>11</v>
      </c>
      <c r="G545" s="1">
        <v>63770.428010000003</v>
      </c>
      <c r="H545" s="1" t="str" cm="1">
        <f t="array" ref="H545">_xlfn.IFS('3'!$C545&lt;20,"گروه 1",AND('3'!$C545&gt;20,'3'!$C545&lt;=30),"گروه 2",'3'!$C545&gt;30,"گروه 3")</f>
        <v>گروه 3</v>
      </c>
    </row>
    <row r="546" spans="1:8" x14ac:dyDescent="0.25">
      <c r="A546" s="1">
        <v>54</v>
      </c>
      <c r="B546" s="1" t="s">
        <v>9</v>
      </c>
      <c r="C546" s="1">
        <v>30.21</v>
      </c>
      <c r="D546" s="1">
        <v>0</v>
      </c>
      <c r="E546" s="1" t="s">
        <v>10</v>
      </c>
      <c r="F546" s="1" t="s">
        <v>12</v>
      </c>
      <c r="G546" s="1">
        <v>10231.499900000001</v>
      </c>
      <c r="H546" s="1" t="str" cm="1">
        <f t="array" ref="H546">_xlfn.IFS('3'!$C546&lt;20,"گروه 1",AND('3'!$C546&gt;20,'3'!$C546&lt;=30),"گروه 2",'3'!$C546&gt;30,"گروه 3")</f>
        <v>گروه 3</v>
      </c>
    </row>
    <row r="547" spans="1:8" x14ac:dyDescent="0.25">
      <c r="A547" s="1">
        <v>49</v>
      </c>
      <c r="B547" s="1" t="s">
        <v>9</v>
      </c>
      <c r="C547" s="1">
        <v>25.84</v>
      </c>
      <c r="D547" s="1">
        <v>2</v>
      </c>
      <c r="E547" s="1" t="s">
        <v>7</v>
      </c>
      <c r="F547" s="1" t="s">
        <v>12</v>
      </c>
      <c r="G547" s="1">
        <v>23807.240600000001</v>
      </c>
      <c r="H547" s="1" t="str" cm="1">
        <f t="array" ref="H547">_xlfn.IFS('3'!$C547&lt;20,"گروه 1",AND('3'!$C547&gt;20,'3'!$C547&lt;=30),"گروه 2",'3'!$C547&gt;30,"گروه 3")</f>
        <v>گروه 2</v>
      </c>
    </row>
    <row r="548" spans="1:8" x14ac:dyDescent="0.25">
      <c r="A548" s="1">
        <v>28</v>
      </c>
      <c r="B548" s="1" t="s">
        <v>9</v>
      </c>
      <c r="C548" s="1">
        <v>35.435000000000002</v>
      </c>
      <c r="D548" s="1">
        <v>0</v>
      </c>
      <c r="E548" s="1" t="s">
        <v>10</v>
      </c>
      <c r="F548" s="1" t="s">
        <v>13</v>
      </c>
      <c r="G548" s="1">
        <v>3268.84665</v>
      </c>
      <c r="H548" s="1" t="str" cm="1">
        <f t="array" ref="H548">_xlfn.IFS('3'!$C548&lt;20,"گروه 1",AND('3'!$C548&gt;20,'3'!$C548&lt;=30),"گروه 2",'3'!$C548&gt;30,"گروه 3")</f>
        <v>گروه 3</v>
      </c>
    </row>
    <row r="549" spans="1:8" x14ac:dyDescent="0.25">
      <c r="A549" s="1">
        <v>54</v>
      </c>
      <c r="B549" s="1" t="s">
        <v>6</v>
      </c>
      <c r="C549" s="1">
        <v>46.7</v>
      </c>
      <c r="D549" s="1">
        <v>2</v>
      </c>
      <c r="E549" s="1" t="s">
        <v>10</v>
      </c>
      <c r="F549" s="1" t="s">
        <v>8</v>
      </c>
      <c r="G549" s="1">
        <v>11538.421</v>
      </c>
      <c r="H549" s="1" t="str" cm="1">
        <f t="array" ref="H549">_xlfn.IFS('3'!$C549&lt;20,"گروه 1",AND('3'!$C549&gt;20,'3'!$C549&lt;=30),"گروه 2",'3'!$C549&gt;30,"گروه 3")</f>
        <v>گروه 3</v>
      </c>
    </row>
    <row r="550" spans="1:8" x14ac:dyDescent="0.25">
      <c r="A550" s="1">
        <v>25</v>
      </c>
      <c r="B550" s="1" t="s">
        <v>6</v>
      </c>
      <c r="C550" s="1">
        <v>28.594999999999999</v>
      </c>
      <c r="D550" s="1">
        <v>0</v>
      </c>
      <c r="E550" s="1" t="s">
        <v>10</v>
      </c>
      <c r="F550" s="1" t="s">
        <v>13</v>
      </c>
      <c r="G550" s="1">
        <v>3213.6220499999999</v>
      </c>
      <c r="H550" s="1" t="str" cm="1">
        <f t="array" ref="H550">_xlfn.IFS('3'!$C550&lt;20,"گروه 1",AND('3'!$C550&gt;20,'3'!$C550&lt;=30),"گروه 2",'3'!$C550&gt;30,"گروه 3")</f>
        <v>گروه 2</v>
      </c>
    </row>
    <row r="551" spans="1:8" x14ac:dyDescent="0.25">
      <c r="A551" s="1">
        <v>43</v>
      </c>
      <c r="B551" s="1" t="s">
        <v>6</v>
      </c>
      <c r="C551" s="1">
        <v>46.2</v>
      </c>
      <c r="D551" s="1">
        <v>0</v>
      </c>
      <c r="E551" s="1" t="s">
        <v>7</v>
      </c>
      <c r="F551" s="1" t="s">
        <v>11</v>
      </c>
      <c r="G551" s="1">
        <v>45863.205000000002</v>
      </c>
      <c r="H551" s="1" t="str" cm="1">
        <f t="array" ref="H551">_xlfn.IFS('3'!$C551&lt;20,"گروه 1",AND('3'!$C551&gt;20,'3'!$C551&lt;=30),"گروه 2",'3'!$C551&gt;30,"گروه 3")</f>
        <v>گروه 3</v>
      </c>
    </row>
    <row r="552" spans="1:8" x14ac:dyDescent="0.25">
      <c r="A552" s="1">
        <v>63</v>
      </c>
      <c r="B552" s="1" t="s">
        <v>9</v>
      </c>
      <c r="C552" s="1">
        <v>30.8</v>
      </c>
      <c r="D552" s="1">
        <v>0</v>
      </c>
      <c r="E552" s="1" t="s">
        <v>10</v>
      </c>
      <c r="F552" s="1" t="s">
        <v>8</v>
      </c>
      <c r="G552" s="1">
        <v>13390.558999999999</v>
      </c>
      <c r="H552" s="1" t="str" cm="1">
        <f t="array" ref="H552">_xlfn.IFS('3'!$C552&lt;20,"گروه 1",AND('3'!$C552&gt;20,'3'!$C552&lt;=30),"گروه 2",'3'!$C552&gt;30,"گروه 3")</f>
        <v>گروه 3</v>
      </c>
    </row>
    <row r="553" spans="1:8" x14ac:dyDescent="0.25">
      <c r="A553" s="1">
        <v>32</v>
      </c>
      <c r="B553" s="1" t="s">
        <v>6</v>
      </c>
      <c r="C553" s="1">
        <v>28.93</v>
      </c>
      <c r="D553" s="1">
        <v>0</v>
      </c>
      <c r="E553" s="1" t="s">
        <v>10</v>
      </c>
      <c r="F553" s="1" t="s">
        <v>11</v>
      </c>
      <c r="G553" s="1">
        <v>3972.9247</v>
      </c>
      <c r="H553" s="1" t="str" cm="1">
        <f t="array" ref="H553">_xlfn.IFS('3'!$C553&lt;20,"گروه 1",AND('3'!$C553&gt;20,'3'!$C553&lt;=30),"گروه 2",'3'!$C553&gt;30,"گروه 3")</f>
        <v>گروه 2</v>
      </c>
    </row>
    <row r="554" spans="1:8" x14ac:dyDescent="0.25">
      <c r="A554" s="1">
        <v>62</v>
      </c>
      <c r="B554" s="1" t="s">
        <v>9</v>
      </c>
      <c r="C554" s="1">
        <v>21.4</v>
      </c>
      <c r="D554" s="1">
        <v>0</v>
      </c>
      <c r="E554" s="1" t="s">
        <v>10</v>
      </c>
      <c r="F554" s="1" t="s">
        <v>8</v>
      </c>
      <c r="G554" s="1">
        <v>12957.118</v>
      </c>
      <c r="H554" s="1" t="str" cm="1">
        <f t="array" ref="H554">_xlfn.IFS('3'!$C554&lt;20,"گروه 1",AND('3'!$C554&gt;20,'3'!$C554&lt;=30),"گروه 2",'3'!$C554&gt;30,"گروه 3")</f>
        <v>گروه 2</v>
      </c>
    </row>
    <row r="555" spans="1:8" x14ac:dyDescent="0.25">
      <c r="A555" s="1">
        <v>52</v>
      </c>
      <c r="B555" s="1" t="s">
        <v>6</v>
      </c>
      <c r="C555" s="1">
        <v>31.73</v>
      </c>
      <c r="D555" s="1">
        <v>2</v>
      </c>
      <c r="E555" s="1" t="s">
        <v>10</v>
      </c>
      <c r="F555" s="1" t="s">
        <v>12</v>
      </c>
      <c r="G555" s="1">
        <v>11187.6567</v>
      </c>
      <c r="H555" s="1" t="str" cm="1">
        <f t="array" ref="H555">_xlfn.IFS('3'!$C555&lt;20,"گروه 1",AND('3'!$C555&gt;20,'3'!$C555&lt;=30),"گروه 2",'3'!$C555&gt;30,"گروه 3")</f>
        <v>گروه 3</v>
      </c>
    </row>
    <row r="556" spans="1:8" x14ac:dyDescent="0.25">
      <c r="A556" s="1">
        <v>25</v>
      </c>
      <c r="B556" s="1" t="s">
        <v>6</v>
      </c>
      <c r="C556" s="1">
        <v>41.325000000000003</v>
      </c>
      <c r="D556" s="1">
        <v>0</v>
      </c>
      <c r="E556" s="1" t="s">
        <v>10</v>
      </c>
      <c r="F556" s="1" t="s">
        <v>13</v>
      </c>
      <c r="G556" s="1">
        <v>17878.900679999999</v>
      </c>
      <c r="H556" s="1" t="str" cm="1">
        <f t="array" ref="H556">_xlfn.IFS('3'!$C556&lt;20,"گروه 1",AND('3'!$C556&gt;20,'3'!$C556&lt;=30),"گروه 2",'3'!$C556&gt;30,"گروه 3")</f>
        <v>گروه 3</v>
      </c>
    </row>
    <row r="557" spans="1:8" x14ac:dyDescent="0.25">
      <c r="A557" s="1">
        <v>28</v>
      </c>
      <c r="B557" s="1" t="s">
        <v>9</v>
      </c>
      <c r="C557" s="1">
        <v>23.8</v>
      </c>
      <c r="D557" s="1">
        <v>2</v>
      </c>
      <c r="E557" s="1" t="s">
        <v>10</v>
      </c>
      <c r="F557" s="1" t="s">
        <v>8</v>
      </c>
      <c r="G557" s="1">
        <v>3847.674</v>
      </c>
      <c r="H557" s="1" t="str" cm="1">
        <f t="array" ref="H557">_xlfn.IFS('3'!$C557&lt;20,"گروه 1",AND('3'!$C557&gt;20,'3'!$C557&lt;=30),"گروه 2",'3'!$C557&gt;30,"گروه 3")</f>
        <v>گروه 2</v>
      </c>
    </row>
    <row r="558" spans="1:8" x14ac:dyDescent="0.25">
      <c r="A558" s="1">
        <v>46</v>
      </c>
      <c r="B558" s="1" t="s">
        <v>9</v>
      </c>
      <c r="C558" s="1">
        <v>33.44</v>
      </c>
      <c r="D558" s="1">
        <v>1</v>
      </c>
      <c r="E558" s="1" t="s">
        <v>10</v>
      </c>
      <c r="F558" s="1" t="s">
        <v>13</v>
      </c>
      <c r="G558" s="1">
        <v>8334.5895999999993</v>
      </c>
      <c r="H558" s="1" t="str" cm="1">
        <f t="array" ref="H558">_xlfn.IFS('3'!$C558&lt;20,"گروه 1",AND('3'!$C558&gt;20,'3'!$C558&lt;=30),"گروه 2",'3'!$C558&gt;30,"گروه 3")</f>
        <v>گروه 3</v>
      </c>
    </row>
    <row r="559" spans="1:8" x14ac:dyDescent="0.25">
      <c r="A559" s="1">
        <v>34</v>
      </c>
      <c r="B559" s="1" t="s">
        <v>9</v>
      </c>
      <c r="C559" s="1">
        <v>34.21</v>
      </c>
      <c r="D559" s="1">
        <v>0</v>
      </c>
      <c r="E559" s="1" t="s">
        <v>10</v>
      </c>
      <c r="F559" s="1" t="s">
        <v>11</v>
      </c>
      <c r="G559" s="1">
        <v>3935.1799000000001</v>
      </c>
      <c r="H559" s="1" t="str" cm="1">
        <f t="array" ref="H559">_xlfn.IFS('3'!$C559&lt;20,"گروه 1",AND('3'!$C559&gt;20,'3'!$C559&lt;=30),"گروه 2",'3'!$C559&gt;30,"گروه 3")</f>
        <v>گروه 3</v>
      </c>
    </row>
    <row r="560" spans="1:8" x14ac:dyDescent="0.25">
      <c r="A560" s="1">
        <v>35</v>
      </c>
      <c r="B560" s="1" t="s">
        <v>6</v>
      </c>
      <c r="C560" s="1">
        <v>34.104999999999997</v>
      </c>
      <c r="D560" s="1">
        <v>3</v>
      </c>
      <c r="E560" s="1" t="s">
        <v>7</v>
      </c>
      <c r="F560" s="1" t="s">
        <v>12</v>
      </c>
      <c r="G560" s="1">
        <v>39983.425949999997</v>
      </c>
      <c r="H560" s="1" t="str" cm="1">
        <f t="array" ref="H560">_xlfn.IFS('3'!$C560&lt;20,"گروه 1",AND('3'!$C560&gt;20,'3'!$C560&lt;=30),"گروه 2",'3'!$C560&gt;30,"گروه 3")</f>
        <v>گروه 3</v>
      </c>
    </row>
    <row r="561" spans="1:8" x14ac:dyDescent="0.25">
      <c r="A561" s="1">
        <v>19</v>
      </c>
      <c r="B561" s="1" t="s">
        <v>9</v>
      </c>
      <c r="C561" s="1">
        <v>35.53</v>
      </c>
      <c r="D561" s="1">
        <v>0</v>
      </c>
      <c r="E561" s="1" t="s">
        <v>10</v>
      </c>
      <c r="F561" s="1" t="s">
        <v>12</v>
      </c>
      <c r="G561" s="1">
        <v>1646.4296999999999</v>
      </c>
      <c r="H561" s="1" t="str" cm="1">
        <f t="array" ref="H561">_xlfn.IFS('3'!$C561&lt;20,"گروه 1",AND('3'!$C561&gt;20,'3'!$C561&lt;=30),"گروه 2",'3'!$C561&gt;30,"گروه 3")</f>
        <v>گروه 3</v>
      </c>
    </row>
    <row r="562" spans="1:8" x14ac:dyDescent="0.25">
      <c r="A562" s="1">
        <v>46</v>
      </c>
      <c r="B562" s="1" t="s">
        <v>6</v>
      </c>
      <c r="C562" s="1">
        <v>19.95</v>
      </c>
      <c r="D562" s="1">
        <v>2</v>
      </c>
      <c r="E562" s="1" t="s">
        <v>10</v>
      </c>
      <c r="F562" s="1" t="s">
        <v>12</v>
      </c>
      <c r="G562" s="1">
        <v>9193.8384999999998</v>
      </c>
      <c r="H562" s="1" t="str" cm="1">
        <f t="array" ref="H562">_xlfn.IFS('3'!$C562&lt;20,"گروه 1",AND('3'!$C562&gt;20,'3'!$C562&lt;=30),"گروه 2",'3'!$C562&gt;30,"گروه 3")</f>
        <v>گروه 1</v>
      </c>
    </row>
    <row r="563" spans="1:8" x14ac:dyDescent="0.25">
      <c r="A563" s="1">
        <v>54</v>
      </c>
      <c r="B563" s="1" t="s">
        <v>6</v>
      </c>
      <c r="C563" s="1">
        <v>32.68</v>
      </c>
      <c r="D563" s="1">
        <v>0</v>
      </c>
      <c r="E563" s="1" t="s">
        <v>10</v>
      </c>
      <c r="F563" s="1" t="s">
        <v>13</v>
      </c>
      <c r="G563" s="1">
        <v>10923.933199999999</v>
      </c>
      <c r="H563" s="1" t="str" cm="1">
        <f t="array" ref="H563">_xlfn.IFS('3'!$C563&lt;20,"گروه 1",AND('3'!$C563&gt;20,'3'!$C563&lt;=30),"گروه 2",'3'!$C563&gt;30,"گروه 3")</f>
        <v>گروه 3</v>
      </c>
    </row>
    <row r="564" spans="1:8" x14ac:dyDescent="0.25">
      <c r="A564" s="1">
        <v>27</v>
      </c>
      <c r="B564" s="1" t="s">
        <v>9</v>
      </c>
      <c r="C564" s="1">
        <v>30.5</v>
      </c>
      <c r="D564" s="1">
        <v>0</v>
      </c>
      <c r="E564" s="1" t="s">
        <v>10</v>
      </c>
      <c r="F564" s="1" t="s">
        <v>8</v>
      </c>
      <c r="G564" s="1">
        <v>2494.0219999999999</v>
      </c>
      <c r="H564" s="1" t="str" cm="1">
        <f t="array" ref="H564">_xlfn.IFS('3'!$C564&lt;20,"گروه 1",AND('3'!$C564&gt;20,'3'!$C564&lt;=30),"گروه 2",'3'!$C564&gt;30,"گروه 3")</f>
        <v>گروه 3</v>
      </c>
    </row>
    <row r="565" spans="1:8" x14ac:dyDescent="0.25">
      <c r="A565" s="1">
        <v>50</v>
      </c>
      <c r="B565" s="1" t="s">
        <v>9</v>
      </c>
      <c r="C565" s="1">
        <v>44.77</v>
      </c>
      <c r="D565" s="1">
        <v>1</v>
      </c>
      <c r="E565" s="1" t="s">
        <v>10</v>
      </c>
      <c r="F565" s="1" t="s">
        <v>11</v>
      </c>
      <c r="G565" s="1">
        <v>9058.7302999999993</v>
      </c>
      <c r="H565" s="1" t="str" cm="1">
        <f t="array" ref="H565">_xlfn.IFS('3'!$C565&lt;20,"گروه 1",AND('3'!$C565&gt;20,'3'!$C565&lt;=30),"گروه 2",'3'!$C565&gt;30,"گروه 3")</f>
        <v>گروه 3</v>
      </c>
    </row>
    <row r="566" spans="1:8" x14ac:dyDescent="0.25">
      <c r="A566" s="1">
        <v>18</v>
      </c>
      <c r="B566" s="1" t="s">
        <v>6</v>
      </c>
      <c r="C566" s="1">
        <v>32.119999999999997</v>
      </c>
      <c r="D566" s="1">
        <v>2</v>
      </c>
      <c r="E566" s="1" t="s">
        <v>10</v>
      </c>
      <c r="F566" s="1" t="s">
        <v>11</v>
      </c>
      <c r="G566" s="1">
        <v>2801.2588000000001</v>
      </c>
      <c r="H566" s="1" t="str" cm="1">
        <f t="array" ref="H566">_xlfn.IFS('3'!$C566&lt;20,"گروه 1",AND('3'!$C566&gt;20,'3'!$C566&lt;=30),"گروه 2",'3'!$C566&gt;30,"گروه 3")</f>
        <v>گروه 3</v>
      </c>
    </row>
    <row r="567" spans="1:8" x14ac:dyDescent="0.25">
      <c r="A567" s="1">
        <v>19</v>
      </c>
      <c r="B567" s="1" t="s">
        <v>6</v>
      </c>
      <c r="C567" s="1">
        <v>30.495000000000001</v>
      </c>
      <c r="D567" s="1">
        <v>0</v>
      </c>
      <c r="E567" s="1" t="s">
        <v>10</v>
      </c>
      <c r="F567" s="1" t="s">
        <v>12</v>
      </c>
      <c r="G567" s="1">
        <v>2128.4310500000001</v>
      </c>
      <c r="H567" s="1" t="str" cm="1">
        <f t="array" ref="H567">_xlfn.IFS('3'!$C567&lt;20,"گروه 1",AND('3'!$C567&gt;20,'3'!$C567&lt;=30),"گروه 2",'3'!$C567&gt;30,"گروه 3")</f>
        <v>گروه 3</v>
      </c>
    </row>
    <row r="568" spans="1:8" x14ac:dyDescent="0.25">
      <c r="A568" s="1">
        <v>38</v>
      </c>
      <c r="B568" s="1" t="s">
        <v>6</v>
      </c>
      <c r="C568" s="1">
        <v>40.564999999999998</v>
      </c>
      <c r="D568" s="1">
        <v>1</v>
      </c>
      <c r="E568" s="1" t="s">
        <v>10</v>
      </c>
      <c r="F568" s="1" t="s">
        <v>12</v>
      </c>
      <c r="G568" s="1">
        <v>6373.55735</v>
      </c>
      <c r="H568" s="1" t="str" cm="1">
        <f t="array" ref="H568">_xlfn.IFS('3'!$C568&lt;20,"گروه 1",AND('3'!$C568&gt;20,'3'!$C568&lt;=30),"گروه 2",'3'!$C568&gt;30,"گروه 3")</f>
        <v>گروه 3</v>
      </c>
    </row>
    <row r="569" spans="1:8" x14ac:dyDescent="0.25">
      <c r="A569" s="1">
        <v>41</v>
      </c>
      <c r="B569" s="1" t="s">
        <v>9</v>
      </c>
      <c r="C569" s="1">
        <v>30.59</v>
      </c>
      <c r="D569" s="1">
        <v>2</v>
      </c>
      <c r="E569" s="1" t="s">
        <v>10</v>
      </c>
      <c r="F569" s="1" t="s">
        <v>12</v>
      </c>
      <c r="G569" s="1">
        <v>7256.7231000000002</v>
      </c>
      <c r="H569" s="1" t="str" cm="1">
        <f t="array" ref="H569">_xlfn.IFS('3'!$C569&lt;20,"گروه 1",AND('3'!$C569&gt;20,'3'!$C569&lt;=30),"گروه 2",'3'!$C569&gt;30,"گروه 3")</f>
        <v>گروه 3</v>
      </c>
    </row>
    <row r="570" spans="1:8" x14ac:dyDescent="0.25">
      <c r="A570" s="1">
        <v>49</v>
      </c>
      <c r="B570" s="1" t="s">
        <v>6</v>
      </c>
      <c r="C570" s="1">
        <v>31.9</v>
      </c>
      <c r="D570" s="1">
        <v>5</v>
      </c>
      <c r="E570" s="1" t="s">
        <v>10</v>
      </c>
      <c r="F570" s="1" t="s">
        <v>8</v>
      </c>
      <c r="G570" s="1">
        <v>11552.904</v>
      </c>
      <c r="H570" s="1" t="str" cm="1">
        <f t="array" ref="H570">_xlfn.IFS('3'!$C570&lt;20,"گروه 1",AND('3'!$C570&gt;20,'3'!$C570&lt;=30),"گروه 2",'3'!$C570&gt;30,"گروه 3")</f>
        <v>گروه 3</v>
      </c>
    </row>
    <row r="571" spans="1:8" x14ac:dyDescent="0.25">
      <c r="A571" s="1">
        <v>48</v>
      </c>
      <c r="B571" s="1" t="s">
        <v>9</v>
      </c>
      <c r="C571" s="1">
        <v>40.564999999999998</v>
      </c>
      <c r="D571" s="1">
        <v>2</v>
      </c>
      <c r="E571" s="1" t="s">
        <v>7</v>
      </c>
      <c r="F571" s="1" t="s">
        <v>12</v>
      </c>
      <c r="G571" s="1">
        <v>45702.022349999999</v>
      </c>
      <c r="H571" s="1" t="str" cm="1">
        <f t="array" ref="H571">_xlfn.IFS('3'!$C571&lt;20,"گروه 1",AND('3'!$C571&gt;20,'3'!$C571&lt;=30),"گروه 2",'3'!$C571&gt;30,"گروه 3")</f>
        <v>گروه 3</v>
      </c>
    </row>
    <row r="572" spans="1:8" x14ac:dyDescent="0.25">
      <c r="A572" s="1">
        <v>31</v>
      </c>
      <c r="B572" s="1" t="s">
        <v>6</v>
      </c>
      <c r="C572" s="1">
        <v>29.1</v>
      </c>
      <c r="D572" s="1">
        <v>0</v>
      </c>
      <c r="E572" s="1" t="s">
        <v>10</v>
      </c>
      <c r="F572" s="1" t="s">
        <v>8</v>
      </c>
      <c r="G572" s="1">
        <v>3761.2919999999999</v>
      </c>
      <c r="H572" s="1" t="str" cm="1">
        <f t="array" ref="H572">_xlfn.IFS('3'!$C572&lt;20,"گروه 1",AND('3'!$C572&gt;20,'3'!$C572&lt;=30),"گروه 2",'3'!$C572&gt;30,"گروه 3")</f>
        <v>گروه 2</v>
      </c>
    </row>
    <row r="573" spans="1:8" x14ac:dyDescent="0.25">
      <c r="A573" s="1">
        <v>18</v>
      </c>
      <c r="B573" s="1" t="s">
        <v>6</v>
      </c>
      <c r="C573" s="1">
        <v>37.29</v>
      </c>
      <c r="D573" s="1">
        <v>1</v>
      </c>
      <c r="E573" s="1" t="s">
        <v>10</v>
      </c>
      <c r="F573" s="1" t="s">
        <v>11</v>
      </c>
      <c r="G573" s="1">
        <v>2219.4450999999999</v>
      </c>
      <c r="H573" s="1" t="str" cm="1">
        <f t="array" ref="H573">_xlfn.IFS('3'!$C573&lt;20,"گروه 1",AND('3'!$C573&gt;20,'3'!$C573&lt;=30),"گروه 2",'3'!$C573&gt;30,"گروه 3")</f>
        <v>گروه 3</v>
      </c>
    </row>
    <row r="574" spans="1:8" x14ac:dyDescent="0.25">
      <c r="A574" s="1">
        <v>30</v>
      </c>
      <c r="B574" s="1" t="s">
        <v>6</v>
      </c>
      <c r="C574" s="1">
        <v>43.12</v>
      </c>
      <c r="D574" s="1">
        <v>2</v>
      </c>
      <c r="E574" s="1" t="s">
        <v>10</v>
      </c>
      <c r="F574" s="1" t="s">
        <v>11</v>
      </c>
      <c r="G574" s="1">
        <v>4753.6368000000002</v>
      </c>
      <c r="H574" s="1" t="str" cm="1">
        <f t="array" ref="H574">_xlfn.IFS('3'!$C574&lt;20,"گروه 1",AND('3'!$C574&gt;20,'3'!$C574&lt;=30),"گروه 2",'3'!$C574&gt;30,"گروه 3")</f>
        <v>گروه 3</v>
      </c>
    </row>
    <row r="575" spans="1:8" x14ac:dyDescent="0.25">
      <c r="A575" s="1">
        <v>62</v>
      </c>
      <c r="B575" s="1" t="s">
        <v>6</v>
      </c>
      <c r="C575" s="1">
        <v>36.86</v>
      </c>
      <c r="D575" s="1">
        <v>1</v>
      </c>
      <c r="E575" s="1" t="s">
        <v>10</v>
      </c>
      <c r="F575" s="1" t="s">
        <v>13</v>
      </c>
      <c r="G575" s="1">
        <v>31620.001059999999</v>
      </c>
      <c r="H575" s="1" t="str" cm="1">
        <f t="array" ref="H575">_xlfn.IFS('3'!$C575&lt;20,"گروه 1",AND('3'!$C575&gt;20,'3'!$C575&lt;=30),"گروه 2",'3'!$C575&gt;30,"گروه 3")</f>
        <v>گروه 3</v>
      </c>
    </row>
    <row r="576" spans="1:8" x14ac:dyDescent="0.25">
      <c r="A576" s="1">
        <v>57</v>
      </c>
      <c r="B576" s="1" t="s">
        <v>6</v>
      </c>
      <c r="C576" s="1">
        <v>34.295000000000002</v>
      </c>
      <c r="D576" s="1">
        <v>2</v>
      </c>
      <c r="E576" s="1" t="s">
        <v>10</v>
      </c>
      <c r="F576" s="1" t="s">
        <v>13</v>
      </c>
      <c r="G576" s="1">
        <v>13224.057049999999</v>
      </c>
      <c r="H576" s="1" t="str" cm="1">
        <f t="array" ref="H576">_xlfn.IFS('3'!$C576&lt;20,"گروه 1",AND('3'!$C576&gt;20,'3'!$C576&lt;=30),"گروه 2",'3'!$C576&gt;30,"گروه 3")</f>
        <v>گروه 3</v>
      </c>
    </row>
    <row r="577" spans="1:8" x14ac:dyDescent="0.25">
      <c r="A577" s="1">
        <v>58</v>
      </c>
      <c r="B577" s="1" t="s">
        <v>6</v>
      </c>
      <c r="C577" s="1">
        <v>27.17</v>
      </c>
      <c r="D577" s="1">
        <v>0</v>
      </c>
      <c r="E577" s="1" t="s">
        <v>10</v>
      </c>
      <c r="F577" s="1" t="s">
        <v>12</v>
      </c>
      <c r="G577" s="1">
        <v>12222.898300000001</v>
      </c>
      <c r="H577" s="1" t="str" cm="1">
        <f t="array" ref="H577">_xlfn.IFS('3'!$C577&lt;20,"گروه 1",AND('3'!$C577&gt;20,'3'!$C577&lt;=30),"گروه 2",'3'!$C577&gt;30,"گروه 3")</f>
        <v>گروه 2</v>
      </c>
    </row>
    <row r="578" spans="1:8" x14ac:dyDescent="0.25">
      <c r="A578" s="1">
        <v>22</v>
      </c>
      <c r="B578" s="1" t="s">
        <v>9</v>
      </c>
      <c r="C578" s="1">
        <v>26.84</v>
      </c>
      <c r="D578" s="1">
        <v>0</v>
      </c>
      <c r="E578" s="1" t="s">
        <v>10</v>
      </c>
      <c r="F578" s="1" t="s">
        <v>11</v>
      </c>
      <c r="G578" s="1">
        <v>1664.9996000000001</v>
      </c>
      <c r="H578" s="1" t="str" cm="1">
        <f t="array" ref="H578">_xlfn.IFS('3'!$C578&lt;20,"گروه 1",AND('3'!$C578&gt;20,'3'!$C578&lt;=30),"گروه 2",'3'!$C578&gt;30,"گروه 3")</f>
        <v>گروه 2</v>
      </c>
    </row>
    <row r="579" spans="1:8" x14ac:dyDescent="0.25">
      <c r="A579" s="1">
        <v>31</v>
      </c>
      <c r="B579" s="1" t="s">
        <v>6</v>
      </c>
      <c r="C579" s="1">
        <v>38.094999999999999</v>
      </c>
      <c r="D579" s="1">
        <v>1</v>
      </c>
      <c r="E579" s="1" t="s">
        <v>7</v>
      </c>
      <c r="F579" s="1" t="s">
        <v>13</v>
      </c>
      <c r="G579" s="1">
        <v>58571.074480000003</v>
      </c>
      <c r="H579" s="1" t="str" cm="1">
        <f t="array" ref="H579">_xlfn.IFS('3'!$C579&lt;20,"گروه 1",AND('3'!$C579&gt;20,'3'!$C579&lt;=30),"گروه 2",'3'!$C579&gt;30,"گروه 3")</f>
        <v>گروه 3</v>
      </c>
    </row>
    <row r="580" spans="1:8" x14ac:dyDescent="0.25">
      <c r="A580" s="1">
        <v>52</v>
      </c>
      <c r="B580" s="1" t="s">
        <v>9</v>
      </c>
      <c r="C580" s="1">
        <v>30.2</v>
      </c>
      <c r="D580" s="1">
        <v>1</v>
      </c>
      <c r="E580" s="1" t="s">
        <v>10</v>
      </c>
      <c r="F580" s="1" t="s">
        <v>8</v>
      </c>
      <c r="G580" s="1">
        <v>9724.5300000000007</v>
      </c>
      <c r="H580" s="1" t="str" cm="1">
        <f t="array" ref="H580">_xlfn.IFS('3'!$C580&lt;20,"گروه 1",AND('3'!$C580&gt;20,'3'!$C580&lt;=30),"گروه 2",'3'!$C580&gt;30,"گروه 3")</f>
        <v>گروه 3</v>
      </c>
    </row>
    <row r="581" spans="1:8" x14ac:dyDescent="0.25">
      <c r="A581" s="1">
        <v>25</v>
      </c>
      <c r="B581" s="1" t="s">
        <v>6</v>
      </c>
      <c r="C581" s="1">
        <v>23.465</v>
      </c>
      <c r="D581" s="1">
        <v>0</v>
      </c>
      <c r="E581" s="1" t="s">
        <v>10</v>
      </c>
      <c r="F581" s="1" t="s">
        <v>13</v>
      </c>
      <c r="G581" s="1">
        <v>3206.4913499999998</v>
      </c>
      <c r="H581" s="1" t="str" cm="1">
        <f t="array" ref="H581">_xlfn.IFS('3'!$C581&lt;20,"گروه 1",AND('3'!$C581&gt;20,'3'!$C581&lt;=30),"گروه 2",'3'!$C581&gt;30,"گروه 3")</f>
        <v>گروه 2</v>
      </c>
    </row>
    <row r="582" spans="1:8" x14ac:dyDescent="0.25">
      <c r="A582" s="1">
        <v>59</v>
      </c>
      <c r="B582" s="1" t="s">
        <v>9</v>
      </c>
      <c r="C582" s="1">
        <v>25.46</v>
      </c>
      <c r="D582" s="1">
        <v>1</v>
      </c>
      <c r="E582" s="1" t="s">
        <v>10</v>
      </c>
      <c r="F582" s="1" t="s">
        <v>13</v>
      </c>
      <c r="G582" s="1">
        <v>12913.992399999999</v>
      </c>
      <c r="H582" s="1" t="str" cm="1">
        <f t="array" ref="H582">_xlfn.IFS('3'!$C582&lt;20,"گروه 1",AND('3'!$C582&gt;20,'3'!$C582&lt;=30),"گروه 2",'3'!$C582&gt;30,"گروه 3")</f>
        <v>گروه 2</v>
      </c>
    </row>
    <row r="583" spans="1:8" x14ac:dyDescent="0.25">
      <c r="A583" s="1">
        <v>19</v>
      </c>
      <c r="B583" s="1" t="s">
        <v>9</v>
      </c>
      <c r="C583" s="1">
        <v>30.59</v>
      </c>
      <c r="D583" s="1">
        <v>0</v>
      </c>
      <c r="E583" s="1" t="s">
        <v>10</v>
      </c>
      <c r="F583" s="1" t="s">
        <v>12</v>
      </c>
      <c r="G583" s="1">
        <v>1639.5631000000001</v>
      </c>
      <c r="H583" s="1" t="str" cm="1">
        <f t="array" ref="H583">_xlfn.IFS('3'!$C583&lt;20,"گروه 1",AND('3'!$C583&gt;20,'3'!$C583&lt;=30),"گروه 2",'3'!$C583&gt;30,"گروه 3")</f>
        <v>گروه 3</v>
      </c>
    </row>
    <row r="584" spans="1:8" x14ac:dyDescent="0.25">
      <c r="A584" s="1">
        <v>39</v>
      </c>
      <c r="B584" s="1" t="s">
        <v>9</v>
      </c>
      <c r="C584" s="1">
        <v>45.43</v>
      </c>
      <c r="D584" s="1">
        <v>2</v>
      </c>
      <c r="E584" s="1" t="s">
        <v>10</v>
      </c>
      <c r="F584" s="1" t="s">
        <v>11</v>
      </c>
      <c r="G584" s="1">
        <v>6356.2707</v>
      </c>
      <c r="H584" s="1" t="str" cm="1">
        <f t="array" ref="H584">_xlfn.IFS('3'!$C584&lt;20,"گروه 1",AND('3'!$C584&gt;20,'3'!$C584&lt;=30),"گروه 2",'3'!$C584&gt;30,"گروه 3")</f>
        <v>گروه 3</v>
      </c>
    </row>
    <row r="585" spans="1:8" x14ac:dyDescent="0.25">
      <c r="A585" s="1">
        <v>32</v>
      </c>
      <c r="B585" s="1" t="s">
        <v>6</v>
      </c>
      <c r="C585" s="1">
        <v>23.65</v>
      </c>
      <c r="D585" s="1">
        <v>1</v>
      </c>
      <c r="E585" s="1" t="s">
        <v>10</v>
      </c>
      <c r="F585" s="1" t="s">
        <v>11</v>
      </c>
      <c r="G585" s="1">
        <v>17626.239509999999</v>
      </c>
      <c r="H585" s="1" t="str" cm="1">
        <f t="array" ref="H585">_xlfn.IFS('3'!$C585&lt;20,"گروه 1",AND('3'!$C585&gt;20,'3'!$C585&lt;=30),"گروه 2",'3'!$C585&gt;30,"گروه 3")</f>
        <v>گروه 2</v>
      </c>
    </row>
    <row r="586" spans="1:8" x14ac:dyDescent="0.25">
      <c r="A586" s="1">
        <v>19</v>
      </c>
      <c r="B586" s="1" t="s">
        <v>9</v>
      </c>
      <c r="C586" s="1">
        <v>20.7</v>
      </c>
      <c r="D586" s="1">
        <v>0</v>
      </c>
      <c r="E586" s="1" t="s">
        <v>10</v>
      </c>
      <c r="F586" s="1" t="s">
        <v>8</v>
      </c>
      <c r="G586" s="1">
        <v>1242.816</v>
      </c>
      <c r="H586" s="1" t="str" cm="1">
        <f t="array" ref="H586">_xlfn.IFS('3'!$C586&lt;20,"گروه 1",AND('3'!$C586&gt;20,'3'!$C586&lt;=30),"گروه 2",'3'!$C586&gt;30,"گروه 3")</f>
        <v>گروه 2</v>
      </c>
    </row>
    <row r="587" spans="1:8" x14ac:dyDescent="0.25">
      <c r="A587" s="1">
        <v>33</v>
      </c>
      <c r="B587" s="1" t="s">
        <v>6</v>
      </c>
      <c r="C587" s="1">
        <v>28.27</v>
      </c>
      <c r="D587" s="1">
        <v>1</v>
      </c>
      <c r="E587" s="1" t="s">
        <v>10</v>
      </c>
      <c r="F587" s="1" t="s">
        <v>11</v>
      </c>
      <c r="G587" s="1">
        <v>4779.6022999999996</v>
      </c>
      <c r="H587" s="1" t="str" cm="1">
        <f t="array" ref="H587">_xlfn.IFS('3'!$C587&lt;20,"گروه 1",AND('3'!$C587&gt;20,'3'!$C587&lt;=30),"گروه 2",'3'!$C587&gt;30,"گروه 3")</f>
        <v>گروه 2</v>
      </c>
    </row>
    <row r="588" spans="1:8" x14ac:dyDescent="0.25">
      <c r="A588" s="1">
        <v>21</v>
      </c>
      <c r="B588" s="1" t="s">
        <v>9</v>
      </c>
      <c r="C588" s="1">
        <v>20.234999999999999</v>
      </c>
      <c r="D588" s="1">
        <v>3</v>
      </c>
      <c r="E588" s="1" t="s">
        <v>10</v>
      </c>
      <c r="F588" s="1" t="s">
        <v>13</v>
      </c>
      <c r="G588" s="1">
        <v>3861.2096499999998</v>
      </c>
      <c r="H588" s="1" t="str" cm="1">
        <f t="array" ref="H588">_xlfn.IFS('3'!$C588&lt;20,"گروه 1",AND('3'!$C588&gt;20,'3'!$C588&lt;=30),"گروه 2",'3'!$C588&gt;30,"گروه 3")</f>
        <v>گروه 2</v>
      </c>
    </row>
    <row r="589" spans="1:8" x14ac:dyDescent="0.25">
      <c r="A589" s="1">
        <v>34</v>
      </c>
      <c r="B589" s="1" t="s">
        <v>6</v>
      </c>
      <c r="C589" s="1">
        <v>30.21</v>
      </c>
      <c r="D589" s="1">
        <v>1</v>
      </c>
      <c r="E589" s="1" t="s">
        <v>7</v>
      </c>
      <c r="F589" s="1" t="s">
        <v>12</v>
      </c>
      <c r="G589" s="1">
        <v>43943.876100000001</v>
      </c>
      <c r="H589" s="1" t="str" cm="1">
        <f t="array" ref="H589">_xlfn.IFS('3'!$C589&lt;20,"گروه 1",AND('3'!$C589&gt;20,'3'!$C589&lt;=30),"گروه 2",'3'!$C589&gt;30,"گروه 3")</f>
        <v>گروه 3</v>
      </c>
    </row>
    <row r="590" spans="1:8" x14ac:dyDescent="0.25">
      <c r="A590" s="1">
        <v>61</v>
      </c>
      <c r="B590" s="1" t="s">
        <v>6</v>
      </c>
      <c r="C590" s="1">
        <v>35.909999999999997</v>
      </c>
      <c r="D590" s="1">
        <v>0</v>
      </c>
      <c r="E590" s="1" t="s">
        <v>10</v>
      </c>
      <c r="F590" s="1" t="s">
        <v>13</v>
      </c>
      <c r="G590" s="1">
        <v>13635.6379</v>
      </c>
      <c r="H590" s="1" t="str" cm="1">
        <f t="array" ref="H590">_xlfn.IFS('3'!$C590&lt;20,"گروه 1",AND('3'!$C590&gt;20,'3'!$C590&lt;=30),"گروه 2",'3'!$C590&gt;30,"گروه 3")</f>
        <v>گروه 3</v>
      </c>
    </row>
    <row r="591" spans="1:8" x14ac:dyDescent="0.25">
      <c r="A591" s="1">
        <v>38</v>
      </c>
      <c r="B591" s="1" t="s">
        <v>6</v>
      </c>
      <c r="C591" s="1">
        <v>30.69</v>
      </c>
      <c r="D591" s="1">
        <v>1</v>
      </c>
      <c r="E591" s="1" t="s">
        <v>10</v>
      </c>
      <c r="F591" s="1" t="s">
        <v>11</v>
      </c>
      <c r="G591" s="1">
        <v>5976.8311000000003</v>
      </c>
      <c r="H591" s="1" t="str" cm="1">
        <f t="array" ref="H591">_xlfn.IFS('3'!$C591&lt;20,"گروه 1",AND('3'!$C591&gt;20,'3'!$C591&lt;=30),"گروه 2",'3'!$C591&gt;30,"گروه 3")</f>
        <v>گروه 3</v>
      </c>
    </row>
    <row r="592" spans="1:8" x14ac:dyDescent="0.25">
      <c r="A592" s="1">
        <v>58</v>
      </c>
      <c r="B592" s="1" t="s">
        <v>6</v>
      </c>
      <c r="C592" s="1">
        <v>29</v>
      </c>
      <c r="D592" s="1">
        <v>0</v>
      </c>
      <c r="E592" s="1" t="s">
        <v>10</v>
      </c>
      <c r="F592" s="1" t="s">
        <v>8</v>
      </c>
      <c r="G592" s="1">
        <v>11842.441999999999</v>
      </c>
      <c r="H592" s="1" t="str" cm="1">
        <f t="array" ref="H592">_xlfn.IFS('3'!$C592&lt;20,"گروه 1",AND('3'!$C592&gt;20,'3'!$C592&lt;=30),"گروه 2",'3'!$C592&gt;30,"گروه 3")</f>
        <v>گروه 2</v>
      </c>
    </row>
    <row r="593" spans="1:8" x14ac:dyDescent="0.25">
      <c r="A593" s="1">
        <v>47</v>
      </c>
      <c r="B593" s="1" t="s">
        <v>9</v>
      </c>
      <c r="C593" s="1">
        <v>19.57</v>
      </c>
      <c r="D593" s="1">
        <v>1</v>
      </c>
      <c r="E593" s="1" t="s">
        <v>10</v>
      </c>
      <c r="F593" s="1" t="s">
        <v>12</v>
      </c>
      <c r="G593" s="1">
        <v>8428.0692999999992</v>
      </c>
      <c r="H593" s="1" t="str" cm="1">
        <f t="array" ref="H593">_xlfn.IFS('3'!$C593&lt;20,"گروه 1",AND('3'!$C593&gt;20,'3'!$C593&lt;=30),"گروه 2",'3'!$C593&gt;30,"گروه 3")</f>
        <v>گروه 1</v>
      </c>
    </row>
    <row r="594" spans="1:8" x14ac:dyDescent="0.25">
      <c r="A594" s="1">
        <v>20</v>
      </c>
      <c r="B594" s="1" t="s">
        <v>9</v>
      </c>
      <c r="C594" s="1">
        <v>31.13</v>
      </c>
      <c r="D594" s="1">
        <v>2</v>
      </c>
      <c r="E594" s="1" t="s">
        <v>10</v>
      </c>
      <c r="F594" s="1" t="s">
        <v>11</v>
      </c>
      <c r="G594" s="1">
        <v>2566.4706999999999</v>
      </c>
      <c r="H594" s="1" t="str" cm="1">
        <f t="array" ref="H594">_xlfn.IFS('3'!$C594&lt;20,"گروه 1",AND('3'!$C594&gt;20,'3'!$C594&lt;=30),"گروه 2",'3'!$C594&gt;30,"گروه 3")</f>
        <v>گروه 3</v>
      </c>
    </row>
    <row r="595" spans="1:8" x14ac:dyDescent="0.25">
      <c r="A595" s="1">
        <v>21</v>
      </c>
      <c r="B595" s="1" t="s">
        <v>6</v>
      </c>
      <c r="C595" s="1">
        <v>21.85</v>
      </c>
      <c r="D595" s="1">
        <v>1</v>
      </c>
      <c r="E595" s="1" t="s">
        <v>7</v>
      </c>
      <c r="F595" s="1" t="s">
        <v>13</v>
      </c>
      <c r="G595" s="1">
        <v>15359.104499999999</v>
      </c>
      <c r="H595" s="1" t="str" cm="1">
        <f t="array" ref="H595">_xlfn.IFS('3'!$C595&lt;20,"گروه 1",AND('3'!$C595&gt;20,'3'!$C595&lt;=30),"گروه 2",'3'!$C595&gt;30,"گروه 3")</f>
        <v>گروه 2</v>
      </c>
    </row>
    <row r="596" spans="1:8" x14ac:dyDescent="0.25">
      <c r="A596" s="1">
        <v>41</v>
      </c>
      <c r="B596" s="1" t="s">
        <v>9</v>
      </c>
      <c r="C596" s="1">
        <v>40.26</v>
      </c>
      <c r="D596" s="1">
        <v>0</v>
      </c>
      <c r="E596" s="1" t="s">
        <v>10</v>
      </c>
      <c r="F596" s="1" t="s">
        <v>11</v>
      </c>
      <c r="G596" s="1">
        <v>5709.1643999999997</v>
      </c>
      <c r="H596" s="1" t="str" cm="1">
        <f t="array" ref="H596">_xlfn.IFS('3'!$C596&lt;20,"گروه 1",AND('3'!$C596&gt;20,'3'!$C596&lt;=30),"گروه 2",'3'!$C596&gt;30,"گروه 3")</f>
        <v>گروه 3</v>
      </c>
    </row>
    <row r="597" spans="1:8" x14ac:dyDescent="0.25">
      <c r="A597" s="1">
        <v>46</v>
      </c>
      <c r="B597" s="1" t="s">
        <v>6</v>
      </c>
      <c r="C597" s="1">
        <v>33.725000000000001</v>
      </c>
      <c r="D597" s="1">
        <v>1</v>
      </c>
      <c r="E597" s="1" t="s">
        <v>10</v>
      </c>
      <c r="F597" s="1" t="s">
        <v>13</v>
      </c>
      <c r="G597" s="1">
        <v>8823.9857499999998</v>
      </c>
      <c r="H597" s="1" t="str" cm="1">
        <f t="array" ref="H597">_xlfn.IFS('3'!$C597&lt;20,"گروه 1",AND('3'!$C597&gt;20,'3'!$C597&lt;=30),"گروه 2",'3'!$C597&gt;30,"گروه 3")</f>
        <v>گروه 3</v>
      </c>
    </row>
    <row r="598" spans="1:8" x14ac:dyDescent="0.25">
      <c r="A598" s="1">
        <v>42</v>
      </c>
      <c r="B598" s="1" t="s">
        <v>6</v>
      </c>
      <c r="C598" s="1">
        <v>29.48</v>
      </c>
      <c r="D598" s="1">
        <v>2</v>
      </c>
      <c r="E598" s="1" t="s">
        <v>10</v>
      </c>
      <c r="F598" s="1" t="s">
        <v>11</v>
      </c>
      <c r="G598" s="1">
        <v>7640.3091999999997</v>
      </c>
      <c r="H598" s="1" t="str" cm="1">
        <f t="array" ref="H598">_xlfn.IFS('3'!$C598&lt;20,"گروه 1",AND('3'!$C598&gt;20,'3'!$C598&lt;=30),"گروه 2",'3'!$C598&gt;30,"گروه 3")</f>
        <v>گروه 2</v>
      </c>
    </row>
    <row r="599" spans="1:8" x14ac:dyDescent="0.25">
      <c r="A599" s="1">
        <v>34</v>
      </c>
      <c r="B599" s="1" t="s">
        <v>6</v>
      </c>
      <c r="C599" s="1">
        <v>33.25</v>
      </c>
      <c r="D599" s="1">
        <v>1</v>
      </c>
      <c r="E599" s="1" t="s">
        <v>10</v>
      </c>
      <c r="F599" s="1" t="s">
        <v>13</v>
      </c>
      <c r="G599" s="1">
        <v>5594.8455000000004</v>
      </c>
      <c r="H599" s="1" t="str" cm="1">
        <f t="array" ref="H599">_xlfn.IFS('3'!$C599&lt;20,"گروه 1",AND('3'!$C599&gt;20,'3'!$C599&lt;=30),"گروه 2",'3'!$C599&gt;30,"گروه 3")</f>
        <v>گروه 3</v>
      </c>
    </row>
    <row r="600" spans="1:8" x14ac:dyDescent="0.25">
      <c r="A600" s="1">
        <v>43</v>
      </c>
      <c r="B600" s="1" t="s">
        <v>9</v>
      </c>
      <c r="C600" s="1">
        <v>32.6</v>
      </c>
      <c r="D600" s="1">
        <v>2</v>
      </c>
      <c r="E600" s="1" t="s">
        <v>10</v>
      </c>
      <c r="F600" s="1" t="s">
        <v>8</v>
      </c>
      <c r="G600" s="1">
        <v>7441.5010000000002</v>
      </c>
      <c r="H600" s="1" t="str" cm="1">
        <f t="array" ref="H600">_xlfn.IFS('3'!$C600&lt;20,"گروه 1",AND('3'!$C600&gt;20,'3'!$C600&lt;=30),"گروه 2",'3'!$C600&gt;30,"گروه 3")</f>
        <v>گروه 3</v>
      </c>
    </row>
    <row r="601" spans="1:8" x14ac:dyDescent="0.25">
      <c r="A601" s="1">
        <v>52</v>
      </c>
      <c r="B601" s="1" t="s">
        <v>6</v>
      </c>
      <c r="C601" s="1">
        <v>37.524999999999999</v>
      </c>
      <c r="D601" s="1">
        <v>2</v>
      </c>
      <c r="E601" s="1" t="s">
        <v>10</v>
      </c>
      <c r="F601" s="1" t="s">
        <v>12</v>
      </c>
      <c r="G601" s="1">
        <v>33471.971890000001</v>
      </c>
      <c r="H601" s="1" t="str" cm="1">
        <f t="array" ref="H601">_xlfn.IFS('3'!$C601&lt;20,"گروه 1",AND('3'!$C601&gt;20,'3'!$C601&lt;=30),"گروه 2",'3'!$C601&gt;30,"گروه 3")</f>
        <v>گروه 3</v>
      </c>
    </row>
    <row r="602" spans="1:8" x14ac:dyDescent="0.25">
      <c r="A602" s="1">
        <v>18</v>
      </c>
      <c r="B602" s="1" t="s">
        <v>6</v>
      </c>
      <c r="C602" s="1">
        <v>39.159999999999997</v>
      </c>
      <c r="D602" s="1">
        <v>0</v>
      </c>
      <c r="E602" s="1" t="s">
        <v>10</v>
      </c>
      <c r="F602" s="1" t="s">
        <v>11</v>
      </c>
      <c r="G602" s="1">
        <v>1633.0444</v>
      </c>
      <c r="H602" s="1" t="str" cm="1">
        <f t="array" ref="H602">_xlfn.IFS('3'!$C602&lt;20,"گروه 1",AND('3'!$C602&gt;20,'3'!$C602&lt;=30),"گروه 2",'3'!$C602&gt;30,"گروه 3")</f>
        <v>گروه 3</v>
      </c>
    </row>
    <row r="603" spans="1:8" x14ac:dyDescent="0.25">
      <c r="A603" s="1">
        <v>51</v>
      </c>
      <c r="B603" s="1" t="s">
        <v>9</v>
      </c>
      <c r="C603" s="1">
        <v>31.635000000000002</v>
      </c>
      <c r="D603" s="1">
        <v>0</v>
      </c>
      <c r="E603" s="1" t="s">
        <v>10</v>
      </c>
      <c r="F603" s="1" t="s">
        <v>12</v>
      </c>
      <c r="G603" s="1">
        <v>9174.1356500000002</v>
      </c>
      <c r="H603" s="1" t="str" cm="1">
        <f t="array" ref="H603">_xlfn.IFS('3'!$C603&lt;20,"گروه 1",AND('3'!$C603&gt;20,'3'!$C603&lt;=30),"گروه 2",'3'!$C603&gt;30,"گروه 3")</f>
        <v>گروه 3</v>
      </c>
    </row>
    <row r="604" spans="1:8" x14ac:dyDescent="0.25">
      <c r="A604" s="1">
        <v>56</v>
      </c>
      <c r="B604" s="1" t="s">
        <v>6</v>
      </c>
      <c r="C604" s="1">
        <v>25.3</v>
      </c>
      <c r="D604" s="1">
        <v>0</v>
      </c>
      <c r="E604" s="1" t="s">
        <v>10</v>
      </c>
      <c r="F604" s="1" t="s">
        <v>8</v>
      </c>
      <c r="G604" s="1">
        <v>11070.535</v>
      </c>
      <c r="H604" s="1" t="str" cm="1">
        <f t="array" ref="H604">_xlfn.IFS('3'!$C604&lt;20,"گروه 1",AND('3'!$C604&gt;20,'3'!$C604&lt;=30),"گروه 2",'3'!$C604&gt;30,"گروه 3")</f>
        <v>گروه 2</v>
      </c>
    </row>
    <row r="605" spans="1:8" x14ac:dyDescent="0.25">
      <c r="A605" s="1">
        <v>64</v>
      </c>
      <c r="B605" s="1" t="s">
        <v>6</v>
      </c>
      <c r="C605" s="1">
        <v>39.049999999999997</v>
      </c>
      <c r="D605" s="1">
        <v>3</v>
      </c>
      <c r="E605" s="1" t="s">
        <v>10</v>
      </c>
      <c r="F605" s="1" t="s">
        <v>11</v>
      </c>
      <c r="G605" s="1">
        <v>16085.127500000001</v>
      </c>
      <c r="H605" s="1" t="str" cm="1">
        <f t="array" ref="H605">_xlfn.IFS('3'!$C605&lt;20,"گروه 1",AND('3'!$C605&gt;20,'3'!$C605&lt;=30),"گروه 2",'3'!$C605&gt;30,"گروه 3")</f>
        <v>گروه 3</v>
      </c>
    </row>
    <row r="606" spans="1:8" x14ac:dyDescent="0.25">
      <c r="A606" s="1">
        <v>19</v>
      </c>
      <c r="B606" s="1" t="s">
        <v>6</v>
      </c>
      <c r="C606" s="1">
        <v>28.31</v>
      </c>
      <c r="D606" s="1">
        <v>0</v>
      </c>
      <c r="E606" s="1" t="s">
        <v>7</v>
      </c>
      <c r="F606" s="1" t="s">
        <v>12</v>
      </c>
      <c r="G606" s="1">
        <v>17468.983899999999</v>
      </c>
      <c r="H606" s="1" t="str" cm="1">
        <f t="array" ref="H606">_xlfn.IFS('3'!$C606&lt;20,"گروه 1",AND('3'!$C606&gt;20,'3'!$C606&lt;=30),"گروه 2",'3'!$C606&gt;30,"گروه 3")</f>
        <v>گروه 2</v>
      </c>
    </row>
    <row r="607" spans="1:8" x14ac:dyDescent="0.25">
      <c r="A607" s="1">
        <v>51</v>
      </c>
      <c r="B607" s="1" t="s">
        <v>6</v>
      </c>
      <c r="C607" s="1">
        <v>34.1</v>
      </c>
      <c r="D607" s="1">
        <v>0</v>
      </c>
      <c r="E607" s="1" t="s">
        <v>10</v>
      </c>
      <c r="F607" s="1" t="s">
        <v>11</v>
      </c>
      <c r="G607" s="1">
        <v>9283.5619999999999</v>
      </c>
      <c r="H607" s="1" t="str" cm="1">
        <f t="array" ref="H607">_xlfn.IFS('3'!$C607&lt;20,"گروه 1",AND('3'!$C607&gt;20,'3'!$C607&lt;=30),"گروه 2",'3'!$C607&gt;30,"گروه 3")</f>
        <v>گروه 3</v>
      </c>
    </row>
    <row r="608" spans="1:8" x14ac:dyDescent="0.25">
      <c r="A608" s="1">
        <v>27</v>
      </c>
      <c r="B608" s="1" t="s">
        <v>6</v>
      </c>
      <c r="C608" s="1">
        <v>25.175000000000001</v>
      </c>
      <c r="D608" s="1">
        <v>0</v>
      </c>
      <c r="E608" s="1" t="s">
        <v>10</v>
      </c>
      <c r="F608" s="1" t="s">
        <v>13</v>
      </c>
      <c r="G608" s="1">
        <v>3558.6202499999999</v>
      </c>
      <c r="H608" s="1" t="str" cm="1">
        <f t="array" ref="H608">_xlfn.IFS('3'!$C608&lt;20,"گروه 1",AND('3'!$C608&gt;20,'3'!$C608&lt;=30),"گروه 2",'3'!$C608&gt;30,"گروه 3")</f>
        <v>گروه 2</v>
      </c>
    </row>
    <row r="609" spans="1:8" x14ac:dyDescent="0.25">
      <c r="A609" s="1">
        <v>59</v>
      </c>
      <c r="B609" s="1" t="s">
        <v>6</v>
      </c>
      <c r="C609" s="1">
        <v>23.655000000000001</v>
      </c>
      <c r="D609" s="1">
        <v>0</v>
      </c>
      <c r="E609" s="1" t="s">
        <v>7</v>
      </c>
      <c r="F609" s="1" t="s">
        <v>12</v>
      </c>
      <c r="G609" s="1">
        <v>25678.778450000002</v>
      </c>
      <c r="H609" s="1" t="str" cm="1">
        <f t="array" ref="H609">_xlfn.IFS('3'!$C609&lt;20,"گروه 1",AND('3'!$C609&gt;20,'3'!$C609&lt;=30),"گروه 2",'3'!$C609&gt;30,"گروه 3")</f>
        <v>گروه 2</v>
      </c>
    </row>
    <row r="610" spans="1:8" x14ac:dyDescent="0.25">
      <c r="A610" s="1">
        <v>28</v>
      </c>
      <c r="B610" s="1" t="s">
        <v>9</v>
      </c>
      <c r="C610" s="1">
        <v>26.98</v>
      </c>
      <c r="D610" s="1">
        <v>2</v>
      </c>
      <c r="E610" s="1" t="s">
        <v>10</v>
      </c>
      <c r="F610" s="1" t="s">
        <v>13</v>
      </c>
      <c r="G610" s="1">
        <v>4435.0941999999995</v>
      </c>
      <c r="H610" s="1" t="str" cm="1">
        <f t="array" ref="H610">_xlfn.IFS('3'!$C610&lt;20,"گروه 1",AND('3'!$C610&gt;20,'3'!$C610&lt;=30),"گروه 2",'3'!$C610&gt;30,"گروه 3")</f>
        <v>گروه 2</v>
      </c>
    </row>
    <row r="611" spans="1:8" x14ac:dyDescent="0.25">
      <c r="A611" s="1">
        <v>30</v>
      </c>
      <c r="B611" s="1" t="s">
        <v>9</v>
      </c>
      <c r="C611" s="1">
        <v>37.799999999999997</v>
      </c>
      <c r="D611" s="1">
        <v>2</v>
      </c>
      <c r="E611" s="1" t="s">
        <v>7</v>
      </c>
      <c r="F611" s="1" t="s">
        <v>8</v>
      </c>
      <c r="G611" s="1">
        <v>39241.442000000003</v>
      </c>
      <c r="H611" s="1" t="str" cm="1">
        <f t="array" ref="H611">_xlfn.IFS('3'!$C611&lt;20,"گروه 1",AND('3'!$C611&gt;20,'3'!$C611&lt;=30),"گروه 2",'3'!$C611&gt;30,"گروه 3")</f>
        <v>گروه 3</v>
      </c>
    </row>
    <row r="612" spans="1:8" x14ac:dyDescent="0.25">
      <c r="A612" s="1">
        <v>47</v>
      </c>
      <c r="B612" s="1" t="s">
        <v>6</v>
      </c>
      <c r="C612" s="1">
        <v>29.37</v>
      </c>
      <c r="D612" s="1">
        <v>1</v>
      </c>
      <c r="E612" s="1" t="s">
        <v>10</v>
      </c>
      <c r="F612" s="1" t="s">
        <v>11</v>
      </c>
      <c r="G612" s="1">
        <v>8547.6913000000004</v>
      </c>
      <c r="H612" s="1" t="str" cm="1">
        <f t="array" ref="H612">_xlfn.IFS('3'!$C612&lt;20,"گروه 1",AND('3'!$C612&gt;20,'3'!$C612&lt;=30),"گروه 2",'3'!$C612&gt;30,"گروه 3")</f>
        <v>گروه 2</v>
      </c>
    </row>
    <row r="613" spans="1:8" x14ac:dyDescent="0.25">
      <c r="A613" s="1">
        <v>38</v>
      </c>
      <c r="B613" s="1" t="s">
        <v>6</v>
      </c>
      <c r="C613" s="1">
        <v>34.799999999999997</v>
      </c>
      <c r="D613" s="1">
        <v>2</v>
      </c>
      <c r="E613" s="1" t="s">
        <v>10</v>
      </c>
      <c r="F613" s="1" t="s">
        <v>8</v>
      </c>
      <c r="G613" s="1">
        <v>6571.5439999999999</v>
      </c>
      <c r="H613" s="1" t="str" cm="1">
        <f t="array" ref="H613">_xlfn.IFS('3'!$C613&lt;20,"گروه 1",AND('3'!$C613&gt;20,'3'!$C613&lt;=30),"گروه 2",'3'!$C613&gt;30,"گروه 3")</f>
        <v>گروه 3</v>
      </c>
    </row>
    <row r="614" spans="1:8" x14ac:dyDescent="0.25">
      <c r="A614" s="1">
        <v>18</v>
      </c>
      <c r="B614" s="1" t="s">
        <v>6</v>
      </c>
      <c r="C614" s="1">
        <v>33.155000000000001</v>
      </c>
      <c r="D614" s="1">
        <v>0</v>
      </c>
      <c r="E614" s="1" t="s">
        <v>10</v>
      </c>
      <c r="F614" s="1" t="s">
        <v>13</v>
      </c>
      <c r="G614" s="1">
        <v>2207.6974500000001</v>
      </c>
      <c r="H614" s="1" t="str" cm="1">
        <f t="array" ref="H614">_xlfn.IFS('3'!$C614&lt;20,"گروه 1",AND('3'!$C614&gt;20,'3'!$C614&lt;=30),"گروه 2",'3'!$C614&gt;30,"گروه 3")</f>
        <v>گروه 3</v>
      </c>
    </row>
    <row r="615" spans="1:8" x14ac:dyDescent="0.25">
      <c r="A615" s="1">
        <v>34</v>
      </c>
      <c r="B615" s="1" t="s">
        <v>6</v>
      </c>
      <c r="C615" s="1">
        <v>19</v>
      </c>
      <c r="D615" s="1">
        <v>3</v>
      </c>
      <c r="E615" s="1" t="s">
        <v>10</v>
      </c>
      <c r="F615" s="1" t="s">
        <v>13</v>
      </c>
      <c r="G615" s="1">
        <v>6753.0379999999996</v>
      </c>
      <c r="H615" s="1" t="str" cm="1">
        <f t="array" ref="H615">_xlfn.IFS('3'!$C615&lt;20,"گروه 1",AND('3'!$C615&gt;20,'3'!$C615&lt;=30),"گروه 2",'3'!$C615&gt;30,"گروه 3")</f>
        <v>گروه 1</v>
      </c>
    </row>
    <row r="616" spans="1:8" x14ac:dyDescent="0.25">
      <c r="A616" s="1">
        <v>20</v>
      </c>
      <c r="B616" s="1" t="s">
        <v>6</v>
      </c>
      <c r="C616" s="1">
        <v>33</v>
      </c>
      <c r="D616" s="1">
        <v>0</v>
      </c>
      <c r="E616" s="1" t="s">
        <v>10</v>
      </c>
      <c r="F616" s="1" t="s">
        <v>11</v>
      </c>
      <c r="G616" s="1">
        <v>1880.07</v>
      </c>
      <c r="H616" s="1" t="str" cm="1">
        <f t="array" ref="H616">_xlfn.IFS('3'!$C616&lt;20,"گروه 1",AND('3'!$C616&gt;20,'3'!$C616&lt;=30),"گروه 2",'3'!$C616&gt;30,"گروه 3")</f>
        <v>گروه 3</v>
      </c>
    </row>
    <row r="617" spans="1:8" x14ac:dyDescent="0.25">
      <c r="A617" s="1">
        <v>47</v>
      </c>
      <c r="B617" s="1" t="s">
        <v>6</v>
      </c>
      <c r="C617" s="1">
        <v>36.630000000000003</v>
      </c>
      <c r="D617" s="1">
        <v>1</v>
      </c>
      <c r="E617" s="1" t="s">
        <v>7</v>
      </c>
      <c r="F617" s="1" t="s">
        <v>11</v>
      </c>
      <c r="G617" s="1">
        <v>42969.852700000003</v>
      </c>
      <c r="H617" s="1" t="str" cm="1">
        <f t="array" ref="H617">_xlfn.IFS('3'!$C617&lt;20,"گروه 1",AND('3'!$C617&gt;20,'3'!$C617&lt;=30),"گروه 2",'3'!$C617&gt;30,"گروه 3")</f>
        <v>گروه 3</v>
      </c>
    </row>
    <row r="618" spans="1:8" x14ac:dyDescent="0.25">
      <c r="A618" s="1">
        <v>56</v>
      </c>
      <c r="B618" s="1" t="s">
        <v>6</v>
      </c>
      <c r="C618" s="1">
        <v>28.594999999999999</v>
      </c>
      <c r="D618" s="1">
        <v>0</v>
      </c>
      <c r="E618" s="1" t="s">
        <v>10</v>
      </c>
      <c r="F618" s="1" t="s">
        <v>13</v>
      </c>
      <c r="G618" s="1">
        <v>11658.11505</v>
      </c>
      <c r="H618" s="1" t="str" cm="1">
        <f t="array" ref="H618">_xlfn.IFS('3'!$C618&lt;20,"گروه 1",AND('3'!$C618&gt;20,'3'!$C618&lt;=30),"گروه 2",'3'!$C618&gt;30,"گروه 3")</f>
        <v>گروه 2</v>
      </c>
    </row>
    <row r="619" spans="1:8" x14ac:dyDescent="0.25">
      <c r="A619" s="1">
        <v>49</v>
      </c>
      <c r="B619" s="1" t="s">
        <v>9</v>
      </c>
      <c r="C619" s="1">
        <v>25.6</v>
      </c>
      <c r="D619" s="1">
        <v>2</v>
      </c>
      <c r="E619" s="1" t="s">
        <v>7</v>
      </c>
      <c r="F619" s="1" t="s">
        <v>8</v>
      </c>
      <c r="G619" s="1">
        <v>23306.546999999999</v>
      </c>
      <c r="H619" s="1" t="str" cm="1">
        <f t="array" ref="H619">_xlfn.IFS('3'!$C619&lt;20,"گروه 1",AND('3'!$C619&gt;20,'3'!$C619&lt;=30),"گروه 2",'3'!$C619&gt;30,"گروه 3")</f>
        <v>گروه 2</v>
      </c>
    </row>
    <row r="620" spans="1:8" x14ac:dyDescent="0.25">
      <c r="A620" s="1">
        <v>19</v>
      </c>
      <c r="B620" s="1" t="s">
        <v>6</v>
      </c>
      <c r="C620" s="1">
        <v>33.11</v>
      </c>
      <c r="D620" s="1">
        <v>0</v>
      </c>
      <c r="E620" s="1" t="s">
        <v>7</v>
      </c>
      <c r="F620" s="1" t="s">
        <v>11</v>
      </c>
      <c r="G620" s="1">
        <v>34439.855900000002</v>
      </c>
      <c r="H620" s="1" t="str" cm="1">
        <f t="array" ref="H620">_xlfn.IFS('3'!$C620&lt;20,"گروه 1",AND('3'!$C620&gt;20,'3'!$C620&lt;=30),"گروه 2",'3'!$C620&gt;30,"گروه 3")</f>
        <v>گروه 3</v>
      </c>
    </row>
    <row r="621" spans="1:8" x14ac:dyDescent="0.25">
      <c r="A621" s="1">
        <v>55</v>
      </c>
      <c r="B621" s="1" t="s">
        <v>6</v>
      </c>
      <c r="C621" s="1">
        <v>37.1</v>
      </c>
      <c r="D621" s="1">
        <v>0</v>
      </c>
      <c r="E621" s="1" t="s">
        <v>10</v>
      </c>
      <c r="F621" s="1" t="s">
        <v>8</v>
      </c>
      <c r="G621" s="1">
        <v>10713.644</v>
      </c>
      <c r="H621" s="1" t="str" cm="1">
        <f t="array" ref="H621">_xlfn.IFS('3'!$C621&lt;20,"گروه 1",AND('3'!$C621&gt;20,'3'!$C621&lt;=30),"گروه 2",'3'!$C621&gt;30,"گروه 3")</f>
        <v>گروه 3</v>
      </c>
    </row>
    <row r="622" spans="1:8" x14ac:dyDescent="0.25">
      <c r="A622" s="1">
        <v>30</v>
      </c>
      <c r="B622" s="1" t="s">
        <v>9</v>
      </c>
      <c r="C622" s="1">
        <v>31.4</v>
      </c>
      <c r="D622" s="1">
        <v>1</v>
      </c>
      <c r="E622" s="1" t="s">
        <v>10</v>
      </c>
      <c r="F622" s="1" t="s">
        <v>8</v>
      </c>
      <c r="G622" s="1">
        <v>3659.346</v>
      </c>
      <c r="H622" s="1" t="str" cm="1">
        <f t="array" ref="H622">_xlfn.IFS('3'!$C622&lt;20,"گروه 1",AND('3'!$C622&gt;20,'3'!$C622&lt;=30),"گروه 2",'3'!$C622&gt;30,"گروه 3")</f>
        <v>گروه 3</v>
      </c>
    </row>
    <row r="623" spans="1:8" x14ac:dyDescent="0.25">
      <c r="A623" s="1">
        <v>37</v>
      </c>
      <c r="B623" s="1" t="s">
        <v>9</v>
      </c>
      <c r="C623" s="1">
        <v>34.1</v>
      </c>
      <c r="D623" s="1">
        <v>4</v>
      </c>
      <c r="E623" s="1" t="s">
        <v>7</v>
      </c>
      <c r="F623" s="1" t="s">
        <v>8</v>
      </c>
      <c r="G623" s="1">
        <v>40182.245999999999</v>
      </c>
      <c r="H623" s="1" t="str" cm="1">
        <f t="array" ref="H623">_xlfn.IFS('3'!$C623&lt;20,"گروه 1",AND('3'!$C623&gt;20,'3'!$C623&lt;=30),"گروه 2",'3'!$C623&gt;30,"گروه 3")</f>
        <v>گروه 3</v>
      </c>
    </row>
    <row r="624" spans="1:8" x14ac:dyDescent="0.25">
      <c r="A624" s="1">
        <v>49</v>
      </c>
      <c r="B624" s="1" t="s">
        <v>6</v>
      </c>
      <c r="C624" s="1">
        <v>21.3</v>
      </c>
      <c r="D624" s="1">
        <v>1</v>
      </c>
      <c r="E624" s="1" t="s">
        <v>10</v>
      </c>
      <c r="F624" s="1" t="s">
        <v>8</v>
      </c>
      <c r="G624" s="1">
        <v>9182.17</v>
      </c>
      <c r="H624" s="1" t="str" cm="1">
        <f t="array" ref="H624">_xlfn.IFS('3'!$C624&lt;20,"گروه 1",AND('3'!$C624&gt;20,'3'!$C624&lt;=30),"گروه 2",'3'!$C624&gt;30,"گروه 3")</f>
        <v>گروه 2</v>
      </c>
    </row>
    <row r="625" spans="1:8" x14ac:dyDescent="0.25">
      <c r="A625" s="1">
        <v>18</v>
      </c>
      <c r="B625" s="1" t="s">
        <v>9</v>
      </c>
      <c r="C625" s="1">
        <v>33.534999999999997</v>
      </c>
      <c r="D625" s="1">
        <v>0</v>
      </c>
      <c r="E625" s="1" t="s">
        <v>7</v>
      </c>
      <c r="F625" s="1" t="s">
        <v>13</v>
      </c>
      <c r="G625" s="1">
        <v>34617.840649999998</v>
      </c>
      <c r="H625" s="1" t="str" cm="1">
        <f t="array" ref="H625">_xlfn.IFS('3'!$C625&lt;20,"گروه 1",AND('3'!$C625&gt;20,'3'!$C625&lt;=30),"گروه 2",'3'!$C625&gt;30,"گروه 3")</f>
        <v>گروه 3</v>
      </c>
    </row>
    <row r="626" spans="1:8" x14ac:dyDescent="0.25">
      <c r="A626" s="1">
        <v>59</v>
      </c>
      <c r="B626" s="1" t="s">
        <v>9</v>
      </c>
      <c r="C626" s="1">
        <v>28.785</v>
      </c>
      <c r="D626" s="1">
        <v>0</v>
      </c>
      <c r="E626" s="1" t="s">
        <v>10</v>
      </c>
      <c r="F626" s="1" t="s">
        <v>12</v>
      </c>
      <c r="G626" s="1">
        <v>12129.614149999999</v>
      </c>
      <c r="H626" s="1" t="str" cm="1">
        <f t="array" ref="H626">_xlfn.IFS('3'!$C626&lt;20,"گروه 1",AND('3'!$C626&gt;20,'3'!$C626&lt;=30),"گروه 2",'3'!$C626&gt;30,"گروه 3")</f>
        <v>گروه 2</v>
      </c>
    </row>
    <row r="627" spans="1:8" x14ac:dyDescent="0.25">
      <c r="A627" s="1">
        <v>29</v>
      </c>
      <c r="B627" s="1" t="s">
        <v>6</v>
      </c>
      <c r="C627" s="1">
        <v>26.03</v>
      </c>
      <c r="D627" s="1">
        <v>0</v>
      </c>
      <c r="E627" s="1" t="s">
        <v>10</v>
      </c>
      <c r="F627" s="1" t="s">
        <v>12</v>
      </c>
      <c r="G627" s="1">
        <v>3736.4647</v>
      </c>
      <c r="H627" s="1" t="str" cm="1">
        <f t="array" ref="H627">_xlfn.IFS('3'!$C627&lt;20,"گروه 1",AND('3'!$C627&gt;20,'3'!$C627&lt;=30),"گروه 2",'3'!$C627&gt;30,"گروه 3")</f>
        <v>گروه 2</v>
      </c>
    </row>
    <row r="628" spans="1:8" x14ac:dyDescent="0.25">
      <c r="A628" s="1">
        <v>36</v>
      </c>
      <c r="B628" s="1" t="s">
        <v>9</v>
      </c>
      <c r="C628" s="1">
        <v>28.88</v>
      </c>
      <c r="D628" s="1">
        <v>3</v>
      </c>
      <c r="E628" s="1" t="s">
        <v>10</v>
      </c>
      <c r="F628" s="1" t="s">
        <v>13</v>
      </c>
      <c r="G628" s="1">
        <v>6748.5911999999998</v>
      </c>
      <c r="H628" s="1" t="str" cm="1">
        <f t="array" ref="H628">_xlfn.IFS('3'!$C628&lt;20,"گروه 1",AND('3'!$C628&gt;20,'3'!$C628&lt;=30),"گروه 2",'3'!$C628&gt;30,"گروه 3")</f>
        <v>گروه 2</v>
      </c>
    </row>
    <row r="629" spans="1:8" x14ac:dyDescent="0.25">
      <c r="A629" s="1">
        <v>33</v>
      </c>
      <c r="B629" s="1" t="s">
        <v>9</v>
      </c>
      <c r="C629" s="1">
        <v>42.46</v>
      </c>
      <c r="D629" s="1">
        <v>1</v>
      </c>
      <c r="E629" s="1" t="s">
        <v>10</v>
      </c>
      <c r="F629" s="1" t="s">
        <v>11</v>
      </c>
      <c r="G629" s="1">
        <v>11326.71487</v>
      </c>
      <c r="H629" s="1" t="str" cm="1">
        <f t="array" ref="H629">_xlfn.IFS('3'!$C629&lt;20,"گروه 1",AND('3'!$C629&gt;20,'3'!$C629&lt;=30),"گروه 2",'3'!$C629&gt;30,"گروه 3")</f>
        <v>گروه 3</v>
      </c>
    </row>
    <row r="630" spans="1:8" x14ac:dyDescent="0.25">
      <c r="A630" s="1">
        <v>58</v>
      </c>
      <c r="B630" s="1" t="s">
        <v>9</v>
      </c>
      <c r="C630" s="1">
        <v>38</v>
      </c>
      <c r="D630" s="1">
        <v>0</v>
      </c>
      <c r="E630" s="1" t="s">
        <v>10</v>
      </c>
      <c r="F630" s="1" t="s">
        <v>8</v>
      </c>
      <c r="G630" s="1">
        <v>11365.951999999999</v>
      </c>
      <c r="H630" s="1" t="str" cm="1">
        <f t="array" ref="H630">_xlfn.IFS('3'!$C630&lt;20,"گروه 1",AND('3'!$C630&gt;20,'3'!$C630&lt;=30),"گروه 2",'3'!$C630&gt;30,"گروه 3")</f>
        <v>گروه 3</v>
      </c>
    </row>
    <row r="631" spans="1:8" x14ac:dyDescent="0.25">
      <c r="A631" s="1">
        <v>44</v>
      </c>
      <c r="B631" s="1" t="s">
        <v>6</v>
      </c>
      <c r="C631" s="1">
        <v>38.950000000000003</v>
      </c>
      <c r="D631" s="1">
        <v>0</v>
      </c>
      <c r="E631" s="1" t="s">
        <v>7</v>
      </c>
      <c r="F631" s="1" t="s">
        <v>12</v>
      </c>
      <c r="G631" s="1">
        <v>42983.458500000001</v>
      </c>
      <c r="H631" s="1" t="str" cm="1">
        <f t="array" ref="H631">_xlfn.IFS('3'!$C631&lt;20,"گروه 1",AND('3'!$C631&gt;20,'3'!$C631&lt;=30),"گروه 2",'3'!$C631&gt;30,"گروه 3")</f>
        <v>گروه 3</v>
      </c>
    </row>
    <row r="632" spans="1:8" x14ac:dyDescent="0.25">
      <c r="A632" s="1">
        <v>53</v>
      </c>
      <c r="B632" s="1" t="s">
        <v>9</v>
      </c>
      <c r="C632" s="1">
        <v>36.1</v>
      </c>
      <c r="D632" s="1">
        <v>1</v>
      </c>
      <c r="E632" s="1" t="s">
        <v>10</v>
      </c>
      <c r="F632" s="1" t="s">
        <v>8</v>
      </c>
      <c r="G632" s="1">
        <v>10085.846</v>
      </c>
      <c r="H632" s="1" t="str" cm="1">
        <f t="array" ref="H632">_xlfn.IFS('3'!$C632&lt;20,"گروه 1",AND('3'!$C632&gt;20,'3'!$C632&lt;=30),"گروه 2",'3'!$C632&gt;30,"گروه 3")</f>
        <v>گروه 3</v>
      </c>
    </row>
    <row r="633" spans="1:8" x14ac:dyDescent="0.25">
      <c r="A633" s="1">
        <v>24</v>
      </c>
      <c r="B633" s="1" t="s">
        <v>9</v>
      </c>
      <c r="C633" s="1">
        <v>29.3</v>
      </c>
      <c r="D633" s="1">
        <v>0</v>
      </c>
      <c r="E633" s="1" t="s">
        <v>10</v>
      </c>
      <c r="F633" s="1" t="s">
        <v>8</v>
      </c>
      <c r="G633" s="1">
        <v>1977.8150000000001</v>
      </c>
      <c r="H633" s="1" t="str" cm="1">
        <f t="array" ref="H633">_xlfn.IFS('3'!$C633&lt;20,"گروه 1",AND('3'!$C633&gt;20,'3'!$C633&lt;=30),"گروه 2",'3'!$C633&gt;30,"گروه 3")</f>
        <v>گروه 2</v>
      </c>
    </row>
    <row r="634" spans="1:8" x14ac:dyDescent="0.25">
      <c r="A634" s="1">
        <v>29</v>
      </c>
      <c r="B634" s="1" t="s">
        <v>6</v>
      </c>
      <c r="C634" s="1">
        <v>35.53</v>
      </c>
      <c r="D634" s="1">
        <v>0</v>
      </c>
      <c r="E634" s="1" t="s">
        <v>10</v>
      </c>
      <c r="F634" s="1" t="s">
        <v>11</v>
      </c>
      <c r="G634" s="1">
        <v>3366.6696999999999</v>
      </c>
      <c r="H634" s="1" t="str" cm="1">
        <f t="array" ref="H634">_xlfn.IFS('3'!$C634&lt;20,"گروه 1",AND('3'!$C634&gt;20,'3'!$C634&lt;=30),"گروه 2",'3'!$C634&gt;30,"گروه 3")</f>
        <v>گروه 3</v>
      </c>
    </row>
    <row r="635" spans="1:8" x14ac:dyDescent="0.25">
      <c r="A635" s="1">
        <v>40</v>
      </c>
      <c r="B635" s="1" t="s">
        <v>9</v>
      </c>
      <c r="C635" s="1">
        <v>22.704999999999998</v>
      </c>
      <c r="D635" s="1">
        <v>2</v>
      </c>
      <c r="E635" s="1" t="s">
        <v>10</v>
      </c>
      <c r="F635" s="1" t="s">
        <v>13</v>
      </c>
      <c r="G635" s="1">
        <v>7173.35995</v>
      </c>
      <c r="H635" s="1" t="str" cm="1">
        <f t="array" ref="H635">_xlfn.IFS('3'!$C635&lt;20,"گروه 1",AND('3'!$C635&gt;20,'3'!$C635&lt;=30),"گروه 2",'3'!$C635&gt;30,"گروه 3")</f>
        <v>گروه 2</v>
      </c>
    </row>
    <row r="636" spans="1:8" x14ac:dyDescent="0.25">
      <c r="A636" s="1">
        <v>51</v>
      </c>
      <c r="B636" s="1" t="s">
        <v>9</v>
      </c>
      <c r="C636" s="1">
        <v>39.700000000000003</v>
      </c>
      <c r="D636" s="1">
        <v>1</v>
      </c>
      <c r="E636" s="1" t="s">
        <v>10</v>
      </c>
      <c r="F636" s="1" t="s">
        <v>8</v>
      </c>
      <c r="G636" s="1">
        <v>9391.3459999999995</v>
      </c>
      <c r="H636" s="1" t="str" cm="1">
        <f t="array" ref="H636">_xlfn.IFS('3'!$C636&lt;20,"گروه 1",AND('3'!$C636&gt;20,'3'!$C636&lt;=30),"گروه 2",'3'!$C636&gt;30,"گروه 3")</f>
        <v>گروه 3</v>
      </c>
    </row>
    <row r="637" spans="1:8" x14ac:dyDescent="0.25">
      <c r="A637" s="1">
        <v>64</v>
      </c>
      <c r="B637" s="1" t="s">
        <v>9</v>
      </c>
      <c r="C637" s="1">
        <v>38.19</v>
      </c>
      <c r="D637" s="1">
        <v>0</v>
      </c>
      <c r="E637" s="1" t="s">
        <v>10</v>
      </c>
      <c r="F637" s="1" t="s">
        <v>13</v>
      </c>
      <c r="G637" s="1">
        <v>14410.9321</v>
      </c>
      <c r="H637" s="1" t="str" cm="1">
        <f t="array" ref="H637">_xlfn.IFS('3'!$C637&lt;20,"گروه 1",AND('3'!$C637&gt;20,'3'!$C637&lt;=30),"گروه 2",'3'!$C637&gt;30,"گروه 3")</f>
        <v>گروه 3</v>
      </c>
    </row>
    <row r="638" spans="1:8" x14ac:dyDescent="0.25">
      <c r="A638" s="1">
        <v>19</v>
      </c>
      <c r="B638" s="1" t="s">
        <v>6</v>
      </c>
      <c r="C638" s="1">
        <v>24.51</v>
      </c>
      <c r="D638" s="1">
        <v>1</v>
      </c>
      <c r="E638" s="1" t="s">
        <v>10</v>
      </c>
      <c r="F638" s="1" t="s">
        <v>12</v>
      </c>
      <c r="G638" s="1">
        <v>2709.1118999999999</v>
      </c>
      <c r="H638" s="1" t="str" cm="1">
        <f t="array" ref="H638">_xlfn.IFS('3'!$C638&lt;20,"گروه 1",AND('3'!$C638&gt;20,'3'!$C638&lt;=30),"گروه 2",'3'!$C638&gt;30,"گروه 3")</f>
        <v>گروه 2</v>
      </c>
    </row>
    <row r="639" spans="1:8" x14ac:dyDescent="0.25">
      <c r="A639" s="1">
        <v>35</v>
      </c>
      <c r="B639" s="1" t="s">
        <v>6</v>
      </c>
      <c r="C639" s="1">
        <v>38.094999999999999</v>
      </c>
      <c r="D639" s="1">
        <v>2</v>
      </c>
      <c r="E639" s="1" t="s">
        <v>10</v>
      </c>
      <c r="F639" s="1" t="s">
        <v>13</v>
      </c>
      <c r="G639" s="1">
        <v>24915.046259999999</v>
      </c>
      <c r="H639" s="1" t="str" cm="1">
        <f t="array" ref="H639">_xlfn.IFS('3'!$C639&lt;20,"گروه 1",AND('3'!$C639&gt;20,'3'!$C639&lt;=30),"گروه 2",'3'!$C639&gt;30,"گروه 3")</f>
        <v>گروه 3</v>
      </c>
    </row>
    <row r="640" spans="1:8" x14ac:dyDescent="0.25">
      <c r="A640" s="1">
        <v>39</v>
      </c>
      <c r="B640" s="1" t="s">
        <v>9</v>
      </c>
      <c r="C640" s="1">
        <v>26.41</v>
      </c>
      <c r="D640" s="1">
        <v>0</v>
      </c>
      <c r="E640" s="1" t="s">
        <v>7</v>
      </c>
      <c r="F640" s="1" t="s">
        <v>13</v>
      </c>
      <c r="G640" s="1">
        <v>20149.322899999999</v>
      </c>
      <c r="H640" s="1" t="str" cm="1">
        <f t="array" ref="H640">_xlfn.IFS('3'!$C640&lt;20,"گروه 1",AND('3'!$C640&gt;20,'3'!$C640&lt;=30),"گروه 2",'3'!$C640&gt;30,"گروه 3")</f>
        <v>گروه 2</v>
      </c>
    </row>
    <row r="641" spans="1:8" x14ac:dyDescent="0.25">
      <c r="A641" s="1">
        <v>56</v>
      </c>
      <c r="B641" s="1" t="s">
        <v>9</v>
      </c>
      <c r="C641" s="1">
        <v>33.659999999999997</v>
      </c>
      <c r="D641" s="1">
        <v>4</v>
      </c>
      <c r="E641" s="1" t="s">
        <v>10</v>
      </c>
      <c r="F641" s="1" t="s">
        <v>11</v>
      </c>
      <c r="G641" s="1">
        <v>12949.1554</v>
      </c>
      <c r="H641" s="1" t="str" cm="1">
        <f t="array" ref="H641">_xlfn.IFS('3'!$C641&lt;20,"گروه 1",AND('3'!$C641&gt;20,'3'!$C641&lt;=30),"گروه 2",'3'!$C641&gt;30,"گروه 3")</f>
        <v>گروه 3</v>
      </c>
    </row>
    <row r="642" spans="1:8" x14ac:dyDescent="0.25">
      <c r="A642" s="1">
        <v>33</v>
      </c>
      <c r="B642" s="1" t="s">
        <v>9</v>
      </c>
      <c r="C642" s="1">
        <v>42.4</v>
      </c>
      <c r="D642" s="1">
        <v>5</v>
      </c>
      <c r="E642" s="1" t="s">
        <v>10</v>
      </c>
      <c r="F642" s="1" t="s">
        <v>8</v>
      </c>
      <c r="G642" s="1">
        <v>6666.2430000000004</v>
      </c>
      <c r="H642" s="1" t="str" cm="1">
        <f t="array" ref="H642">_xlfn.IFS('3'!$C642&lt;20,"گروه 1",AND('3'!$C642&gt;20,'3'!$C642&lt;=30),"گروه 2",'3'!$C642&gt;30,"گروه 3")</f>
        <v>گروه 3</v>
      </c>
    </row>
    <row r="643" spans="1:8" x14ac:dyDescent="0.25">
      <c r="A643" s="1">
        <v>42</v>
      </c>
      <c r="B643" s="1" t="s">
        <v>9</v>
      </c>
      <c r="C643" s="1">
        <v>28.31</v>
      </c>
      <c r="D643" s="1">
        <v>3</v>
      </c>
      <c r="E643" s="1" t="s">
        <v>7</v>
      </c>
      <c r="F643" s="1" t="s">
        <v>12</v>
      </c>
      <c r="G643" s="1">
        <v>32787.458590000002</v>
      </c>
      <c r="H643" s="1" t="str" cm="1">
        <f t="array" ref="H643">_xlfn.IFS('3'!$C643&lt;20,"گروه 1",AND('3'!$C643&gt;20,'3'!$C643&lt;=30),"گروه 2",'3'!$C643&gt;30,"گروه 3")</f>
        <v>گروه 2</v>
      </c>
    </row>
    <row r="644" spans="1:8" x14ac:dyDescent="0.25">
      <c r="A644" s="1">
        <v>61</v>
      </c>
      <c r="B644" s="1" t="s">
        <v>9</v>
      </c>
      <c r="C644" s="1">
        <v>33.914999999999999</v>
      </c>
      <c r="D644" s="1">
        <v>0</v>
      </c>
      <c r="E644" s="1" t="s">
        <v>10</v>
      </c>
      <c r="F644" s="1" t="s">
        <v>13</v>
      </c>
      <c r="G644" s="1">
        <v>13143.86485</v>
      </c>
      <c r="H644" s="1" t="str" cm="1">
        <f t="array" ref="H644">_xlfn.IFS('3'!$C644&lt;20,"گروه 1",AND('3'!$C644&gt;20,'3'!$C644&lt;=30),"گروه 2",'3'!$C644&gt;30,"گروه 3")</f>
        <v>گروه 3</v>
      </c>
    </row>
    <row r="645" spans="1:8" x14ac:dyDescent="0.25">
      <c r="A645" s="1">
        <v>23</v>
      </c>
      <c r="B645" s="1" t="s">
        <v>6</v>
      </c>
      <c r="C645" s="1">
        <v>34.96</v>
      </c>
      <c r="D645" s="1">
        <v>3</v>
      </c>
      <c r="E645" s="1" t="s">
        <v>10</v>
      </c>
      <c r="F645" s="1" t="s">
        <v>12</v>
      </c>
      <c r="G645" s="1">
        <v>4466.6214</v>
      </c>
      <c r="H645" s="1" t="str" cm="1">
        <f t="array" ref="H645">_xlfn.IFS('3'!$C645&lt;20,"گروه 1",AND('3'!$C645&gt;20,'3'!$C645&lt;=30),"گروه 2",'3'!$C645&gt;30,"گروه 3")</f>
        <v>گروه 3</v>
      </c>
    </row>
    <row r="646" spans="1:8" x14ac:dyDescent="0.25">
      <c r="A646" s="1">
        <v>43</v>
      </c>
      <c r="B646" s="1" t="s">
        <v>9</v>
      </c>
      <c r="C646" s="1">
        <v>35.31</v>
      </c>
      <c r="D646" s="1">
        <v>2</v>
      </c>
      <c r="E646" s="1" t="s">
        <v>10</v>
      </c>
      <c r="F646" s="1" t="s">
        <v>11</v>
      </c>
      <c r="G646" s="1">
        <v>18806.145469999999</v>
      </c>
      <c r="H646" s="1" t="str" cm="1">
        <f t="array" ref="H646">_xlfn.IFS('3'!$C646&lt;20,"گروه 1",AND('3'!$C646&gt;20,'3'!$C646&lt;=30),"گروه 2",'3'!$C646&gt;30,"گروه 3")</f>
        <v>گروه 3</v>
      </c>
    </row>
    <row r="647" spans="1:8" x14ac:dyDescent="0.25">
      <c r="A647" s="1">
        <v>48</v>
      </c>
      <c r="B647" s="1" t="s">
        <v>9</v>
      </c>
      <c r="C647" s="1">
        <v>30.78</v>
      </c>
      <c r="D647" s="1">
        <v>3</v>
      </c>
      <c r="E647" s="1" t="s">
        <v>10</v>
      </c>
      <c r="F647" s="1" t="s">
        <v>13</v>
      </c>
      <c r="G647" s="1">
        <v>10141.136200000001</v>
      </c>
      <c r="H647" s="1" t="str" cm="1">
        <f t="array" ref="H647">_xlfn.IFS('3'!$C647&lt;20,"گروه 1",AND('3'!$C647&gt;20,'3'!$C647&lt;=30),"گروه 2",'3'!$C647&gt;30,"گروه 3")</f>
        <v>گروه 3</v>
      </c>
    </row>
    <row r="648" spans="1:8" x14ac:dyDescent="0.25">
      <c r="A648" s="1">
        <v>39</v>
      </c>
      <c r="B648" s="1" t="s">
        <v>9</v>
      </c>
      <c r="C648" s="1">
        <v>26.22</v>
      </c>
      <c r="D648" s="1">
        <v>1</v>
      </c>
      <c r="E648" s="1" t="s">
        <v>10</v>
      </c>
      <c r="F648" s="1" t="s">
        <v>12</v>
      </c>
      <c r="G648" s="1">
        <v>6123.5688</v>
      </c>
      <c r="H648" s="1" t="str" cm="1">
        <f t="array" ref="H648">_xlfn.IFS('3'!$C648&lt;20,"گروه 1",AND('3'!$C648&gt;20,'3'!$C648&lt;=30),"گروه 2",'3'!$C648&gt;30,"گروه 3")</f>
        <v>گروه 2</v>
      </c>
    </row>
    <row r="649" spans="1:8" x14ac:dyDescent="0.25">
      <c r="A649" s="1">
        <v>40</v>
      </c>
      <c r="B649" s="1" t="s">
        <v>6</v>
      </c>
      <c r="C649" s="1">
        <v>23.37</v>
      </c>
      <c r="D649" s="1">
        <v>3</v>
      </c>
      <c r="E649" s="1" t="s">
        <v>10</v>
      </c>
      <c r="F649" s="1" t="s">
        <v>13</v>
      </c>
      <c r="G649" s="1">
        <v>8252.2842999999993</v>
      </c>
      <c r="H649" s="1" t="str" cm="1">
        <f t="array" ref="H649">_xlfn.IFS('3'!$C649&lt;20,"گروه 1",AND('3'!$C649&gt;20,'3'!$C649&lt;=30),"گروه 2",'3'!$C649&gt;30,"گروه 3")</f>
        <v>گروه 2</v>
      </c>
    </row>
    <row r="650" spans="1:8" x14ac:dyDescent="0.25">
      <c r="A650" s="1">
        <v>18</v>
      </c>
      <c r="B650" s="1" t="s">
        <v>9</v>
      </c>
      <c r="C650" s="1">
        <v>28.5</v>
      </c>
      <c r="D650" s="1">
        <v>0</v>
      </c>
      <c r="E650" s="1" t="s">
        <v>10</v>
      </c>
      <c r="F650" s="1" t="s">
        <v>13</v>
      </c>
      <c r="G650" s="1">
        <v>1712.2270000000001</v>
      </c>
      <c r="H650" s="1" t="str" cm="1">
        <f t="array" ref="H650">_xlfn.IFS('3'!$C650&lt;20,"گروه 1",AND('3'!$C650&gt;20,'3'!$C650&lt;=30),"گروه 2",'3'!$C650&gt;30,"گروه 3")</f>
        <v>گروه 2</v>
      </c>
    </row>
    <row r="651" spans="1:8" x14ac:dyDescent="0.25">
      <c r="A651" s="1">
        <v>58</v>
      </c>
      <c r="B651" s="1" t="s">
        <v>6</v>
      </c>
      <c r="C651" s="1">
        <v>32.965000000000003</v>
      </c>
      <c r="D651" s="1">
        <v>0</v>
      </c>
      <c r="E651" s="1" t="s">
        <v>10</v>
      </c>
      <c r="F651" s="1" t="s">
        <v>13</v>
      </c>
      <c r="G651" s="1">
        <v>12430.95335</v>
      </c>
      <c r="H651" s="1" t="str" cm="1">
        <f t="array" ref="H651">_xlfn.IFS('3'!$C651&lt;20,"گروه 1",AND('3'!$C651&gt;20,'3'!$C651&lt;=30),"گروه 2",'3'!$C651&gt;30,"گروه 3")</f>
        <v>گروه 3</v>
      </c>
    </row>
    <row r="652" spans="1:8" x14ac:dyDescent="0.25">
      <c r="A652" s="1">
        <v>49</v>
      </c>
      <c r="B652" s="1" t="s">
        <v>6</v>
      </c>
      <c r="C652" s="1">
        <v>42.68</v>
      </c>
      <c r="D652" s="1">
        <v>2</v>
      </c>
      <c r="E652" s="1" t="s">
        <v>10</v>
      </c>
      <c r="F652" s="1" t="s">
        <v>11</v>
      </c>
      <c r="G652" s="1">
        <v>9800.8881999999994</v>
      </c>
      <c r="H652" s="1" t="str" cm="1">
        <f t="array" ref="H652">_xlfn.IFS('3'!$C652&lt;20,"گروه 1",AND('3'!$C652&gt;20,'3'!$C652&lt;=30),"گروه 2",'3'!$C652&gt;30,"گروه 3")</f>
        <v>گروه 3</v>
      </c>
    </row>
    <row r="653" spans="1:8" x14ac:dyDescent="0.25">
      <c r="A653" s="1">
        <v>53</v>
      </c>
      <c r="B653" s="1" t="s">
        <v>6</v>
      </c>
      <c r="C653" s="1">
        <v>39.6</v>
      </c>
      <c r="D653" s="1">
        <v>1</v>
      </c>
      <c r="E653" s="1" t="s">
        <v>10</v>
      </c>
      <c r="F653" s="1" t="s">
        <v>11</v>
      </c>
      <c r="G653" s="1">
        <v>10579.710999999999</v>
      </c>
      <c r="H653" s="1" t="str" cm="1">
        <f t="array" ref="H653">_xlfn.IFS('3'!$C653&lt;20,"گروه 1",AND('3'!$C653&gt;20,'3'!$C653&lt;=30),"گروه 2",'3'!$C653&gt;30,"گروه 3")</f>
        <v>گروه 3</v>
      </c>
    </row>
    <row r="654" spans="1:8" x14ac:dyDescent="0.25">
      <c r="A654" s="1">
        <v>48</v>
      </c>
      <c r="B654" s="1" t="s">
        <v>6</v>
      </c>
      <c r="C654" s="1">
        <v>31.13</v>
      </c>
      <c r="D654" s="1">
        <v>0</v>
      </c>
      <c r="E654" s="1" t="s">
        <v>10</v>
      </c>
      <c r="F654" s="1" t="s">
        <v>11</v>
      </c>
      <c r="G654" s="1">
        <v>8280.6226999999999</v>
      </c>
      <c r="H654" s="1" t="str" cm="1">
        <f t="array" ref="H654">_xlfn.IFS('3'!$C654&lt;20,"گروه 1",AND('3'!$C654&gt;20,'3'!$C654&lt;=30),"گروه 2",'3'!$C654&gt;30,"گروه 3")</f>
        <v>گروه 3</v>
      </c>
    </row>
    <row r="655" spans="1:8" x14ac:dyDescent="0.25">
      <c r="A655" s="1">
        <v>45</v>
      </c>
      <c r="B655" s="1" t="s">
        <v>6</v>
      </c>
      <c r="C655" s="1">
        <v>36.299999999999997</v>
      </c>
      <c r="D655" s="1">
        <v>2</v>
      </c>
      <c r="E655" s="1" t="s">
        <v>10</v>
      </c>
      <c r="F655" s="1" t="s">
        <v>11</v>
      </c>
      <c r="G655" s="1">
        <v>8527.5319999999992</v>
      </c>
      <c r="H655" s="1" t="str" cm="1">
        <f t="array" ref="H655">_xlfn.IFS('3'!$C655&lt;20,"گروه 1",AND('3'!$C655&gt;20,'3'!$C655&lt;=30),"گروه 2",'3'!$C655&gt;30,"گروه 3")</f>
        <v>گروه 3</v>
      </c>
    </row>
    <row r="656" spans="1:8" x14ac:dyDescent="0.25">
      <c r="A656" s="1">
        <v>59</v>
      </c>
      <c r="B656" s="1" t="s">
        <v>6</v>
      </c>
      <c r="C656" s="1">
        <v>35.200000000000003</v>
      </c>
      <c r="D656" s="1">
        <v>0</v>
      </c>
      <c r="E656" s="1" t="s">
        <v>10</v>
      </c>
      <c r="F656" s="1" t="s">
        <v>11</v>
      </c>
      <c r="G656" s="1">
        <v>12244.531000000001</v>
      </c>
      <c r="H656" s="1" t="str" cm="1">
        <f t="array" ref="H656">_xlfn.IFS('3'!$C656&lt;20,"گروه 1",AND('3'!$C656&gt;20,'3'!$C656&lt;=30),"گروه 2",'3'!$C656&gt;30,"گروه 3")</f>
        <v>گروه 3</v>
      </c>
    </row>
    <row r="657" spans="1:8" x14ac:dyDescent="0.25">
      <c r="A657" s="1">
        <v>52</v>
      </c>
      <c r="B657" s="1" t="s">
        <v>6</v>
      </c>
      <c r="C657" s="1">
        <v>25.3</v>
      </c>
      <c r="D657" s="1">
        <v>2</v>
      </c>
      <c r="E657" s="1" t="s">
        <v>7</v>
      </c>
      <c r="F657" s="1" t="s">
        <v>11</v>
      </c>
      <c r="G657" s="1">
        <v>24667.419000000002</v>
      </c>
      <c r="H657" s="1" t="str" cm="1">
        <f t="array" ref="H657">_xlfn.IFS('3'!$C657&lt;20,"گروه 1",AND('3'!$C657&gt;20,'3'!$C657&lt;=30),"گروه 2",'3'!$C657&gt;30,"گروه 3")</f>
        <v>گروه 2</v>
      </c>
    </row>
    <row r="658" spans="1:8" x14ac:dyDescent="0.25">
      <c r="A658" s="1">
        <v>26</v>
      </c>
      <c r="B658" s="1" t="s">
        <v>6</v>
      </c>
      <c r="C658" s="1">
        <v>42.4</v>
      </c>
      <c r="D658" s="1">
        <v>1</v>
      </c>
      <c r="E658" s="1" t="s">
        <v>10</v>
      </c>
      <c r="F658" s="1" t="s">
        <v>8</v>
      </c>
      <c r="G658" s="1">
        <v>3410.3240000000001</v>
      </c>
      <c r="H658" s="1" t="str" cm="1">
        <f t="array" ref="H658">_xlfn.IFS('3'!$C658&lt;20,"گروه 1",AND('3'!$C658&gt;20,'3'!$C658&lt;=30),"گروه 2",'3'!$C658&gt;30,"گروه 3")</f>
        <v>گروه 3</v>
      </c>
    </row>
    <row r="659" spans="1:8" x14ac:dyDescent="0.25">
      <c r="A659" s="1">
        <v>27</v>
      </c>
      <c r="B659" s="1" t="s">
        <v>9</v>
      </c>
      <c r="C659" s="1">
        <v>33.155000000000001</v>
      </c>
      <c r="D659" s="1">
        <v>2</v>
      </c>
      <c r="E659" s="1" t="s">
        <v>10</v>
      </c>
      <c r="F659" s="1" t="s">
        <v>12</v>
      </c>
      <c r="G659" s="1">
        <v>4058.71245</v>
      </c>
      <c r="H659" s="1" t="str" cm="1">
        <f t="array" ref="H659">_xlfn.IFS('3'!$C659&lt;20,"گروه 1",AND('3'!$C659&gt;20,'3'!$C659&lt;=30),"گروه 2",'3'!$C659&gt;30,"گروه 3")</f>
        <v>گروه 3</v>
      </c>
    </row>
    <row r="660" spans="1:8" x14ac:dyDescent="0.25">
      <c r="A660" s="1">
        <v>48</v>
      </c>
      <c r="B660" s="1" t="s">
        <v>6</v>
      </c>
      <c r="C660" s="1">
        <v>35.909999999999997</v>
      </c>
      <c r="D660" s="1">
        <v>1</v>
      </c>
      <c r="E660" s="1" t="s">
        <v>10</v>
      </c>
      <c r="F660" s="1" t="s">
        <v>13</v>
      </c>
      <c r="G660" s="1">
        <v>26392.260289999998</v>
      </c>
      <c r="H660" s="1" t="str" cm="1">
        <f t="array" ref="H660">_xlfn.IFS('3'!$C660&lt;20,"گروه 1",AND('3'!$C660&gt;20,'3'!$C660&lt;=30),"گروه 2",'3'!$C660&gt;30,"گروه 3")</f>
        <v>گروه 3</v>
      </c>
    </row>
    <row r="661" spans="1:8" x14ac:dyDescent="0.25">
      <c r="A661" s="1">
        <v>57</v>
      </c>
      <c r="B661" s="1" t="s">
        <v>6</v>
      </c>
      <c r="C661" s="1">
        <v>28.785</v>
      </c>
      <c r="D661" s="1">
        <v>4</v>
      </c>
      <c r="E661" s="1" t="s">
        <v>10</v>
      </c>
      <c r="F661" s="1" t="s">
        <v>13</v>
      </c>
      <c r="G661" s="1">
        <v>14394.398150000001</v>
      </c>
      <c r="H661" s="1" t="str" cm="1">
        <f t="array" ref="H661">_xlfn.IFS('3'!$C661&lt;20,"گروه 1",AND('3'!$C661&gt;20,'3'!$C661&lt;=30),"گروه 2",'3'!$C661&gt;30,"گروه 3")</f>
        <v>گروه 2</v>
      </c>
    </row>
    <row r="662" spans="1:8" x14ac:dyDescent="0.25">
      <c r="A662" s="1">
        <v>37</v>
      </c>
      <c r="B662" s="1" t="s">
        <v>9</v>
      </c>
      <c r="C662" s="1">
        <v>46.53</v>
      </c>
      <c r="D662" s="1">
        <v>3</v>
      </c>
      <c r="E662" s="1" t="s">
        <v>10</v>
      </c>
      <c r="F662" s="1" t="s">
        <v>11</v>
      </c>
      <c r="G662" s="1">
        <v>6435.6237000000001</v>
      </c>
      <c r="H662" s="1" t="str" cm="1">
        <f t="array" ref="H662">_xlfn.IFS('3'!$C662&lt;20,"گروه 1",AND('3'!$C662&gt;20,'3'!$C662&lt;=30),"گروه 2",'3'!$C662&gt;30,"گروه 3")</f>
        <v>گروه 3</v>
      </c>
    </row>
    <row r="663" spans="1:8" x14ac:dyDescent="0.25">
      <c r="A663" s="1">
        <v>57</v>
      </c>
      <c r="B663" s="1" t="s">
        <v>6</v>
      </c>
      <c r="C663" s="1">
        <v>23.98</v>
      </c>
      <c r="D663" s="1">
        <v>1</v>
      </c>
      <c r="E663" s="1" t="s">
        <v>10</v>
      </c>
      <c r="F663" s="1" t="s">
        <v>11</v>
      </c>
      <c r="G663" s="1">
        <v>22192.437109999999</v>
      </c>
      <c r="H663" s="1" t="str" cm="1">
        <f t="array" ref="H663">_xlfn.IFS('3'!$C663&lt;20,"گروه 1",AND('3'!$C663&gt;20,'3'!$C663&lt;=30),"گروه 2",'3'!$C663&gt;30,"گروه 3")</f>
        <v>گروه 2</v>
      </c>
    </row>
    <row r="664" spans="1:8" x14ac:dyDescent="0.25">
      <c r="A664" s="1">
        <v>32</v>
      </c>
      <c r="B664" s="1" t="s">
        <v>6</v>
      </c>
      <c r="C664" s="1">
        <v>31.54</v>
      </c>
      <c r="D664" s="1">
        <v>1</v>
      </c>
      <c r="E664" s="1" t="s">
        <v>10</v>
      </c>
      <c r="F664" s="1" t="s">
        <v>13</v>
      </c>
      <c r="G664" s="1">
        <v>5148.5526</v>
      </c>
      <c r="H664" s="1" t="str" cm="1">
        <f t="array" ref="H664">_xlfn.IFS('3'!$C664&lt;20,"گروه 1",AND('3'!$C664&gt;20,'3'!$C664&lt;=30),"گروه 2",'3'!$C664&gt;30,"گروه 3")</f>
        <v>گروه 3</v>
      </c>
    </row>
    <row r="665" spans="1:8" x14ac:dyDescent="0.25">
      <c r="A665" s="1">
        <v>18</v>
      </c>
      <c r="B665" s="1" t="s">
        <v>9</v>
      </c>
      <c r="C665" s="1">
        <v>33.659999999999997</v>
      </c>
      <c r="D665" s="1">
        <v>0</v>
      </c>
      <c r="E665" s="1" t="s">
        <v>10</v>
      </c>
      <c r="F665" s="1" t="s">
        <v>11</v>
      </c>
      <c r="G665" s="1">
        <v>1136.3994</v>
      </c>
      <c r="H665" s="1" t="str" cm="1">
        <f t="array" ref="H665">_xlfn.IFS('3'!$C665&lt;20,"گروه 1",AND('3'!$C665&gt;20,'3'!$C665&lt;=30),"گروه 2",'3'!$C665&gt;30,"گروه 3")</f>
        <v>گروه 3</v>
      </c>
    </row>
    <row r="666" spans="1:8" x14ac:dyDescent="0.25">
      <c r="A666" s="1">
        <v>64</v>
      </c>
      <c r="B666" s="1" t="s">
        <v>6</v>
      </c>
      <c r="C666" s="1">
        <v>22.99</v>
      </c>
      <c r="D666" s="1">
        <v>0</v>
      </c>
      <c r="E666" s="1" t="s">
        <v>7</v>
      </c>
      <c r="F666" s="1" t="s">
        <v>11</v>
      </c>
      <c r="G666" s="1">
        <v>27037.914100000002</v>
      </c>
      <c r="H666" s="1" t="str" cm="1">
        <f t="array" ref="H666">_xlfn.IFS('3'!$C666&lt;20,"گروه 1",AND('3'!$C666&gt;20,'3'!$C666&lt;=30),"گروه 2",'3'!$C666&gt;30,"گروه 3")</f>
        <v>گروه 2</v>
      </c>
    </row>
    <row r="667" spans="1:8" x14ac:dyDescent="0.25">
      <c r="A667" s="1">
        <v>43</v>
      </c>
      <c r="B667" s="1" t="s">
        <v>9</v>
      </c>
      <c r="C667" s="1">
        <v>38.06</v>
      </c>
      <c r="D667" s="1">
        <v>2</v>
      </c>
      <c r="E667" s="1" t="s">
        <v>7</v>
      </c>
      <c r="F667" s="1" t="s">
        <v>11</v>
      </c>
      <c r="G667" s="1">
        <v>42560.430399999997</v>
      </c>
      <c r="H667" s="1" t="str" cm="1">
        <f t="array" ref="H667">_xlfn.IFS('3'!$C667&lt;20,"گروه 1",AND('3'!$C667&gt;20,'3'!$C667&lt;=30),"گروه 2",'3'!$C667&gt;30,"گروه 3")</f>
        <v>گروه 3</v>
      </c>
    </row>
    <row r="668" spans="1:8" x14ac:dyDescent="0.25">
      <c r="A668" s="1">
        <v>49</v>
      </c>
      <c r="B668" s="1" t="s">
        <v>9</v>
      </c>
      <c r="C668" s="1">
        <v>28.7</v>
      </c>
      <c r="D668" s="1">
        <v>1</v>
      </c>
      <c r="E668" s="1" t="s">
        <v>10</v>
      </c>
      <c r="F668" s="1" t="s">
        <v>8</v>
      </c>
      <c r="G668" s="1">
        <v>8703.4560000000001</v>
      </c>
      <c r="H668" s="1" t="str" cm="1">
        <f t="array" ref="H668">_xlfn.IFS('3'!$C668&lt;20,"گروه 1",AND('3'!$C668&gt;20,'3'!$C668&lt;=30),"گروه 2",'3'!$C668&gt;30,"گروه 3")</f>
        <v>گروه 2</v>
      </c>
    </row>
    <row r="669" spans="1:8" x14ac:dyDescent="0.25">
      <c r="A669" s="1">
        <v>40</v>
      </c>
      <c r="B669" s="1" t="s">
        <v>6</v>
      </c>
      <c r="C669" s="1">
        <v>32.774999999999999</v>
      </c>
      <c r="D669" s="1">
        <v>2</v>
      </c>
      <c r="E669" s="1" t="s">
        <v>7</v>
      </c>
      <c r="F669" s="1" t="s">
        <v>12</v>
      </c>
      <c r="G669" s="1">
        <v>40003.332249999999</v>
      </c>
      <c r="H669" s="1" t="str" cm="1">
        <f t="array" ref="H669">_xlfn.IFS('3'!$C669&lt;20,"گروه 1",AND('3'!$C669&gt;20,'3'!$C669&lt;=30),"گروه 2",'3'!$C669&gt;30,"گروه 3")</f>
        <v>گروه 3</v>
      </c>
    </row>
    <row r="670" spans="1:8" x14ac:dyDescent="0.25">
      <c r="A670" s="1">
        <v>62</v>
      </c>
      <c r="B670" s="1" t="s">
        <v>9</v>
      </c>
      <c r="C670" s="1">
        <v>32.015000000000001</v>
      </c>
      <c r="D670" s="1">
        <v>0</v>
      </c>
      <c r="E670" s="1" t="s">
        <v>7</v>
      </c>
      <c r="F670" s="1" t="s">
        <v>13</v>
      </c>
      <c r="G670" s="1">
        <v>45710.207849999999</v>
      </c>
      <c r="H670" s="1" t="str" cm="1">
        <f t="array" ref="H670">_xlfn.IFS('3'!$C670&lt;20,"گروه 1",AND('3'!$C670&gt;20,'3'!$C670&lt;=30),"گروه 2",'3'!$C670&gt;30,"گروه 3")</f>
        <v>گروه 3</v>
      </c>
    </row>
    <row r="671" spans="1:8" x14ac:dyDescent="0.25">
      <c r="A671" s="1">
        <v>40</v>
      </c>
      <c r="B671" s="1" t="s">
        <v>6</v>
      </c>
      <c r="C671" s="1">
        <v>29.81</v>
      </c>
      <c r="D671" s="1">
        <v>1</v>
      </c>
      <c r="E671" s="1" t="s">
        <v>10</v>
      </c>
      <c r="F671" s="1" t="s">
        <v>11</v>
      </c>
      <c r="G671" s="1">
        <v>6500.2358999999997</v>
      </c>
      <c r="H671" s="1" t="str" cm="1">
        <f t="array" ref="H671">_xlfn.IFS('3'!$C671&lt;20,"گروه 1",AND('3'!$C671&gt;20,'3'!$C671&lt;=30),"گروه 2",'3'!$C671&gt;30,"گروه 3")</f>
        <v>گروه 2</v>
      </c>
    </row>
    <row r="672" spans="1:8" x14ac:dyDescent="0.25">
      <c r="A672" s="1">
        <v>30</v>
      </c>
      <c r="B672" s="1" t="s">
        <v>9</v>
      </c>
      <c r="C672" s="1">
        <v>31.57</v>
      </c>
      <c r="D672" s="1">
        <v>3</v>
      </c>
      <c r="E672" s="1" t="s">
        <v>10</v>
      </c>
      <c r="F672" s="1" t="s">
        <v>11</v>
      </c>
      <c r="G672" s="1">
        <v>4837.5823</v>
      </c>
      <c r="H672" s="1" t="str" cm="1">
        <f t="array" ref="H672">_xlfn.IFS('3'!$C672&lt;20,"گروه 1",AND('3'!$C672&gt;20,'3'!$C672&lt;=30),"گروه 2",'3'!$C672&gt;30,"گروه 3")</f>
        <v>گروه 3</v>
      </c>
    </row>
    <row r="673" spans="1:8" x14ac:dyDescent="0.25">
      <c r="A673" s="1">
        <v>29</v>
      </c>
      <c r="B673" s="1" t="s">
        <v>6</v>
      </c>
      <c r="C673" s="1">
        <v>31.16</v>
      </c>
      <c r="D673" s="1">
        <v>0</v>
      </c>
      <c r="E673" s="1" t="s">
        <v>10</v>
      </c>
      <c r="F673" s="1" t="s">
        <v>13</v>
      </c>
      <c r="G673" s="1">
        <v>3943.5954000000002</v>
      </c>
      <c r="H673" s="1" t="str" cm="1">
        <f t="array" ref="H673">_xlfn.IFS('3'!$C673&lt;20,"گروه 1",AND('3'!$C673&gt;20,'3'!$C673&lt;=30),"گروه 2",'3'!$C673&gt;30,"گروه 3")</f>
        <v>گروه 3</v>
      </c>
    </row>
    <row r="674" spans="1:8" x14ac:dyDescent="0.25">
      <c r="A674" s="1">
        <v>36</v>
      </c>
      <c r="B674" s="1" t="s">
        <v>9</v>
      </c>
      <c r="C674" s="1">
        <v>29.7</v>
      </c>
      <c r="D674" s="1">
        <v>0</v>
      </c>
      <c r="E674" s="1" t="s">
        <v>10</v>
      </c>
      <c r="F674" s="1" t="s">
        <v>11</v>
      </c>
      <c r="G674" s="1">
        <v>4399.7309999999998</v>
      </c>
      <c r="H674" s="1" t="str" cm="1">
        <f t="array" ref="H674">_xlfn.IFS('3'!$C674&lt;20,"گروه 1",AND('3'!$C674&gt;20,'3'!$C674&lt;=30),"گروه 2",'3'!$C674&gt;30,"گروه 3")</f>
        <v>گروه 2</v>
      </c>
    </row>
    <row r="675" spans="1:8" x14ac:dyDescent="0.25">
      <c r="A675" s="1">
        <v>41</v>
      </c>
      <c r="B675" s="1" t="s">
        <v>6</v>
      </c>
      <c r="C675" s="1">
        <v>31.02</v>
      </c>
      <c r="D675" s="1">
        <v>0</v>
      </c>
      <c r="E675" s="1" t="s">
        <v>10</v>
      </c>
      <c r="F675" s="1" t="s">
        <v>11</v>
      </c>
      <c r="G675" s="1">
        <v>6185.3208000000004</v>
      </c>
      <c r="H675" s="1" t="str" cm="1">
        <f t="array" ref="H675">_xlfn.IFS('3'!$C675&lt;20,"گروه 1",AND('3'!$C675&gt;20,'3'!$C675&lt;=30),"گروه 2",'3'!$C675&gt;30,"گروه 3")</f>
        <v>گروه 3</v>
      </c>
    </row>
    <row r="676" spans="1:8" x14ac:dyDescent="0.25">
      <c r="A676" s="1">
        <v>44</v>
      </c>
      <c r="B676" s="1" t="s">
        <v>6</v>
      </c>
      <c r="C676" s="1">
        <v>43.89</v>
      </c>
      <c r="D676" s="1">
        <v>2</v>
      </c>
      <c r="E676" s="1" t="s">
        <v>7</v>
      </c>
      <c r="F676" s="1" t="s">
        <v>11</v>
      </c>
      <c r="G676" s="1">
        <v>46200.985099999998</v>
      </c>
      <c r="H676" s="1" t="str" cm="1">
        <f t="array" ref="H676">_xlfn.IFS('3'!$C676&lt;20,"گروه 1",AND('3'!$C676&gt;20,'3'!$C676&lt;=30),"گروه 2",'3'!$C676&gt;30,"گروه 3")</f>
        <v>گروه 3</v>
      </c>
    </row>
    <row r="677" spans="1:8" x14ac:dyDescent="0.25">
      <c r="A677" s="1">
        <v>45</v>
      </c>
      <c r="B677" s="1" t="s">
        <v>9</v>
      </c>
      <c r="C677" s="1">
        <v>21.375</v>
      </c>
      <c r="D677" s="1">
        <v>0</v>
      </c>
      <c r="E677" s="1" t="s">
        <v>10</v>
      </c>
      <c r="F677" s="1" t="s">
        <v>12</v>
      </c>
      <c r="G677" s="1">
        <v>7222.7862500000001</v>
      </c>
      <c r="H677" s="1" t="str" cm="1">
        <f t="array" ref="H677">_xlfn.IFS('3'!$C677&lt;20,"گروه 1",AND('3'!$C677&gt;20,'3'!$C677&lt;=30),"گروه 2",'3'!$C677&gt;30,"گروه 3")</f>
        <v>گروه 2</v>
      </c>
    </row>
    <row r="678" spans="1:8" x14ac:dyDescent="0.25">
      <c r="A678" s="1">
        <v>55</v>
      </c>
      <c r="B678" s="1" t="s">
        <v>6</v>
      </c>
      <c r="C678" s="1">
        <v>40.81</v>
      </c>
      <c r="D678" s="1">
        <v>3</v>
      </c>
      <c r="E678" s="1" t="s">
        <v>10</v>
      </c>
      <c r="F678" s="1" t="s">
        <v>11</v>
      </c>
      <c r="G678" s="1">
        <v>12485.8009</v>
      </c>
      <c r="H678" s="1" t="str" cm="1">
        <f t="array" ref="H678">_xlfn.IFS('3'!$C678&lt;20,"گروه 1",AND('3'!$C678&gt;20,'3'!$C678&lt;=30),"گروه 2",'3'!$C678&gt;30,"گروه 3")</f>
        <v>گروه 3</v>
      </c>
    </row>
    <row r="679" spans="1:8" x14ac:dyDescent="0.25">
      <c r="A679" s="1">
        <v>60</v>
      </c>
      <c r="B679" s="1" t="s">
        <v>9</v>
      </c>
      <c r="C679" s="1">
        <v>31.35</v>
      </c>
      <c r="D679" s="1">
        <v>3</v>
      </c>
      <c r="E679" s="1" t="s">
        <v>7</v>
      </c>
      <c r="F679" s="1" t="s">
        <v>12</v>
      </c>
      <c r="G679" s="1">
        <v>46130.5265</v>
      </c>
      <c r="H679" s="1" t="str" cm="1">
        <f t="array" ref="H679">_xlfn.IFS('3'!$C679&lt;20,"گروه 1",AND('3'!$C679&gt;20,'3'!$C679&lt;=30),"گروه 2",'3'!$C679&gt;30,"گروه 3")</f>
        <v>گروه 3</v>
      </c>
    </row>
    <row r="680" spans="1:8" x14ac:dyDescent="0.25">
      <c r="A680" s="1">
        <v>56</v>
      </c>
      <c r="B680" s="1" t="s">
        <v>9</v>
      </c>
      <c r="C680" s="1">
        <v>36.1</v>
      </c>
      <c r="D680" s="1">
        <v>3</v>
      </c>
      <c r="E680" s="1" t="s">
        <v>10</v>
      </c>
      <c r="F680" s="1" t="s">
        <v>8</v>
      </c>
      <c r="G680" s="1">
        <v>12363.547</v>
      </c>
      <c r="H680" s="1" t="str" cm="1">
        <f t="array" ref="H680">_xlfn.IFS('3'!$C680&lt;20,"گروه 1",AND('3'!$C680&gt;20,'3'!$C680&lt;=30),"گروه 2",'3'!$C680&gt;30,"گروه 3")</f>
        <v>گروه 3</v>
      </c>
    </row>
    <row r="681" spans="1:8" x14ac:dyDescent="0.25">
      <c r="A681" s="1">
        <v>49</v>
      </c>
      <c r="B681" s="1" t="s">
        <v>6</v>
      </c>
      <c r="C681" s="1">
        <v>23.18</v>
      </c>
      <c r="D681" s="1">
        <v>2</v>
      </c>
      <c r="E681" s="1" t="s">
        <v>10</v>
      </c>
      <c r="F681" s="1" t="s">
        <v>12</v>
      </c>
      <c r="G681" s="1">
        <v>10156.7832</v>
      </c>
      <c r="H681" s="1" t="str" cm="1">
        <f t="array" ref="H681">_xlfn.IFS('3'!$C681&lt;20,"گروه 1",AND('3'!$C681&gt;20,'3'!$C681&lt;=30),"گروه 2",'3'!$C681&gt;30,"گروه 3")</f>
        <v>گروه 2</v>
      </c>
    </row>
    <row r="682" spans="1:8" x14ac:dyDescent="0.25">
      <c r="A682" s="1">
        <v>21</v>
      </c>
      <c r="B682" s="1" t="s">
        <v>6</v>
      </c>
      <c r="C682" s="1">
        <v>17.399999999999999</v>
      </c>
      <c r="D682" s="1">
        <v>1</v>
      </c>
      <c r="E682" s="1" t="s">
        <v>10</v>
      </c>
      <c r="F682" s="1" t="s">
        <v>8</v>
      </c>
      <c r="G682" s="1">
        <v>2585.2689999999998</v>
      </c>
      <c r="H682" s="1" t="str" cm="1">
        <f t="array" ref="H682">_xlfn.IFS('3'!$C682&lt;20,"گروه 1",AND('3'!$C682&gt;20,'3'!$C682&lt;=30),"گروه 2",'3'!$C682&gt;30,"گروه 3")</f>
        <v>گروه 1</v>
      </c>
    </row>
    <row r="683" spans="1:8" x14ac:dyDescent="0.25">
      <c r="A683" s="1">
        <v>19</v>
      </c>
      <c r="B683" s="1" t="s">
        <v>9</v>
      </c>
      <c r="C683" s="1">
        <v>20.3</v>
      </c>
      <c r="D683" s="1">
        <v>0</v>
      </c>
      <c r="E683" s="1" t="s">
        <v>10</v>
      </c>
      <c r="F683" s="1" t="s">
        <v>8</v>
      </c>
      <c r="G683" s="1">
        <v>1242.26</v>
      </c>
      <c r="H683" s="1" t="str" cm="1">
        <f t="array" ref="H683">_xlfn.IFS('3'!$C683&lt;20,"گروه 1",AND('3'!$C683&gt;20,'3'!$C683&lt;=30),"گروه 2",'3'!$C683&gt;30,"گروه 3")</f>
        <v>گروه 2</v>
      </c>
    </row>
    <row r="684" spans="1:8" x14ac:dyDescent="0.25">
      <c r="A684" s="1">
        <v>39</v>
      </c>
      <c r="B684" s="1" t="s">
        <v>9</v>
      </c>
      <c r="C684" s="1">
        <v>35.299999999999997</v>
      </c>
      <c r="D684" s="1">
        <v>2</v>
      </c>
      <c r="E684" s="1" t="s">
        <v>7</v>
      </c>
      <c r="F684" s="1" t="s">
        <v>8</v>
      </c>
      <c r="G684" s="1">
        <v>40103.89</v>
      </c>
      <c r="H684" s="1" t="str" cm="1">
        <f t="array" ref="H684">_xlfn.IFS('3'!$C684&lt;20,"گروه 1",AND('3'!$C684&gt;20,'3'!$C684&lt;=30),"گروه 2",'3'!$C684&gt;30,"گروه 3")</f>
        <v>گروه 3</v>
      </c>
    </row>
    <row r="685" spans="1:8" x14ac:dyDescent="0.25">
      <c r="A685" s="1">
        <v>53</v>
      </c>
      <c r="B685" s="1" t="s">
        <v>9</v>
      </c>
      <c r="C685" s="1">
        <v>24.32</v>
      </c>
      <c r="D685" s="1">
        <v>0</v>
      </c>
      <c r="E685" s="1" t="s">
        <v>10</v>
      </c>
      <c r="F685" s="1" t="s">
        <v>12</v>
      </c>
      <c r="G685" s="1">
        <v>9863.4717999999993</v>
      </c>
      <c r="H685" s="1" t="str" cm="1">
        <f t="array" ref="H685">_xlfn.IFS('3'!$C685&lt;20,"گروه 1",AND('3'!$C685&gt;20,'3'!$C685&lt;=30),"گروه 2",'3'!$C685&gt;30,"گروه 3")</f>
        <v>گروه 2</v>
      </c>
    </row>
    <row r="686" spans="1:8" x14ac:dyDescent="0.25">
      <c r="A686" s="1">
        <v>33</v>
      </c>
      <c r="B686" s="1" t="s">
        <v>6</v>
      </c>
      <c r="C686" s="1">
        <v>18.5</v>
      </c>
      <c r="D686" s="1">
        <v>1</v>
      </c>
      <c r="E686" s="1" t="s">
        <v>10</v>
      </c>
      <c r="F686" s="1" t="s">
        <v>8</v>
      </c>
      <c r="G686" s="1">
        <v>4766.0219999999999</v>
      </c>
      <c r="H686" s="1" t="str" cm="1">
        <f t="array" ref="H686">_xlfn.IFS('3'!$C686&lt;20,"گروه 1",AND('3'!$C686&gt;20,'3'!$C686&lt;=30),"گروه 2",'3'!$C686&gt;30,"گروه 3")</f>
        <v>گروه 1</v>
      </c>
    </row>
    <row r="687" spans="1:8" x14ac:dyDescent="0.25">
      <c r="A687" s="1">
        <v>53</v>
      </c>
      <c r="B687" s="1" t="s">
        <v>9</v>
      </c>
      <c r="C687" s="1">
        <v>26.41</v>
      </c>
      <c r="D687" s="1">
        <v>2</v>
      </c>
      <c r="E687" s="1" t="s">
        <v>10</v>
      </c>
      <c r="F687" s="1" t="s">
        <v>13</v>
      </c>
      <c r="G687" s="1">
        <v>11244.376899999999</v>
      </c>
      <c r="H687" s="1" t="str" cm="1">
        <f t="array" ref="H687">_xlfn.IFS('3'!$C687&lt;20,"گروه 1",AND('3'!$C687&gt;20,'3'!$C687&lt;=30),"گروه 2",'3'!$C687&gt;30,"گروه 3")</f>
        <v>گروه 2</v>
      </c>
    </row>
    <row r="688" spans="1:8" x14ac:dyDescent="0.25">
      <c r="A688" s="1">
        <v>42</v>
      </c>
      <c r="B688" s="1" t="s">
        <v>9</v>
      </c>
      <c r="C688" s="1">
        <v>26.125</v>
      </c>
      <c r="D688" s="1">
        <v>2</v>
      </c>
      <c r="E688" s="1" t="s">
        <v>10</v>
      </c>
      <c r="F688" s="1" t="s">
        <v>13</v>
      </c>
      <c r="G688" s="1">
        <v>7729.6457499999997</v>
      </c>
      <c r="H688" s="1" t="str" cm="1">
        <f t="array" ref="H688">_xlfn.IFS('3'!$C688&lt;20,"گروه 1",AND('3'!$C688&gt;20,'3'!$C688&lt;=30),"گروه 2",'3'!$C688&gt;30,"گروه 3")</f>
        <v>گروه 2</v>
      </c>
    </row>
    <row r="689" spans="1:8" x14ac:dyDescent="0.25">
      <c r="A689" s="1">
        <v>40</v>
      </c>
      <c r="B689" s="1" t="s">
        <v>9</v>
      </c>
      <c r="C689" s="1">
        <v>41.69</v>
      </c>
      <c r="D689" s="1">
        <v>0</v>
      </c>
      <c r="E689" s="1" t="s">
        <v>10</v>
      </c>
      <c r="F689" s="1" t="s">
        <v>11</v>
      </c>
      <c r="G689" s="1">
        <v>5438.7491</v>
      </c>
      <c r="H689" s="1" t="str" cm="1">
        <f t="array" ref="H689">_xlfn.IFS('3'!$C689&lt;20,"گروه 1",AND('3'!$C689&gt;20,'3'!$C689&lt;=30),"گروه 2",'3'!$C689&gt;30,"گروه 3")</f>
        <v>گروه 3</v>
      </c>
    </row>
    <row r="690" spans="1:8" x14ac:dyDescent="0.25">
      <c r="A690" s="1">
        <v>47</v>
      </c>
      <c r="B690" s="1" t="s">
        <v>6</v>
      </c>
      <c r="C690" s="1">
        <v>24.1</v>
      </c>
      <c r="D690" s="1">
        <v>1</v>
      </c>
      <c r="E690" s="1" t="s">
        <v>10</v>
      </c>
      <c r="F690" s="1" t="s">
        <v>8</v>
      </c>
      <c r="G690" s="1">
        <v>26236.579969999999</v>
      </c>
      <c r="H690" s="1" t="str" cm="1">
        <f t="array" ref="H690">_xlfn.IFS('3'!$C690&lt;20,"گروه 1",AND('3'!$C690&gt;20,'3'!$C690&lt;=30),"گروه 2",'3'!$C690&gt;30,"گروه 3")</f>
        <v>گروه 2</v>
      </c>
    </row>
    <row r="691" spans="1:8" x14ac:dyDescent="0.25">
      <c r="A691" s="1">
        <v>27</v>
      </c>
      <c r="B691" s="1" t="s">
        <v>9</v>
      </c>
      <c r="C691" s="1">
        <v>31.13</v>
      </c>
      <c r="D691" s="1">
        <v>1</v>
      </c>
      <c r="E691" s="1" t="s">
        <v>7</v>
      </c>
      <c r="F691" s="1" t="s">
        <v>11</v>
      </c>
      <c r="G691" s="1">
        <v>34806.467700000001</v>
      </c>
      <c r="H691" s="1" t="str" cm="1">
        <f t="array" ref="H691">_xlfn.IFS('3'!$C691&lt;20,"گروه 1",AND('3'!$C691&gt;20,'3'!$C691&lt;=30),"گروه 2",'3'!$C691&gt;30,"گروه 3")</f>
        <v>گروه 3</v>
      </c>
    </row>
    <row r="692" spans="1:8" x14ac:dyDescent="0.25">
      <c r="A692" s="1">
        <v>21</v>
      </c>
      <c r="B692" s="1" t="s">
        <v>9</v>
      </c>
      <c r="C692" s="1">
        <v>27.36</v>
      </c>
      <c r="D692" s="1">
        <v>0</v>
      </c>
      <c r="E692" s="1" t="s">
        <v>10</v>
      </c>
      <c r="F692" s="1" t="s">
        <v>13</v>
      </c>
      <c r="G692" s="1">
        <v>2104.1134000000002</v>
      </c>
      <c r="H692" s="1" t="str" cm="1">
        <f t="array" ref="H692">_xlfn.IFS('3'!$C692&lt;20,"گروه 1",AND('3'!$C692&gt;20,'3'!$C692&lt;=30),"گروه 2",'3'!$C692&gt;30,"گروه 3")</f>
        <v>گروه 2</v>
      </c>
    </row>
    <row r="693" spans="1:8" x14ac:dyDescent="0.25">
      <c r="A693" s="1">
        <v>47</v>
      </c>
      <c r="B693" s="1" t="s">
        <v>9</v>
      </c>
      <c r="C693" s="1">
        <v>36.200000000000003</v>
      </c>
      <c r="D693" s="1">
        <v>1</v>
      </c>
      <c r="E693" s="1" t="s">
        <v>10</v>
      </c>
      <c r="F693" s="1" t="s">
        <v>8</v>
      </c>
      <c r="G693" s="1">
        <v>8068.1850000000004</v>
      </c>
      <c r="H693" s="1" t="str" cm="1">
        <f t="array" ref="H693">_xlfn.IFS('3'!$C693&lt;20,"گروه 1",AND('3'!$C693&gt;20,'3'!$C693&lt;=30),"گروه 2",'3'!$C693&gt;30,"گروه 3")</f>
        <v>گروه 3</v>
      </c>
    </row>
    <row r="694" spans="1:8" x14ac:dyDescent="0.25">
      <c r="A694" s="1">
        <v>20</v>
      </c>
      <c r="B694" s="1" t="s">
        <v>9</v>
      </c>
      <c r="C694" s="1">
        <v>32.395000000000003</v>
      </c>
      <c r="D694" s="1">
        <v>1</v>
      </c>
      <c r="E694" s="1" t="s">
        <v>10</v>
      </c>
      <c r="F694" s="1" t="s">
        <v>12</v>
      </c>
      <c r="G694" s="1">
        <v>2362.2290499999999</v>
      </c>
      <c r="H694" s="1" t="str" cm="1">
        <f t="array" ref="H694">_xlfn.IFS('3'!$C694&lt;20,"گروه 1",AND('3'!$C694&gt;20,'3'!$C694&lt;=30),"گروه 2",'3'!$C694&gt;30,"گروه 3")</f>
        <v>گروه 3</v>
      </c>
    </row>
    <row r="695" spans="1:8" x14ac:dyDescent="0.25">
      <c r="A695" s="1">
        <v>24</v>
      </c>
      <c r="B695" s="1" t="s">
        <v>9</v>
      </c>
      <c r="C695" s="1">
        <v>23.655000000000001</v>
      </c>
      <c r="D695" s="1">
        <v>0</v>
      </c>
      <c r="E695" s="1" t="s">
        <v>10</v>
      </c>
      <c r="F695" s="1" t="s">
        <v>12</v>
      </c>
      <c r="G695" s="1">
        <v>2352.9684499999998</v>
      </c>
      <c r="H695" s="1" t="str" cm="1">
        <f t="array" ref="H695">_xlfn.IFS('3'!$C695&lt;20,"گروه 1",AND('3'!$C695&gt;20,'3'!$C695&lt;=30),"گروه 2",'3'!$C695&gt;30,"گروه 3")</f>
        <v>گروه 2</v>
      </c>
    </row>
    <row r="696" spans="1:8" x14ac:dyDescent="0.25">
      <c r="A696" s="1">
        <v>27</v>
      </c>
      <c r="B696" s="1" t="s">
        <v>6</v>
      </c>
      <c r="C696" s="1">
        <v>34.799999999999997</v>
      </c>
      <c r="D696" s="1">
        <v>1</v>
      </c>
      <c r="E696" s="1" t="s">
        <v>10</v>
      </c>
      <c r="F696" s="1" t="s">
        <v>8</v>
      </c>
      <c r="G696" s="1">
        <v>3577.9989999999998</v>
      </c>
      <c r="H696" s="1" t="str" cm="1">
        <f t="array" ref="H696">_xlfn.IFS('3'!$C696&lt;20,"گروه 1",AND('3'!$C696&gt;20,'3'!$C696&lt;=30),"گروه 2",'3'!$C696&gt;30,"گروه 3")</f>
        <v>گروه 3</v>
      </c>
    </row>
    <row r="697" spans="1:8" x14ac:dyDescent="0.25">
      <c r="A697" s="1">
        <v>26</v>
      </c>
      <c r="B697" s="1" t="s">
        <v>6</v>
      </c>
      <c r="C697" s="1">
        <v>40.185000000000002</v>
      </c>
      <c r="D697" s="1">
        <v>0</v>
      </c>
      <c r="E697" s="1" t="s">
        <v>10</v>
      </c>
      <c r="F697" s="1" t="s">
        <v>12</v>
      </c>
      <c r="G697" s="1">
        <v>3201.2451500000002</v>
      </c>
      <c r="H697" s="1" t="str" cm="1">
        <f t="array" ref="H697">_xlfn.IFS('3'!$C697&lt;20,"گروه 1",AND('3'!$C697&gt;20,'3'!$C697&lt;=30),"گروه 2",'3'!$C697&gt;30,"گروه 3")</f>
        <v>گروه 3</v>
      </c>
    </row>
    <row r="698" spans="1:8" x14ac:dyDescent="0.25">
      <c r="A698" s="1">
        <v>53</v>
      </c>
      <c r="B698" s="1" t="s">
        <v>6</v>
      </c>
      <c r="C698" s="1">
        <v>32.299999999999997</v>
      </c>
      <c r="D698" s="1">
        <v>2</v>
      </c>
      <c r="E698" s="1" t="s">
        <v>10</v>
      </c>
      <c r="F698" s="1" t="s">
        <v>13</v>
      </c>
      <c r="G698" s="1">
        <v>29186.482360000002</v>
      </c>
      <c r="H698" s="1" t="str" cm="1">
        <f t="array" ref="H698">_xlfn.IFS('3'!$C698&lt;20,"گروه 1",AND('3'!$C698&gt;20,'3'!$C698&lt;=30),"گروه 2",'3'!$C698&gt;30,"گروه 3")</f>
        <v>گروه 3</v>
      </c>
    </row>
    <row r="699" spans="1:8" x14ac:dyDescent="0.25">
      <c r="A699" s="1">
        <v>41</v>
      </c>
      <c r="B699" s="1" t="s">
        <v>9</v>
      </c>
      <c r="C699" s="1">
        <v>35.75</v>
      </c>
      <c r="D699" s="1">
        <v>1</v>
      </c>
      <c r="E699" s="1" t="s">
        <v>7</v>
      </c>
      <c r="F699" s="1" t="s">
        <v>11</v>
      </c>
      <c r="G699" s="1">
        <v>40273.645499999999</v>
      </c>
      <c r="H699" s="1" t="str" cm="1">
        <f t="array" ref="H699">_xlfn.IFS('3'!$C699&lt;20,"گروه 1",AND('3'!$C699&gt;20,'3'!$C699&lt;=30),"گروه 2",'3'!$C699&gt;30,"گروه 3")</f>
        <v>گروه 3</v>
      </c>
    </row>
    <row r="700" spans="1:8" x14ac:dyDescent="0.25">
      <c r="A700" s="1">
        <v>56</v>
      </c>
      <c r="B700" s="1" t="s">
        <v>9</v>
      </c>
      <c r="C700" s="1">
        <v>33.725000000000001</v>
      </c>
      <c r="D700" s="1">
        <v>0</v>
      </c>
      <c r="E700" s="1" t="s">
        <v>10</v>
      </c>
      <c r="F700" s="1" t="s">
        <v>12</v>
      </c>
      <c r="G700" s="1">
        <v>10976.24575</v>
      </c>
      <c r="H700" s="1" t="str" cm="1">
        <f t="array" ref="H700">_xlfn.IFS('3'!$C700&lt;20,"گروه 1",AND('3'!$C700&gt;20,'3'!$C700&lt;=30),"گروه 2",'3'!$C700&gt;30,"گروه 3")</f>
        <v>گروه 3</v>
      </c>
    </row>
    <row r="701" spans="1:8" x14ac:dyDescent="0.25">
      <c r="A701" s="1">
        <v>23</v>
      </c>
      <c r="B701" s="1" t="s">
        <v>6</v>
      </c>
      <c r="C701" s="1">
        <v>39.270000000000003</v>
      </c>
      <c r="D701" s="1">
        <v>2</v>
      </c>
      <c r="E701" s="1" t="s">
        <v>10</v>
      </c>
      <c r="F701" s="1" t="s">
        <v>11</v>
      </c>
      <c r="G701" s="1">
        <v>3500.6122999999998</v>
      </c>
      <c r="H701" s="1" t="str" cm="1">
        <f t="array" ref="H701">_xlfn.IFS('3'!$C701&lt;20,"گروه 1",AND('3'!$C701&gt;20,'3'!$C701&lt;=30),"گروه 2",'3'!$C701&gt;30,"گروه 3")</f>
        <v>گروه 3</v>
      </c>
    </row>
    <row r="702" spans="1:8" x14ac:dyDescent="0.25">
      <c r="A702" s="1">
        <v>21</v>
      </c>
      <c r="B702" s="1" t="s">
        <v>6</v>
      </c>
      <c r="C702" s="1">
        <v>34.869999999999997</v>
      </c>
      <c r="D702" s="1">
        <v>0</v>
      </c>
      <c r="E702" s="1" t="s">
        <v>10</v>
      </c>
      <c r="F702" s="1" t="s">
        <v>11</v>
      </c>
      <c r="G702" s="1">
        <v>2020.5523000000001</v>
      </c>
      <c r="H702" s="1" t="str" cm="1">
        <f t="array" ref="H702">_xlfn.IFS('3'!$C702&lt;20,"گروه 1",AND('3'!$C702&gt;20,'3'!$C702&lt;=30),"گروه 2",'3'!$C702&gt;30,"گروه 3")</f>
        <v>گروه 3</v>
      </c>
    </row>
    <row r="703" spans="1:8" x14ac:dyDescent="0.25">
      <c r="A703" s="1">
        <v>50</v>
      </c>
      <c r="B703" s="1" t="s">
        <v>6</v>
      </c>
      <c r="C703" s="1">
        <v>44.744999999999997</v>
      </c>
      <c r="D703" s="1">
        <v>0</v>
      </c>
      <c r="E703" s="1" t="s">
        <v>10</v>
      </c>
      <c r="F703" s="1" t="s">
        <v>13</v>
      </c>
      <c r="G703" s="1">
        <v>9541.6955500000004</v>
      </c>
      <c r="H703" s="1" t="str" cm="1">
        <f t="array" ref="H703">_xlfn.IFS('3'!$C703&lt;20,"گروه 1",AND('3'!$C703&gt;20,'3'!$C703&lt;=30),"گروه 2",'3'!$C703&gt;30,"گروه 3")</f>
        <v>گروه 3</v>
      </c>
    </row>
    <row r="704" spans="1:8" x14ac:dyDescent="0.25">
      <c r="A704" s="1">
        <v>53</v>
      </c>
      <c r="B704" s="1" t="s">
        <v>9</v>
      </c>
      <c r="C704" s="1">
        <v>41.47</v>
      </c>
      <c r="D704" s="1">
        <v>0</v>
      </c>
      <c r="E704" s="1" t="s">
        <v>10</v>
      </c>
      <c r="F704" s="1" t="s">
        <v>11</v>
      </c>
      <c r="G704" s="1">
        <v>9504.3102999999992</v>
      </c>
      <c r="H704" s="1" t="str" cm="1">
        <f t="array" ref="H704">_xlfn.IFS('3'!$C704&lt;20,"گروه 1",AND('3'!$C704&gt;20,'3'!$C704&lt;=30),"گروه 2",'3'!$C704&gt;30,"گروه 3")</f>
        <v>گروه 3</v>
      </c>
    </row>
    <row r="705" spans="1:8" x14ac:dyDescent="0.25">
      <c r="A705" s="1">
        <v>34</v>
      </c>
      <c r="B705" s="1" t="s">
        <v>6</v>
      </c>
      <c r="C705" s="1">
        <v>26.41</v>
      </c>
      <c r="D705" s="1">
        <v>1</v>
      </c>
      <c r="E705" s="1" t="s">
        <v>10</v>
      </c>
      <c r="F705" s="1" t="s">
        <v>12</v>
      </c>
      <c r="G705" s="1">
        <v>5385.3379000000004</v>
      </c>
      <c r="H705" s="1" t="str" cm="1">
        <f t="array" ref="H705">_xlfn.IFS('3'!$C705&lt;20,"گروه 1",AND('3'!$C705&gt;20,'3'!$C705&lt;=30),"گروه 2",'3'!$C705&gt;30,"گروه 3")</f>
        <v>گروه 2</v>
      </c>
    </row>
    <row r="706" spans="1:8" x14ac:dyDescent="0.25">
      <c r="A706" s="1">
        <v>47</v>
      </c>
      <c r="B706" s="1" t="s">
        <v>6</v>
      </c>
      <c r="C706" s="1">
        <v>29.545000000000002</v>
      </c>
      <c r="D706" s="1">
        <v>1</v>
      </c>
      <c r="E706" s="1" t="s">
        <v>10</v>
      </c>
      <c r="F706" s="1" t="s">
        <v>12</v>
      </c>
      <c r="G706" s="1">
        <v>8930.9345499999999</v>
      </c>
      <c r="H706" s="1" t="str" cm="1">
        <f t="array" ref="H706">_xlfn.IFS('3'!$C706&lt;20,"گروه 1",AND('3'!$C706&gt;20,'3'!$C706&lt;=30),"گروه 2",'3'!$C706&gt;30,"گروه 3")</f>
        <v>گروه 2</v>
      </c>
    </row>
    <row r="707" spans="1:8" x14ac:dyDescent="0.25">
      <c r="A707" s="1">
        <v>33</v>
      </c>
      <c r="B707" s="1" t="s">
        <v>6</v>
      </c>
      <c r="C707" s="1">
        <v>32.9</v>
      </c>
      <c r="D707" s="1">
        <v>2</v>
      </c>
      <c r="E707" s="1" t="s">
        <v>10</v>
      </c>
      <c r="F707" s="1" t="s">
        <v>8</v>
      </c>
      <c r="G707" s="1">
        <v>5375.0379999999996</v>
      </c>
      <c r="H707" s="1" t="str" cm="1">
        <f t="array" ref="H707">_xlfn.IFS('3'!$C707&lt;20,"گروه 1",AND('3'!$C707&gt;20,'3'!$C707&lt;=30),"گروه 2",'3'!$C707&gt;30,"گروه 3")</f>
        <v>گروه 3</v>
      </c>
    </row>
    <row r="708" spans="1:8" x14ac:dyDescent="0.25">
      <c r="A708" s="1">
        <v>51</v>
      </c>
      <c r="B708" s="1" t="s">
        <v>6</v>
      </c>
      <c r="C708" s="1">
        <v>38.06</v>
      </c>
      <c r="D708" s="1">
        <v>0</v>
      </c>
      <c r="E708" s="1" t="s">
        <v>7</v>
      </c>
      <c r="F708" s="1" t="s">
        <v>11</v>
      </c>
      <c r="G708" s="1">
        <v>44400.4064</v>
      </c>
      <c r="H708" s="1" t="str" cm="1">
        <f t="array" ref="H708">_xlfn.IFS('3'!$C708&lt;20,"گروه 1",AND('3'!$C708&gt;20,'3'!$C708&lt;=30),"گروه 2",'3'!$C708&gt;30,"گروه 3")</f>
        <v>گروه 3</v>
      </c>
    </row>
    <row r="709" spans="1:8" x14ac:dyDescent="0.25">
      <c r="A709" s="1">
        <v>49</v>
      </c>
      <c r="B709" s="1" t="s">
        <v>9</v>
      </c>
      <c r="C709" s="1">
        <v>28.69</v>
      </c>
      <c r="D709" s="1">
        <v>3</v>
      </c>
      <c r="E709" s="1" t="s">
        <v>10</v>
      </c>
      <c r="F709" s="1" t="s">
        <v>12</v>
      </c>
      <c r="G709" s="1">
        <v>10264.4421</v>
      </c>
      <c r="H709" s="1" t="str" cm="1">
        <f t="array" ref="H709">_xlfn.IFS('3'!$C709&lt;20,"گروه 1",AND('3'!$C709&gt;20,'3'!$C709&lt;=30),"گروه 2",'3'!$C709&gt;30,"گروه 3")</f>
        <v>گروه 2</v>
      </c>
    </row>
    <row r="710" spans="1:8" x14ac:dyDescent="0.25">
      <c r="A710" s="1">
        <v>31</v>
      </c>
      <c r="B710" s="1" t="s">
        <v>6</v>
      </c>
      <c r="C710" s="1">
        <v>30.495000000000001</v>
      </c>
      <c r="D710" s="1">
        <v>3</v>
      </c>
      <c r="E710" s="1" t="s">
        <v>10</v>
      </c>
      <c r="F710" s="1" t="s">
        <v>13</v>
      </c>
      <c r="G710" s="1">
        <v>6113.2310500000003</v>
      </c>
      <c r="H710" s="1" t="str" cm="1">
        <f t="array" ref="H710">_xlfn.IFS('3'!$C710&lt;20,"گروه 1",AND('3'!$C710&gt;20,'3'!$C710&lt;=30),"گروه 2",'3'!$C710&gt;30,"گروه 3")</f>
        <v>گروه 3</v>
      </c>
    </row>
    <row r="711" spans="1:8" x14ac:dyDescent="0.25">
      <c r="A711" s="1">
        <v>36</v>
      </c>
      <c r="B711" s="1" t="s">
        <v>6</v>
      </c>
      <c r="C711" s="1">
        <v>27.74</v>
      </c>
      <c r="D711" s="1">
        <v>0</v>
      </c>
      <c r="E711" s="1" t="s">
        <v>10</v>
      </c>
      <c r="F711" s="1" t="s">
        <v>13</v>
      </c>
      <c r="G711" s="1">
        <v>5469.0065999999997</v>
      </c>
      <c r="H711" s="1" t="str" cm="1">
        <f t="array" ref="H711">_xlfn.IFS('3'!$C711&lt;20,"گروه 1",AND('3'!$C711&gt;20,'3'!$C711&lt;=30),"گروه 2",'3'!$C711&gt;30,"گروه 3")</f>
        <v>گروه 2</v>
      </c>
    </row>
    <row r="712" spans="1:8" x14ac:dyDescent="0.25">
      <c r="A712" s="1">
        <v>18</v>
      </c>
      <c r="B712" s="1" t="s">
        <v>9</v>
      </c>
      <c r="C712" s="1">
        <v>35.200000000000003</v>
      </c>
      <c r="D712" s="1">
        <v>1</v>
      </c>
      <c r="E712" s="1" t="s">
        <v>10</v>
      </c>
      <c r="F712" s="1" t="s">
        <v>11</v>
      </c>
      <c r="G712" s="1">
        <v>1727.54</v>
      </c>
      <c r="H712" s="1" t="str" cm="1">
        <f t="array" ref="H712">_xlfn.IFS('3'!$C712&lt;20,"گروه 1",AND('3'!$C712&gt;20,'3'!$C712&lt;=30),"گروه 2",'3'!$C712&gt;30,"گروه 3")</f>
        <v>گروه 3</v>
      </c>
    </row>
    <row r="713" spans="1:8" x14ac:dyDescent="0.25">
      <c r="A713" s="1">
        <v>50</v>
      </c>
      <c r="B713" s="1" t="s">
        <v>6</v>
      </c>
      <c r="C713" s="1">
        <v>23.54</v>
      </c>
      <c r="D713" s="1">
        <v>2</v>
      </c>
      <c r="E713" s="1" t="s">
        <v>10</v>
      </c>
      <c r="F713" s="1" t="s">
        <v>11</v>
      </c>
      <c r="G713" s="1">
        <v>10107.220600000001</v>
      </c>
      <c r="H713" s="1" t="str" cm="1">
        <f t="array" ref="H713">_xlfn.IFS('3'!$C713&lt;20,"گروه 1",AND('3'!$C713&gt;20,'3'!$C713&lt;=30),"گروه 2",'3'!$C713&gt;30,"گروه 3")</f>
        <v>گروه 2</v>
      </c>
    </row>
    <row r="714" spans="1:8" x14ac:dyDescent="0.25">
      <c r="A714" s="1">
        <v>43</v>
      </c>
      <c r="B714" s="1" t="s">
        <v>6</v>
      </c>
      <c r="C714" s="1">
        <v>30.684999999999999</v>
      </c>
      <c r="D714" s="1">
        <v>2</v>
      </c>
      <c r="E714" s="1" t="s">
        <v>10</v>
      </c>
      <c r="F714" s="1" t="s">
        <v>12</v>
      </c>
      <c r="G714" s="1">
        <v>8310.8391499999998</v>
      </c>
      <c r="H714" s="1" t="str" cm="1">
        <f t="array" ref="H714">_xlfn.IFS('3'!$C714&lt;20,"گروه 1",AND('3'!$C714&gt;20,'3'!$C714&lt;=30),"گروه 2",'3'!$C714&gt;30,"گروه 3")</f>
        <v>گروه 3</v>
      </c>
    </row>
    <row r="715" spans="1:8" x14ac:dyDescent="0.25">
      <c r="A715" s="1">
        <v>20</v>
      </c>
      <c r="B715" s="1" t="s">
        <v>9</v>
      </c>
      <c r="C715" s="1">
        <v>40.47</v>
      </c>
      <c r="D715" s="1">
        <v>0</v>
      </c>
      <c r="E715" s="1" t="s">
        <v>10</v>
      </c>
      <c r="F715" s="1" t="s">
        <v>13</v>
      </c>
      <c r="G715" s="1">
        <v>1984.4532999999999</v>
      </c>
      <c r="H715" s="1" t="str" cm="1">
        <f t="array" ref="H715">_xlfn.IFS('3'!$C715&lt;20,"گروه 1",AND('3'!$C715&gt;20,'3'!$C715&lt;=30),"گروه 2",'3'!$C715&gt;30,"گروه 3")</f>
        <v>گروه 3</v>
      </c>
    </row>
    <row r="716" spans="1:8" x14ac:dyDescent="0.25">
      <c r="A716" s="1">
        <v>24</v>
      </c>
      <c r="B716" s="1" t="s">
        <v>6</v>
      </c>
      <c r="C716" s="1">
        <v>22.6</v>
      </c>
      <c r="D716" s="1">
        <v>0</v>
      </c>
      <c r="E716" s="1" t="s">
        <v>10</v>
      </c>
      <c r="F716" s="1" t="s">
        <v>8</v>
      </c>
      <c r="G716" s="1">
        <v>2457.502</v>
      </c>
      <c r="H716" s="1" t="str" cm="1">
        <f t="array" ref="H716">_xlfn.IFS('3'!$C716&lt;20,"گروه 1",AND('3'!$C716&gt;20,'3'!$C716&lt;=30),"گروه 2",'3'!$C716&gt;30,"گروه 3")</f>
        <v>گروه 2</v>
      </c>
    </row>
    <row r="717" spans="1:8" x14ac:dyDescent="0.25">
      <c r="A717" s="1">
        <v>60</v>
      </c>
      <c r="B717" s="1" t="s">
        <v>9</v>
      </c>
      <c r="C717" s="1">
        <v>28.9</v>
      </c>
      <c r="D717" s="1">
        <v>0</v>
      </c>
      <c r="E717" s="1" t="s">
        <v>10</v>
      </c>
      <c r="F717" s="1" t="s">
        <v>8</v>
      </c>
      <c r="G717" s="1">
        <v>12146.971</v>
      </c>
      <c r="H717" s="1" t="str" cm="1">
        <f t="array" ref="H717">_xlfn.IFS('3'!$C717&lt;20,"گروه 1",AND('3'!$C717&gt;20,'3'!$C717&lt;=30),"گروه 2",'3'!$C717&gt;30,"گروه 3")</f>
        <v>گروه 2</v>
      </c>
    </row>
    <row r="718" spans="1:8" x14ac:dyDescent="0.25">
      <c r="A718" s="1">
        <v>49</v>
      </c>
      <c r="B718" s="1" t="s">
        <v>6</v>
      </c>
      <c r="C718" s="1">
        <v>22.61</v>
      </c>
      <c r="D718" s="1">
        <v>1</v>
      </c>
      <c r="E718" s="1" t="s">
        <v>10</v>
      </c>
      <c r="F718" s="1" t="s">
        <v>12</v>
      </c>
      <c r="G718" s="1">
        <v>9566.9909000000007</v>
      </c>
      <c r="H718" s="1" t="str" cm="1">
        <f t="array" ref="H718">_xlfn.IFS('3'!$C718&lt;20,"گروه 1",AND('3'!$C718&gt;20,'3'!$C718&lt;=30),"گروه 2",'3'!$C718&gt;30,"گروه 3")</f>
        <v>گروه 2</v>
      </c>
    </row>
    <row r="719" spans="1:8" x14ac:dyDescent="0.25">
      <c r="A719" s="1">
        <v>60</v>
      </c>
      <c r="B719" s="1" t="s">
        <v>9</v>
      </c>
      <c r="C719" s="1">
        <v>24.32</v>
      </c>
      <c r="D719" s="1">
        <v>1</v>
      </c>
      <c r="E719" s="1" t="s">
        <v>10</v>
      </c>
      <c r="F719" s="1" t="s">
        <v>12</v>
      </c>
      <c r="G719" s="1">
        <v>13112.604799999999</v>
      </c>
      <c r="H719" s="1" t="str" cm="1">
        <f t="array" ref="H719">_xlfn.IFS('3'!$C719&lt;20,"گروه 1",AND('3'!$C719&gt;20,'3'!$C719&lt;=30),"گروه 2",'3'!$C719&gt;30,"گروه 3")</f>
        <v>گروه 2</v>
      </c>
    </row>
    <row r="720" spans="1:8" x14ac:dyDescent="0.25">
      <c r="A720" s="1">
        <v>51</v>
      </c>
      <c r="B720" s="1" t="s">
        <v>6</v>
      </c>
      <c r="C720" s="1">
        <v>36.67</v>
      </c>
      <c r="D720" s="1">
        <v>2</v>
      </c>
      <c r="E720" s="1" t="s">
        <v>10</v>
      </c>
      <c r="F720" s="1" t="s">
        <v>12</v>
      </c>
      <c r="G720" s="1">
        <v>10848.1343</v>
      </c>
      <c r="H720" s="1" t="str" cm="1">
        <f t="array" ref="H720">_xlfn.IFS('3'!$C720&lt;20,"گروه 1",AND('3'!$C720&gt;20,'3'!$C720&lt;=30),"گروه 2",'3'!$C720&gt;30,"گروه 3")</f>
        <v>گروه 3</v>
      </c>
    </row>
    <row r="721" spans="1:8" x14ac:dyDescent="0.25">
      <c r="A721" s="1">
        <v>58</v>
      </c>
      <c r="B721" s="1" t="s">
        <v>6</v>
      </c>
      <c r="C721" s="1">
        <v>33.44</v>
      </c>
      <c r="D721" s="1">
        <v>0</v>
      </c>
      <c r="E721" s="1" t="s">
        <v>10</v>
      </c>
      <c r="F721" s="1" t="s">
        <v>12</v>
      </c>
      <c r="G721" s="1">
        <v>12231.613600000001</v>
      </c>
      <c r="H721" s="1" t="str" cm="1">
        <f t="array" ref="H721">_xlfn.IFS('3'!$C721&lt;20,"گروه 1",AND('3'!$C721&gt;20,'3'!$C721&lt;=30),"گروه 2",'3'!$C721&gt;30,"گروه 3")</f>
        <v>گروه 3</v>
      </c>
    </row>
    <row r="722" spans="1:8" x14ac:dyDescent="0.25">
      <c r="A722" s="1">
        <v>51</v>
      </c>
      <c r="B722" s="1" t="s">
        <v>6</v>
      </c>
      <c r="C722" s="1">
        <v>40.659999999999997</v>
      </c>
      <c r="D722" s="1">
        <v>0</v>
      </c>
      <c r="E722" s="1" t="s">
        <v>10</v>
      </c>
      <c r="F722" s="1" t="s">
        <v>13</v>
      </c>
      <c r="G722" s="1">
        <v>9875.6803999999993</v>
      </c>
      <c r="H722" s="1" t="str" cm="1">
        <f t="array" ref="H722">_xlfn.IFS('3'!$C722&lt;20,"گروه 1",AND('3'!$C722&gt;20,'3'!$C722&lt;=30),"گروه 2",'3'!$C722&gt;30,"گروه 3")</f>
        <v>گروه 3</v>
      </c>
    </row>
    <row r="723" spans="1:8" x14ac:dyDescent="0.25">
      <c r="A723" s="1">
        <v>53</v>
      </c>
      <c r="B723" s="1" t="s">
        <v>9</v>
      </c>
      <c r="C723" s="1">
        <v>36.6</v>
      </c>
      <c r="D723" s="1">
        <v>3</v>
      </c>
      <c r="E723" s="1" t="s">
        <v>10</v>
      </c>
      <c r="F723" s="1" t="s">
        <v>8</v>
      </c>
      <c r="G723" s="1">
        <v>11264.540999999999</v>
      </c>
      <c r="H723" s="1" t="str" cm="1">
        <f t="array" ref="H723">_xlfn.IFS('3'!$C723&lt;20,"گروه 1",AND('3'!$C723&gt;20,'3'!$C723&lt;=30),"گروه 2",'3'!$C723&gt;30,"گروه 3")</f>
        <v>گروه 3</v>
      </c>
    </row>
    <row r="724" spans="1:8" x14ac:dyDescent="0.25">
      <c r="A724" s="1">
        <v>62</v>
      </c>
      <c r="B724" s="1" t="s">
        <v>9</v>
      </c>
      <c r="C724" s="1">
        <v>37.4</v>
      </c>
      <c r="D724" s="1">
        <v>0</v>
      </c>
      <c r="E724" s="1" t="s">
        <v>10</v>
      </c>
      <c r="F724" s="1" t="s">
        <v>8</v>
      </c>
      <c r="G724" s="1">
        <v>12979.358</v>
      </c>
      <c r="H724" s="1" t="str" cm="1">
        <f t="array" ref="H724">_xlfn.IFS('3'!$C724&lt;20,"گروه 1",AND('3'!$C724&gt;20,'3'!$C724&lt;=30),"گروه 2",'3'!$C724&gt;30,"گروه 3")</f>
        <v>گروه 3</v>
      </c>
    </row>
    <row r="725" spans="1:8" x14ac:dyDescent="0.25">
      <c r="A725" s="1">
        <v>19</v>
      </c>
      <c r="B725" s="1" t="s">
        <v>9</v>
      </c>
      <c r="C725" s="1">
        <v>35.4</v>
      </c>
      <c r="D725" s="1">
        <v>0</v>
      </c>
      <c r="E725" s="1" t="s">
        <v>10</v>
      </c>
      <c r="F725" s="1" t="s">
        <v>8</v>
      </c>
      <c r="G725" s="1">
        <v>1263.249</v>
      </c>
      <c r="H725" s="1" t="str" cm="1">
        <f t="array" ref="H725">_xlfn.IFS('3'!$C725&lt;20,"گروه 1",AND('3'!$C725&gt;20,'3'!$C725&lt;=30),"گروه 2",'3'!$C725&gt;30,"گروه 3")</f>
        <v>گروه 3</v>
      </c>
    </row>
    <row r="726" spans="1:8" x14ac:dyDescent="0.25">
      <c r="A726" s="1">
        <v>50</v>
      </c>
      <c r="B726" s="1" t="s">
        <v>6</v>
      </c>
      <c r="C726" s="1">
        <v>27.074999999999999</v>
      </c>
      <c r="D726" s="1">
        <v>1</v>
      </c>
      <c r="E726" s="1" t="s">
        <v>10</v>
      </c>
      <c r="F726" s="1" t="s">
        <v>13</v>
      </c>
      <c r="G726" s="1">
        <v>10106.134249999999</v>
      </c>
      <c r="H726" s="1" t="str" cm="1">
        <f t="array" ref="H726">_xlfn.IFS('3'!$C726&lt;20,"گروه 1",AND('3'!$C726&gt;20,'3'!$C726&lt;=30),"گروه 2",'3'!$C726&gt;30,"گروه 3")</f>
        <v>گروه 2</v>
      </c>
    </row>
    <row r="727" spans="1:8" x14ac:dyDescent="0.25">
      <c r="A727" s="1">
        <v>30</v>
      </c>
      <c r="B727" s="1" t="s">
        <v>6</v>
      </c>
      <c r="C727" s="1">
        <v>39.049999999999997</v>
      </c>
      <c r="D727" s="1">
        <v>3</v>
      </c>
      <c r="E727" s="1" t="s">
        <v>7</v>
      </c>
      <c r="F727" s="1" t="s">
        <v>11</v>
      </c>
      <c r="G727" s="1">
        <v>40932.429499999998</v>
      </c>
      <c r="H727" s="1" t="str" cm="1">
        <f t="array" ref="H727">_xlfn.IFS('3'!$C727&lt;20,"گروه 1",AND('3'!$C727&gt;20,'3'!$C727&lt;=30),"گروه 2",'3'!$C727&gt;30,"گروه 3")</f>
        <v>گروه 3</v>
      </c>
    </row>
    <row r="728" spans="1:8" x14ac:dyDescent="0.25">
      <c r="A728" s="1">
        <v>41</v>
      </c>
      <c r="B728" s="1" t="s">
        <v>9</v>
      </c>
      <c r="C728" s="1">
        <v>28.405000000000001</v>
      </c>
      <c r="D728" s="1">
        <v>1</v>
      </c>
      <c r="E728" s="1" t="s">
        <v>10</v>
      </c>
      <c r="F728" s="1" t="s">
        <v>12</v>
      </c>
      <c r="G728" s="1">
        <v>6664.68595</v>
      </c>
      <c r="H728" s="1" t="str" cm="1">
        <f t="array" ref="H728">_xlfn.IFS('3'!$C728&lt;20,"گروه 1",AND('3'!$C728&gt;20,'3'!$C728&lt;=30),"گروه 2",'3'!$C728&gt;30,"گروه 3")</f>
        <v>گروه 2</v>
      </c>
    </row>
    <row r="729" spans="1:8" x14ac:dyDescent="0.25">
      <c r="A729" s="1">
        <v>29</v>
      </c>
      <c r="B729" s="1" t="s">
        <v>6</v>
      </c>
      <c r="C729" s="1">
        <v>21.754999999999999</v>
      </c>
      <c r="D729" s="1">
        <v>1</v>
      </c>
      <c r="E729" s="1" t="s">
        <v>7</v>
      </c>
      <c r="F729" s="1" t="s">
        <v>13</v>
      </c>
      <c r="G729" s="1">
        <v>16657.71745</v>
      </c>
      <c r="H729" s="1" t="str" cm="1">
        <f t="array" ref="H729">_xlfn.IFS('3'!$C729&lt;20,"گروه 1",AND('3'!$C729&gt;20,'3'!$C729&lt;=30),"گروه 2",'3'!$C729&gt;30,"گروه 3")</f>
        <v>گروه 2</v>
      </c>
    </row>
    <row r="730" spans="1:8" x14ac:dyDescent="0.25">
      <c r="A730" s="1">
        <v>18</v>
      </c>
      <c r="B730" s="1" t="s">
        <v>6</v>
      </c>
      <c r="C730" s="1">
        <v>40.28</v>
      </c>
      <c r="D730" s="1">
        <v>0</v>
      </c>
      <c r="E730" s="1" t="s">
        <v>10</v>
      </c>
      <c r="F730" s="1" t="s">
        <v>13</v>
      </c>
      <c r="G730" s="1">
        <v>2217.6012000000001</v>
      </c>
      <c r="H730" s="1" t="str" cm="1">
        <f t="array" ref="H730">_xlfn.IFS('3'!$C730&lt;20,"گروه 1",AND('3'!$C730&gt;20,'3'!$C730&lt;=30),"گروه 2",'3'!$C730&gt;30,"گروه 3")</f>
        <v>گروه 3</v>
      </c>
    </row>
    <row r="731" spans="1:8" x14ac:dyDescent="0.25">
      <c r="A731" s="1">
        <v>41</v>
      </c>
      <c r="B731" s="1" t="s">
        <v>6</v>
      </c>
      <c r="C731" s="1">
        <v>36.08</v>
      </c>
      <c r="D731" s="1">
        <v>1</v>
      </c>
      <c r="E731" s="1" t="s">
        <v>10</v>
      </c>
      <c r="F731" s="1" t="s">
        <v>11</v>
      </c>
      <c r="G731" s="1">
        <v>6781.3541999999998</v>
      </c>
      <c r="H731" s="1" t="str" cm="1">
        <f t="array" ref="H731">_xlfn.IFS('3'!$C731&lt;20,"گروه 1",AND('3'!$C731&gt;20,'3'!$C731&lt;=30),"گروه 2",'3'!$C731&gt;30,"گروه 3")</f>
        <v>گروه 3</v>
      </c>
    </row>
    <row r="732" spans="1:8" x14ac:dyDescent="0.25">
      <c r="A732" s="1">
        <v>35</v>
      </c>
      <c r="B732" s="1" t="s">
        <v>9</v>
      </c>
      <c r="C732" s="1">
        <v>24.42</v>
      </c>
      <c r="D732" s="1">
        <v>3</v>
      </c>
      <c r="E732" s="1" t="s">
        <v>7</v>
      </c>
      <c r="F732" s="1" t="s">
        <v>11</v>
      </c>
      <c r="G732" s="1">
        <v>19361.998800000001</v>
      </c>
      <c r="H732" s="1" t="str" cm="1">
        <f t="array" ref="H732">_xlfn.IFS('3'!$C732&lt;20,"گروه 1",AND('3'!$C732&gt;20,'3'!$C732&lt;=30),"گروه 2",'3'!$C732&gt;30,"گروه 3")</f>
        <v>گروه 2</v>
      </c>
    </row>
    <row r="733" spans="1:8" x14ac:dyDescent="0.25">
      <c r="A733" s="1">
        <v>53</v>
      </c>
      <c r="B733" s="1" t="s">
        <v>9</v>
      </c>
      <c r="C733" s="1">
        <v>21.4</v>
      </c>
      <c r="D733" s="1">
        <v>1</v>
      </c>
      <c r="E733" s="1" t="s">
        <v>10</v>
      </c>
      <c r="F733" s="1" t="s">
        <v>8</v>
      </c>
      <c r="G733" s="1">
        <v>10065.413</v>
      </c>
      <c r="H733" s="1" t="str" cm="1">
        <f t="array" ref="H733">_xlfn.IFS('3'!$C733&lt;20,"گروه 1",AND('3'!$C733&gt;20,'3'!$C733&lt;=30),"گروه 2",'3'!$C733&gt;30,"گروه 3")</f>
        <v>گروه 2</v>
      </c>
    </row>
    <row r="734" spans="1:8" x14ac:dyDescent="0.25">
      <c r="A734" s="1">
        <v>24</v>
      </c>
      <c r="B734" s="1" t="s">
        <v>6</v>
      </c>
      <c r="C734" s="1">
        <v>30.1</v>
      </c>
      <c r="D734" s="1">
        <v>3</v>
      </c>
      <c r="E734" s="1" t="s">
        <v>10</v>
      </c>
      <c r="F734" s="1" t="s">
        <v>8</v>
      </c>
      <c r="G734" s="1">
        <v>4234.9269999999997</v>
      </c>
      <c r="H734" s="1" t="str" cm="1">
        <f t="array" ref="H734">_xlfn.IFS('3'!$C734&lt;20,"گروه 1",AND('3'!$C734&gt;20,'3'!$C734&lt;=30),"گروه 2",'3'!$C734&gt;30,"گروه 3")</f>
        <v>گروه 3</v>
      </c>
    </row>
    <row r="735" spans="1:8" x14ac:dyDescent="0.25">
      <c r="A735" s="1">
        <v>48</v>
      </c>
      <c r="B735" s="1" t="s">
        <v>6</v>
      </c>
      <c r="C735" s="1">
        <v>27.265000000000001</v>
      </c>
      <c r="D735" s="1">
        <v>1</v>
      </c>
      <c r="E735" s="1" t="s">
        <v>10</v>
      </c>
      <c r="F735" s="1" t="s">
        <v>13</v>
      </c>
      <c r="G735" s="1">
        <v>9447.2503500000003</v>
      </c>
      <c r="H735" s="1" t="str" cm="1">
        <f t="array" ref="H735">_xlfn.IFS('3'!$C735&lt;20,"گروه 1",AND('3'!$C735&gt;20,'3'!$C735&lt;=30),"گروه 2",'3'!$C735&gt;30,"گروه 3")</f>
        <v>گروه 2</v>
      </c>
    </row>
    <row r="736" spans="1:8" x14ac:dyDescent="0.25">
      <c r="A736" s="1">
        <v>59</v>
      </c>
      <c r="B736" s="1" t="s">
        <v>6</v>
      </c>
      <c r="C736" s="1">
        <v>32.1</v>
      </c>
      <c r="D736" s="1">
        <v>3</v>
      </c>
      <c r="E736" s="1" t="s">
        <v>10</v>
      </c>
      <c r="F736" s="1" t="s">
        <v>8</v>
      </c>
      <c r="G736" s="1">
        <v>14007.222</v>
      </c>
      <c r="H736" s="1" t="str" cm="1">
        <f t="array" ref="H736">_xlfn.IFS('3'!$C736&lt;20,"گروه 1",AND('3'!$C736&gt;20,'3'!$C736&lt;=30),"گروه 2",'3'!$C736&gt;30,"گروه 3")</f>
        <v>گروه 3</v>
      </c>
    </row>
    <row r="737" spans="1:8" x14ac:dyDescent="0.25">
      <c r="A737" s="1">
        <v>49</v>
      </c>
      <c r="B737" s="1" t="s">
        <v>6</v>
      </c>
      <c r="C737" s="1">
        <v>34.770000000000003</v>
      </c>
      <c r="D737" s="1">
        <v>1</v>
      </c>
      <c r="E737" s="1" t="s">
        <v>10</v>
      </c>
      <c r="F737" s="1" t="s">
        <v>12</v>
      </c>
      <c r="G737" s="1">
        <v>9583.8932999999997</v>
      </c>
      <c r="H737" s="1" t="str" cm="1">
        <f t="array" ref="H737">_xlfn.IFS('3'!$C737&lt;20,"گروه 1",AND('3'!$C737&gt;20,'3'!$C737&lt;=30),"گروه 2",'3'!$C737&gt;30,"گروه 3")</f>
        <v>گروه 3</v>
      </c>
    </row>
    <row r="738" spans="1:8" x14ac:dyDescent="0.25">
      <c r="A738" s="1">
        <v>37</v>
      </c>
      <c r="B738" s="1" t="s">
        <v>6</v>
      </c>
      <c r="C738" s="1">
        <v>38.39</v>
      </c>
      <c r="D738" s="1">
        <v>0</v>
      </c>
      <c r="E738" s="1" t="s">
        <v>7</v>
      </c>
      <c r="F738" s="1" t="s">
        <v>11</v>
      </c>
      <c r="G738" s="1">
        <v>40419.019099999998</v>
      </c>
      <c r="H738" s="1" t="str" cm="1">
        <f t="array" ref="H738">_xlfn.IFS('3'!$C738&lt;20,"گروه 1",AND('3'!$C738&gt;20,'3'!$C738&lt;=30),"گروه 2",'3'!$C738&gt;30,"گروه 3")</f>
        <v>گروه 3</v>
      </c>
    </row>
    <row r="739" spans="1:8" x14ac:dyDescent="0.25">
      <c r="A739" s="1">
        <v>26</v>
      </c>
      <c r="B739" s="1" t="s">
        <v>9</v>
      </c>
      <c r="C739" s="1">
        <v>23.7</v>
      </c>
      <c r="D739" s="1">
        <v>2</v>
      </c>
      <c r="E739" s="1" t="s">
        <v>10</v>
      </c>
      <c r="F739" s="1" t="s">
        <v>8</v>
      </c>
      <c r="G739" s="1">
        <v>3484.3310000000001</v>
      </c>
      <c r="H739" s="1" t="str" cm="1">
        <f t="array" ref="H739">_xlfn.IFS('3'!$C739&lt;20,"گروه 1",AND('3'!$C739&gt;20,'3'!$C739&lt;=30),"گروه 2",'3'!$C739&gt;30,"گروه 3")</f>
        <v>گروه 2</v>
      </c>
    </row>
    <row r="740" spans="1:8" x14ac:dyDescent="0.25">
      <c r="A740" s="1">
        <v>23</v>
      </c>
      <c r="B740" s="1" t="s">
        <v>9</v>
      </c>
      <c r="C740" s="1">
        <v>31.73</v>
      </c>
      <c r="D740" s="1">
        <v>3</v>
      </c>
      <c r="E740" s="1" t="s">
        <v>7</v>
      </c>
      <c r="F740" s="1" t="s">
        <v>13</v>
      </c>
      <c r="G740" s="1">
        <v>36189.101699999999</v>
      </c>
      <c r="H740" s="1" t="str" cm="1">
        <f t="array" ref="H740">_xlfn.IFS('3'!$C740&lt;20,"گروه 1",AND('3'!$C740&gt;20,'3'!$C740&lt;=30),"گروه 2",'3'!$C740&gt;30,"گروه 3")</f>
        <v>گروه 3</v>
      </c>
    </row>
    <row r="741" spans="1:8" x14ac:dyDescent="0.25">
      <c r="A741" s="1">
        <v>29</v>
      </c>
      <c r="B741" s="1" t="s">
        <v>9</v>
      </c>
      <c r="C741" s="1">
        <v>35.5</v>
      </c>
      <c r="D741" s="1">
        <v>2</v>
      </c>
      <c r="E741" s="1" t="s">
        <v>7</v>
      </c>
      <c r="F741" s="1" t="s">
        <v>8</v>
      </c>
      <c r="G741" s="1">
        <v>44585.455869999998</v>
      </c>
      <c r="H741" s="1" t="str" cm="1">
        <f t="array" ref="H741">_xlfn.IFS('3'!$C741&lt;20,"گروه 1",AND('3'!$C741&gt;20,'3'!$C741&lt;=30),"گروه 2",'3'!$C741&gt;30,"گروه 3")</f>
        <v>گروه 3</v>
      </c>
    </row>
    <row r="742" spans="1:8" x14ac:dyDescent="0.25">
      <c r="A742" s="1">
        <v>45</v>
      </c>
      <c r="B742" s="1" t="s">
        <v>9</v>
      </c>
      <c r="C742" s="1">
        <v>24.035</v>
      </c>
      <c r="D742" s="1">
        <v>2</v>
      </c>
      <c r="E742" s="1" t="s">
        <v>10</v>
      </c>
      <c r="F742" s="1" t="s">
        <v>13</v>
      </c>
      <c r="G742" s="1">
        <v>8604.4836500000001</v>
      </c>
      <c r="H742" s="1" t="str" cm="1">
        <f t="array" ref="H742">_xlfn.IFS('3'!$C742&lt;20,"گروه 1",AND('3'!$C742&gt;20,'3'!$C742&lt;=30),"گروه 2",'3'!$C742&gt;30,"گروه 3")</f>
        <v>گروه 2</v>
      </c>
    </row>
    <row r="743" spans="1:8" x14ac:dyDescent="0.25">
      <c r="A743" s="1">
        <v>27</v>
      </c>
      <c r="B743" s="1" t="s">
        <v>9</v>
      </c>
      <c r="C743" s="1">
        <v>29.15</v>
      </c>
      <c r="D743" s="1">
        <v>0</v>
      </c>
      <c r="E743" s="1" t="s">
        <v>7</v>
      </c>
      <c r="F743" s="1" t="s">
        <v>11</v>
      </c>
      <c r="G743" s="1">
        <v>18246.495500000001</v>
      </c>
      <c r="H743" s="1" t="str" cm="1">
        <f t="array" ref="H743">_xlfn.IFS('3'!$C743&lt;20,"گروه 1",AND('3'!$C743&gt;20,'3'!$C743&lt;=30),"گروه 2",'3'!$C743&gt;30,"گروه 3")</f>
        <v>گروه 2</v>
      </c>
    </row>
    <row r="744" spans="1:8" x14ac:dyDescent="0.25">
      <c r="A744" s="1">
        <v>53</v>
      </c>
      <c r="B744" s="1" t="s">
        <v>9</v>
      </c>
      <c r="C744" s="1">
        <v>34.104999999999997</v>
      </c>
      <c r="D744" s="1">
        <v>0</v>
      </c>
      <c r="E744" s="1" t="s">
        <v>7</v>
      </c>
      <c r="F744" s="1" t="s">
        <v>13</v>
      </c>
      <c r="G744" s="1">
        <v>43254.417950000003</v>
      </c>
      <c r="H744" s="1" t="str" cm="1">
        <f t="array" ref="H744">_xlfn.IFS('3'!$C744&lt;20,"گروه 1",AND('3'!$C744&gt;20,'3'!$C744&lt;=30),"گروه 2",'3'!$C744&gt;30,"گروه 3")</f>
        <v>گروه 3</v>
      </c>
    </row>
    <row r="745" spans="1:8" x14ac:dyDescent="0.25">
      <c r="A745" s="1">
        <v>31</v>
      </c>
      <c r="B745" s="1" t="s">
        <v>6</v>
      </c>
      <c r="C745" s="1">
        <v>26.62</v>
      </c>
      <c r="D745" s="1">
        <v>0</v>
      </c>
      <c r="E745" s="1" t="s">
        <v>10</v>
      </c>
      <c r="F745" s="1" t="s">
        <v>11</v>
      </c>
      <c r="G745" s="1">
        <v>3757.8447999999999</v>
      </c>
      <c r="H745" s="1" t="str" cm="1">
        <f t="array" ref="H745">_xlfn.IFS('3'!$C745&lt;20,"گروه 1",AND('3'!$C745&gt;20,'3'!$C745&lt;=30),"گروه 2",'3'!$C745&gt;30,"گروه 3")</f>
        <v>گروه 2</v>
      </c>
    </row>
    <row r="746" spans="1:8" x14ac:dyDescent="0.25">
      <c r="A746" s="1">
        <v>50</v>
      </c>
      <c r="B746" s="1" t="s">
        <v>9</v>
      </c>
      <c r="C746" s="1">
        <v>26.41</v>
      </c>
      <c r="D746" s="1">
        <v>0</v>
      </c>
      <c r="E746" s="1" t="s">
        <v>10</v>
      </c>
      <c r="F746" s="1" t="s">
        <v>12</v>
      </c>
      <c r="G746" s="1">
        <v>8827.2098999999998</v>
      </c>
      <c r="H746" s="1" t="str" cm="1">
        <f t="array" ref="H746">_xlfn.IFS('3'!$C746&lt;20,"گروه 1",AND('3'!$C746&gt;20,'3'!$C746&lt;=30),"گروه 2",'3'!$C746&gt;30,"گروه 3")</f>
        <v>گروه 2</v>
      </c>
    </row>
    <row r="747" spans="1:8" x14ac:dyDescent="0.25">
      <c r="A747" s="1">
        <v>50</v>
      </c>
      <c r="B747" s="1" t="s">
        <v>6</v>
      </c>
      <c r="C747" s="1">
        <v>30.114999999999998</v>
      </c>
      <c r="D747" s="1">
        <v>1</v>
      </c>
      <c r="E747" s="1" t="s">
        <v>10</v>
      </c>
      <c r="F747" s="1" t="s">
        <v>12</v>
      </c>
      <c r="G747" s="1">
        <v>9910.3598500000007</v>
      </c>
      <c r="H747" s="1" t="str" cm="1">
        <f t="array" ref="H747">_xlfn.IFS('3'!$C747&lt;20,"گروه 1",AND('3'!$C747&gt;20,'3'!$C747&lt;=30),"گروه 2",'3'!$C747&gt;30,"گروه 3")</f>
        <v>گروه 3</v>
      </c>
    </row>
    <row r="748" spans="1:8" x14ac:dyDescent="0.25">
      <c r="A748" s="1">
        <v>34</v>
      </c>
      <c r="B748" s="1" t="s">
        <v>9</v>
      </c>
      <c r="C748" s="1">
        <v>27</v>
      </c>
      <c r="D748" s="1">
        <v>2</v>
      </c>
      <c r="E748" s="1" t="s">
        <v>10</v>
      </c>
      <c r="F748" s="1" t="s">
        <v>8</v>
      </c>
      <c r="G748" s="1">
        <v>11737.848840000001</v>
      </c>
      <c r="H748" s="1" t="str" cm="1">
        <f t="array" ref="H748">_xlfn.IFS('3'!$C748&lt;20,"گروه 1",AND('3'!$C748&gt;20,'3'!$C748&lt;=30),"گروه 2",'3'!$C748&gt;30,"گروه 3")</f>
        <v>گروه 2</v>
      </c>
    </row>
    <row r="749" spans="1:8" x14ac:dyDescent="0.25">
      <c r="A749" s="1">
        <v>19</v>
      </c>
      <c r="B749" s="1" t="s">
        <v>9</v>
      </c>
      <c r="C749" s="1">
        <v>21.754999999999999</v>
      </c>
      <c r="D749" s="1">
        <v>0</v>
      </c>
      <c r="E749" s="1" t="s">
        <v>10</v>
      </c>
      <c r="F749" s="1" t="s">
        <v>12</v>
      </c>
      <c r="G749" s="1">
        <v>1627.2824499999999</v>
      </c>
      <c r="H749" s="1" t="str" cm="1">
        <f t="array" ref="H749">_xlfn.IFS('3'!$C749&lt;20,"گروه 1",AND('3'!$C749&gt;20,'3'!$C749&lt;=30),"گروه 2",'3'!$C749&gt;30,"گروه 3")</f>
        <v>گروه 2</v>
      </c>
    </row>
    <row r="750" spans="1:8" x14ac:dyDescent="0.25">
      <c r="A750" s="1">
        <v>47</v>
      </c>
      <c r="B750" s="1" t="s">
        <v>6</v>
      </c>
      <c r="C750" s="1">
        <v>36</v>
      </c>
      <c r="D750" s="1">
        <v>1</v>
      </c>
      <c r="E750" s="1" t="s">
        <v>10</v>
      </c>
      <c r="F750" s="1" t="s">
        <v>8</v>
      </c>
      <c r="G750" s="1">
        <v>8556.9069999999992</v>
      </c>
      <c r="H750" s="1" t="str" cm="1">
        <f t="array" ref="H750">_xlfn.IFS('3'!$C750&lt;20,"گروه 1",AND('3'!$C750&gt;20,'3'!$C750&lt;=30),"گروه 2",'3'!$C750&gt;30,"گروه 3")</f>
        <v>گروه 3</v>
      </c>
    </row>
    <row r="751" spans="1:8" x14ac:dyDescent="0.25">
      <c r="A751" s="1">
        <v>28</v>
      </c>
      <c r="B751" s="1" t="s">
        <v>9</v>
      </c>
      <c r="C751" s="1">
        <v>30.875</v>
      </c>
      <c r="D751" s="1">
        <v>0</v>
      </c>
      <c r="E751" s="1" t="s">
        <v>10</v>
      </c>
      <c r="F751" s="1" t="s">
        <v>12</v>
      </c>
      <c r="G751" s="1">
        <v>3062.5082499999999</v>
      </c>
      <c r="H751" s="1" t="str" cm="1">
        <f t="array" ref="H751">_xlfn.IFS('3'!$C751&lt;20,"گروه 1",AND('3'!$C751&gt;20,'3'!$C751&lt;=30),"گروه 2",'3'!$C751&gt;30,"گروه 3")</f>
        <v>گروه 3</v>
      </c>
    </row>
    <row r="752" spans="1:8" x14ac:dyDescent="0.25">
      <c r="A752" s="1">
        <v>37</v>
      </c>
      <c r="B752" s="1" t="s">
        <v>6</v>
      </c>
      <c r="C752" s="1">
        <v>26.4</v>
      </c>
      <c r="D752" s="1">
        <v>0</v>
      </c>
      <c r="E752" s="1" t="s">
        <v>7</v>
      </c>
      <c r="F752" s="1" t="s">
        <v>11</v>
      </c>
      <c r="G752" s="1">
        <v>19539.242999999999</v>
      </c>
      <c r="H752" s="1" t="str" cm="1">
        <f t="array" ref="H752">_xlfn.IFS('3'!$C752&lt;20,"گروه 1",AND('3'!$C752&gt;20,'3'!$C752&lt;=30),"گروه 2",'3'!$C752&gt;30,"گروه 3")</f>
        <v>گروه 2</v>
      </c>
    </row>
    <row r="753" spans="1:8" x14ac:dyDescent="0.25">
      <c r="A753" s="1">
        <v>21</v>
      </c>
      <c r="B753" s="1" t="s">
        <v>9</v>
      </c>
      <c r="C753" s="1">
        <v>28.975000000000001</v>
      </c>
      <c r="D753" s="1">
        <v>0</v>
      </c>
      <c r="E753" s="1" t="s">
        <v>10</v>
      </c>
      <c r="F753" s="1" t="s">
        <v>12</v>
      </c>
      <c r="G753" s="1">
        <v>1906.35825</v>
      </c>
      <c r="H753" s="1" t="str" cm="1">
        <f t="array" ref="H753">_xlfn.IFS('3'!$C753&lt;20,"گروه 1",AND('3'!$C753&gt;20,'3'!$C753&lt;=30),"گروه 2",'3'!$C753&gt;30,"گروه 3")</f>
        <v>گروه 2</v>
      </c>
    </row>
    <row r="754" spans="1:8" x14ac:dyDescent="0.25">
      <c r="A754" s="1">
        <v>64</v>
      </c>
      <c r="B754" s="1" t="s">
        <v>9</v>
      </c>
      <c r="C754" s="1">
        <v>37.905000000000001</v>
      </c>
      <c r="D754" s="1">
        <v>0</v>
      </c>
      <c r="E754" s="1" t="s">
        <v>10</v>
      </c>
      <c r="F754" s="1" t="s">
        <v>12</v>
      </c>
      <c r="G754" s="1">
        <v>14210.53595</v>
      </c>
      <c r="H754" s="1" t="str" cm="1">
        <f t="array" ref="H754">_xlfn.IFS('3'!$C754&lt;20,"گروه 1",AND('3'!$C754&gt;20,'3'!$C754&lt;=30),"گروه 2",'3'!$C754&gt;30,"گروه 3")</f>
        <v>گروه 3</v>
      </c>
    </row>
    <row r="755" spans="1:8" x14ac:dyDescent="0.25">
      <c r="A755" s="1">
        <v>58</v>
      </c>
      <c r="B755" s="1" t="s">
        <v>6</v>
      </c>
      <c r="C755" s="1">
        <v>22.77</v>
      </c>
      <c r="D755" s="1">
        <v>0</v>
      </c>
      <c r="E755" s="1" t="s">
        <v>10</v>
      </c>
      <c r="F755" s="1" t="s">
        <v>11</v>
      </c>
      <c r="G755" s="1">
        <v>11833.782300000001</v>
      </c>
      <c r="H755" s="1" t="str" cm="1">
        <f t="array" ref="H755">_xlfn.IFS('3'!$C755&lt;20,"گروه 1",AND('3'!$C755&gt;20,'3'!$C755&lt;=30),"گروه 2",'3'!$C755&gt;30,"گروه 3")</f>
        <v>گروه 2</v>
      </c>
    </row>
    <row r="756" spans="1:8" x14ac:dyDescent="0.25">
      <c r="A756" s="1">
        <v>24</v>
      </c>
      <c r="B756" s="1" t="s">
        <v>9</v>
      </c>
      <c r="C756" s="1">
        <v>33.630000000000003</v>
      </c>
      <c r="D756" s="1">
        <v>4</v>
      </c>
      <c r="E756" s="1" t="s">
        <v>10</v>
      </c>
      <c r="F756" s="1" t="s">
        <v>13</v>
      </c>
      <c r="G756" s="1">
        <v>17128.426080000001</v>
      </c>
      <c r="H756" s="1" t="str" cm="1">
        <f t="array" ref="H756">_xlfn.IFS('3'!$C756&lt;20,"گروه 1",AND('3'!$C756&gt;20,'3'!$C756&lt;=30),"گروه 2",'3'!$C756&gt;30,"گروه 3")</f>
        <v>گروه 3</v>
      </c>
    </row>
    <row r="757" spans="1:8" x14ac:dyDescent="0.25">
      <c r="A757" s="1">
        <v>31</v>
      </c>
      <c r="B757" s="1" t="s">
        <v>9</v>
      </c>
      <c r="C757" s="1">
        <v>27.645</v>
      </c>
      <c r="D757" s="1">
        <v>2</v>
      </c>
      <c r="E757" s="1" t="s">
        <v>10</v>
      </c>
      <c r="F757" s="1" t="s">
        <v>13</v>
      </c>
      <c r="G757" s="1">
        <v>5031.26955</v>
      </c>
      <c r="H757" s="1" t="str" cm="1">
        <f t="array" ref="H757">_xlfn.IFS('3'!$C757&lt;20,"گروه 1",AND('3'!$C757&gt;20,'3'!$C757&lt;=30),"گروه 2",'3'!$C757&gt;30,"گروه 3")</f>
        <v>گروه 2</v>
      </c>
    </row>
    <row r="758" spans="1:8" x14ac:dyDescent="0.25">
      <c r="A758" s="1">
        <v>39</v>
      </c>
      <c r="B758" s="1" t="s">
        <v>6</v>
      </c>
      <c r="C758" s="1">
        <v>22.8</v>
      </c>
      <c r="D758" s="1">
        <v>3</v>
      </c>
      <c r="E758" s="1" t="s">
        <v>10</v>
      </c>
      <c r="F758" s="1" t="s">
        <v>13</v>
      </c>
      <c r="G758" s="1">
        <v>7985.8149999999996</v>
      </c>
      <c r="H758" s="1" t="str" cm="1">
        <f t="array" ref="H758">_xlfn.IFS('3'!$C758&lt;20,"گروه 1",AND('3'!$C758&gt;20,'3'!$C758&lt;=30),"گروه 2",'3'!$C758&gt;30,"گروه 3")</f>
        <v>گروه 2</v>
      </c>
    </row>
    <row r="759" spans="1:8" x14ac:dyDescent="0.25">
      <c r="A759" s="1">
        <v>47</v>
      </c>
      <c r="B759" s="1" t="s">
        <v>6</v>
      </c>
      <c r="C759" s="1">
        <v>27.83</v>
      </c>
      <c r="D759" s="1">
        <v>0</v>
      </c>
      <c r="E759" s="1" t="s">
        <v>7</v>
      </c>
      <c r="F759" s="1" t="s">
        <v>11</v>
      </c>
      <c r="G759" s="1">
        <v>23065.420699999999</v>
      </c>
      <c r="H759" s="1" t="str" cm="1">
        <f t="array" ref="H759">_xlfn.IFS('3'!$C759&lt;20,"گروه 1",AND('3'!$C759&gt;20,'3'!$C759&lt;=30),"گروه 2",'3'!$C759&gt;30,"گروه 3")</f>
        <v>گروه 2</v>
      </c>
    </row>
    <row r="760" spans="1:8" x14ac:dyDescent="0.25">
      <c r="A760" s="1">
        <v>30</v>
      </c>
      <c r="B760" s="1" t="s">
        <v>9</v>
      </c>
      <c r="C760" s="1">
        <v>37.43</v>
      </c>
      <c r="D760" s="1">
        <v>3</v>
      </c>
      <c r="E760" s="1" t="s">
        <v>10</v>
      </c>
      <c r="F760" s="1" t="s">
        <v>13</v>
      </c>
      <c r="G760" s="1">
        <v>5428.7277000000004</v>
      </c>
      <c r="H760" s="1" t="str" cm="1">
        <f t="array" ref="H760">_xlfn.IFS('3'!$C760&lt;20,"گروه 1",AND('3'!$C760&gt;20,'3'!$C760&lt;=30),"گروه 2",'3'!$C760&gt;30,"گروه 3")</f>
        <v>گروه 3</v>
      </c>
    </row>
    <row r="761" spans="1:8" x14ac:dyDescent="0.25">
      <c r="A761" s="1">
        <v>18</v>
      </c>
      <c r="B761" s="1" t="s">
        <v>9</v>
      </c>
      <c r="C761" s="1">
        <v>38.17</v>
      </c>
      <c r="D761" s="1">
        <v>0</v>
      </c>
      <c r="E761" s="1" t="s">
        <v>7</v>
      </c>
      <c r="F761" s="1" t="s">
        <v>11</v>
      </c>
      <c r="G761" s="1">
        <v>36307.798300000002</v>
      </c>
      <c r="H761" s="1" t="str" cm="1">
        <f t="array" ref="H761">_xlfn.IFS('3'!$C761&lt;20,"گروه 1",AND('3'!$C761&gt;20,'3'!$C761&lt;=30),"گروه 2",'3'!$C761&gt;30,"گروه 3")</f>
        <v>گروه 3</v>
      </c>
    </row>
    <row r="762" spans="1:8" x14ac:dyDescent="0.25">
      <c r="A762" s="1">
        <v>22</v>
      </c>
      <c r="B762" s="1" t="s">
        <v>6</v>
      </c>
      <c r="C762" s="1">
        <v>34.58</v>
      </c>
      <c r="D762" s="1">
        <v>2</v>
      </c>
      <c r="E762" s="1" t="s">
        <v>10</v>
      </c>
      <c r="F762" s="1" t="s">
        <v>13</v>
      </c>
      <c r="G762" s="1">
        <v>3925.7582000000002</v>
      </c>
      <c r="H762" s="1" t="str" cm="1">
        <f t="array" ref="H762">_xlfn.IFS('3'!$C762&lt;20,"گروه 1",AND('3'!$C762&gt;20,'3'!$C762&lt;=30),"گروه 2",'3'!$C762&gt;30,"گروه 3")</f>
        <v>گروه 3</v>
      </c>
    </row>
    <row r="763" spans="1:8" x14ac:dyDescent="0.25">
      <c r="A763" s="1">
        <v>23</v>
      </c>
      <c r="B763" s="1" t="s">
        <v>9</v>
      </c>
      <c r="C763" s="1">
        <v>35.200000000000003</v>
      </c>
      <c r="D763" s="1">
        <v>1</v>
      </c>
      <c r="E763" s="1" t="s">
        <v>10</v>
      </c>
      <c r="F763" s="1" t="s">
        <v>8</v>
      </c>
      <c r="G763" s="1">
        <v>2416.9549999999999</v>
      </c>
      <c r="H763" s="1" t="str" cm="1">
        <f t="array" ref="H763">_xlfn.IFS('3'!$C763&lt;20,"گروه 1",AND('3'!$C763&gt;20,'3'!$C763&lt;=30),"گروه 2",'3'!$C763&gt;30,"گروه 3")</f>
        <v>گروه 3</v>
      </c>
    </row>
    <row r="764" spans="1:8" x14ac:dyDescent="0.25">
      <c r="A764" s="1">
        <v>33</v>
      </c>
      <c r="B764" s="1" t="s">
        <v>9</v>
      </c>
      <c r="C764" s="1">
        <v>27.1</v>
      </c>
      <c r="D764" s="1">
        <v>1</v>
      </c>
      <c r="E764" s="1" t="s">
        <v>7</v>
      </c>
      <c r="F764" s="1" t="s">
        <v>8</v>
      </c>
      <c r="G764" s="1">
        <v>19040.876</v>
      </c>
      <c r="H764" s="1" t="str" cm="1">
        <f t="array" ref="H764">_xlfn.IFS('3'!$C764&lt;20,"گروه 1",AND('3'!$C764&gt;20,'3'!$C764&lt;=30),"گروه 2",'3'!$C764&gt;30,"گروه 3")</f>
        <v>گروه 2</v>
      </c>
    </row>
    <row r="765" spans="1:8" x14ac:dyDescent="0.25">
      <c r="A765" s="1">
        <v>27</v>
      </c>
      <c r="B765" s="1" t="s">
        <v>9</v>
      </c>
      <c r="C765" s="1">
        <v>26.03</v>
      </c>
      <c r="D765" s="1">
        <v>0</v>
      </c>
      <c r="E765" s="1" t="s">
        <v>10</v>
      </c>
      <c r="F765" s="1" t="s">
        <v>13</v>
      </c>
      <c r="G765" s="1">
        <v>3070.8087</v>
      </c>
      <c r="H765" s="1" t="str" cm="1">
        <f t="array" ref="H765">_xlfn.IFS('3'!$C765&lt;20,"گروه 1",AND('3'!$C765&gt;20,'3'!$C765&lt;=30),"گروه 2",'3'!$C765&gt;30,"گروه 3")</f>
        <v>گروه 2</v>
      </c>
    </row>
    <row r="766" spans="1:8" x14ac:dyDescent="0.25">
      <c r="A766" s="1">
        <v>45</v>
      </c>
      <c r="B766" s="1" t="s">
        <v>6</v>
      </c>
      <c r="C766" s="1">
        <v>25.175000000000001</v>
      </c>
      <c r="D766" s="1">
        <v>2</v>
      </c>
      <c r="E766" s="1" t="s">
        <v>10</v>
      </c>
      <c r="F766" s="1" t="s">
        <v>13</v>
      </c>
      <c r="G766" s="1">
        <v>9095.0682500000003</v>
      </c>
      <c r="H766" s="1" t="str" cm="1">
        <f t="array" ref="H766">_xlfn.IFS('3'!$C766&lt;20,"گروه 1",AND('3'!$C766&gt;20,'3'!$C766&lt;=30),"گروه 2",'3'!$C766&gt;30,"گروه 3")</f>
        <v>گروه 2</v>
      </c>
    </row>
    <row r="767" spans="1:8" x14ac:dyDescent="0.25">
      <c r="A767" s="1">
        <v>57</v>
      </c>
      <c r="B767" s="1" t="s">
        <v>6</v>
      </c>
      <c r="C767" s="1">
        <v>31.824999999999999</v>
      </c>
      <c r="D767" s="1">
        <v>0</v>
      </c>
      <c r="E767" s="1" t="s">
        <v>10</v>
      </c>
      <c r="F767" s="1" t="s">
        <v>12</v>
      </c>
      <c r="G767" s="1">
        <v>11842.623750000001</v>
      </c>
      <c r="H767" s="1" t="str" cm="1">
        <f t="array" ref="H767">_xlfn.IFS('3'!$C767&lt;20,"گروه 1",AND('3'!$C767&gt;20,'3'!$C767&lt;=30),"گروه 2",'3'!$C767&gt;30,"گروه 3")</f>
        <v>گروه 3</v>
      </c>
    </row>
    <row r="768" spans="1:8" x14ac:dyDescent="0.25">
      <c r="A768" s="1">
        <v>47</v>
      </c>
      <c r="B768" s="1" t="s">
        <v>9</v>
      </c>
      <c r="C768" s="1">
        <v>32.299999999999997</v>
      </c>
      <c r="D768" s="1">
        <v>1</v>
      </c>
      <c r="E768" s="1" t="s">
        <v>10</v>
      </c>
      <c r="F768" s="1" t="s">
        <v>8</v>
      </c>
      <c r="G768" s="1">
        <v>8062.7640000000001</v>
      </c>
      <c r="H768" s="1" t="str" cm="1">
        <f t="array" ref="H768">_xlfn.IFS('3'!$C768&lt;20,"گروه 1",AND('3'!$C768&gt;20,'3'!$C768&lt;=30),"گروه 2",'3'!$C768&gt;30,"گروه 3")</f>
        <v>گروه 3</v>
      </c>
    </row>
    <row r="769" spans="1:8" x14ac:dyDescent="0.25">
      <c r="A769" s="1">
        <v>42</v>
      </c>
      <c r="B769" s="1" t="s">
        <v>6</v>
      </c>
      <c r="C769" s="1">
        <v>29</v>
      </c>
      <c r="D769" s="1">
        <v>1</v>
      </c>
      <c r="E769" s="1" t="s">
        <v>10</v>
      </c>
      <c r="F769" s="1" t="s">
        <v>8</v>
      </c>
      <c r="G769" s="1">
        <v>7050.6419999999998</v>
      </c>
      <c r="H769" s="1" t="str" cm="1">
        <f t="array" ref="H769">_xlfn.IFS('3'!$C769&lt;20,"گروه 1",AND('3'!$C769&gt;20,'3'!$C769&lt;=30),"گروه 2",'3'!$C769&gt;30,"گروه 3")</f>
        <v>گروه 2</v>
      </c>
    </row>
    <row r="770" spans="1:8" x14ac:dyDescent="0.25">
      <c r="A770" s="1">
        <v>64</v>
      </c>
      <c r="B770" s="1" t="s">
        <v>6</v>
      </c>
      <c r="C770" s="1">
        <v>39.700000000000003</v>
      </c>
      <c r="D770" s="1">
        <v>0</v>
      </c>
      <c r="E770" s="1" t="s">
        <v>10</v>
      </c>
      <c r="F770" s="1" t="s">
        <v>8</v>
      </c>
      <c r="G770" s="1">
        <v>14319.031000000001</v>
      </c>
      <c r="H770" s="1" t="str" cm="1">
        <f t="array" ref="H770">_xlfn.IFS('3'!$C770&lt;20,"گروه 1",AND('3'!$C770&gt;20,'3'!$C770&lt;=30),"گروه 2",'3'!$C770&gt;30,"گروه 3")</f>
        <v>گروه 3</v>
      </c>
    </row>
    <row r="771" spans="1:8" x14ac:dyDescent="0.25">
      <c r="A771" s="1">
        <v>38</v>
      </c>
      <c r="B771" s="1" t="s">
        <v>6</v>
      </c>
      <c r="C771" s="1">
        <v>19.475000000000001</v>
      </c>
      <c r="D771" s="1">
        <v>2</v>
      </c>
      <c r="E771" s="1" t="s">
        <v>10</v>
      </c>
      <c r="F771" s="1" t="s">
        <v>12</v>
      </c>
      <c r="G771" s="1">
        <v>6933.2422500000002</v>
      </c>
      <c r="H771" s="1" t="str" cm="1">
        <f t="array" ref="H771">_xlfn.IFS('3'!$C771&lt;20,"گروه 1",AND('3'!$C771&gt;20,'3'!$C771&lt;=30),"گروه 2",'3'!$C771&gt;30,"گروه 3")</f>
        <v>گروه 1</v>
      </c>
    </row>
    <row r="772" spans="1:8" x14ac:dyDescent="0.25">
      <c r="A772" s="1">
        <v>61</v>
      </c>
      <c r="B772" s="1" t="s">
        <v>9</v>
      </c>
      <c r="C772" s="1">
        <v>36.1</v>
      </c>
      <c r="D772" s="1">
        <v>3</v>
      </c>
      <c r="E772" s="1" t="s">
        <v>10</v>
      </c>
      <c r="F772" s="1" t="s">
        <v>8</v>
      </c>
      <c r="G772" s="1">
        <v>27941.28758</v>
      </c>
      <c r="H772" s="1" t="str" cm="1">
        <f t="array" ref="H772">_xlfn.IFS('3'!$C772&lt;20,"گروه 1",AND('3'!$C772&gt;20,'3'!$C772&lt;=30),"گروه 2",'3'!$C772&gt;30,"گروه 3")</f>
        <v>گروه 3</v>
      </c>
    </row>
    <row r="773" spans="1:8" x14ac:dyDescent="0.25">
      <c r="A773" s="1">
        <v>53</v>
      </c>
      <c r="B773" s="1" t="s">
        <v>6</v>
      </c>
      <c r="C773" s="1">
        <v>26.7</v>
      </c>
      <c r="D773" s="1">
        <v>2</v>
      </c>
      <c r="E773" s="1" t="s">
        <v>10</v>
      </c>
      <c r="F773" s="1" t="s">
        <v>8</v>
      </c>
      <c r="G773" s="1">
        <v>11150.78</v>
      </c>
      <c r="H773" s="1" t="str" cm="1">
        <f t="array" ref="H773">_xlfn.IFS('3'!$C773&lt;20,"گروه 1",AND('3'!$C773&gt;20,'3'!$C773&lt;=30),"گروه 2",'3'!$C773&gt;30,"گروه 3")</f>
        <v>گروه 2</v>
      </c>
    </row>
    <row r="774" spans="1:8" x14ac:dyDescent="0.25">
      <c r="A774" s="1">
        <v>44</v>
      </c>
      <c r="B774" s="1" t="s">
        <v>6</v>
      </c>
      <c r="C774" s="1">
        <v>36.479999999999997</v>
      </c>
      <c r="D774" s="1">
        <v>0</v>
      </c>
      <c r="E774" s="1" t="s">
        <v>10</v>
      </c>
      <c r="F774" s="1" t="s">
        <v>13</v>
      </c>
      <c r="G774" s="1">
        <v>12797.20962</v>
      </c>
      <c r="H774" s="1" t="str" cm="1">
        <f t="array" ref="H774">_xlfn.IFS('3'!$C774&lt;20,"گروه 1",AND('3'!$C774&gt;20,'3'!$C774&lt;=30),"گروه 2",'3'!$C774&gt;30,"گروه 3")</f>
        <v>گروه 3</v>
      </c>
    </row>
    <row r="775" spans="1:8" x14ac:dyDescent="0.25">
      <c r="A775" s="1">
        <v>19</v>
      </c>
      <c r="B775" s="1" t="s">
        <v>6</v>
      </c>
      <c r="C775" s="1">
        <v>28.88</v>
      </c>
      <c r="D775" s="1">
        <v>0</v>
      </c>
      <c r="E775" s="1" t="s">
        <v>7</v>
      </c>
      <c r="F775" s="1" t="s">
        <v>12</v>
      </c>
      <c r="G775" s="1">
        <v>17748.5062</v>
      </c>
      <c r="H775" s="1" t="str" cm="1">
        <f t="array" ref="H775">_xlfn.IFS('3'!$C775&lt;20,"گروه 1",AND('3'!$C775&gt;20,'3'!$C775&lt;=30),"گروه 2",'3'!$C775&gt;30,"گروه 3")</f>
        <v>گروه 2</v>
      </c>
    </row>
    <row r="776" spans="1:8" x14ac:dyDescent="0.25">
      <c r="A776" s="1">
        <v>41</v>
      </c>
      <c r="B776" s="1" t="s">
        <v>9</v>
      </c>
      <c r="C776" s="1">
        <v>34.200000000000003</v>
      </c>
      <c r="D776" s="1">
        <v>2</v>
      </c>
      <c r="E776" s="1" t="s">
        <v>10</v>
      </c>
      <c r="F776" s="1" t="s">
        <v>12</v>
      </c>
      <c r="G776" s="1">
        <v>7261.741</v>
      </c>
      <c r="H776" s="1" t="str" cm="1">
        <f t="array" ref="H776">_xlfn.IFS('3'!$C776&lt;20,"گروه 1",AND('3'!$C776&gt;20,'3'!$C776&lt;=30),"گروه 2",'3'!$C776&gt;30,"گروه 3")</f>
        <v>گروه 3</v>
      </c>
    </row>
    <row r="777" spans="1:8" x14ac:dyDescent="0.25">
      <c r="A777" s="1">
        <v>51</v>
      </c>
      <c r="B777" s="1" t="s">
        <v>9</v>
      </c>
      <c r="C777" s="1">
        <v>33.33</v>
      </c>
      <c r="D777" s="1">
        <v>3</v>
      </c>
      <c r="E777" s="1" t="s">
        <v>10</v>
      </c>
      <c r="F777" s="1" t="s">
        <v>11</v>
      </c>
      <c r="G777" s="1">
        <v>10560.4917</v>
      </c>
      <c r="H777" s="1" t="str" cm="1">
        <f t="array" ref="H777">_xlfn.IFS('3'!$C777&lt;20,"گروه 1",AND('3'!$C777&gt;20,'3'!$C777&lt;=30),"گروه 2",'3'!$C777&gt;30,"گروه 3")</f>
        <v>گروه 3</v>
      </c>
    </row>
    <row r="778" spans="1:8" x14ac:dyDescent="0.25">
      <c r="A778" s="1">
        <v>40</v>
      </c>
      <c r="B778" s="1" t="s">
        <v>9</v>
      </c>
      <c r="C778" s="1">
        <v>32.299999999999997</v>
      </c>
      <c r="D778" s="1">
        <v>2</v>
      </c>
      <c r="E778" s="1" t="s">
        <v>10</v>
      </c>
      <c r="F778" s="1" t="s">
        <v>12</v>
      </c>
      <c r="G778" s="1">
        <v>6986.6970000000001</v>
      </c>
      <c r="H778" s="1" t="str" cm="1">
        <f t="array" ref="H778">_xlfn.IFS('3'!$C778&lt;20,"گروه 1",AND('3'!$C778&gt;20,'3'!$C778&lt;=30),"گروه 2",'3'!$C778&gt;30,"گروه 3")</f>
        <v>گروه 3</v>
      </c>
    </row>
    <row r="779" spans="1:8" x14ac:dyDescent="0.25">
      <c r="A779" s="1">
        <v>45</v>
      </c>
      <c r="B779" s="1" t="s">
        <v>9</v>
      </c>
      <c r="C779" s="1">
        <v>39.805</v>
      </c>
      <c r="D779" s="1">
        <v>0</v>
      </c>
      <c r="E779" s="1" t="s">
        <v>10</v>
      </c>
      <c r="F779" s="1" t="s">
        <v>13</v>
      </c>
      <c r="G779" s="1">
        <v>7448.4039499999999</v>
      </c>
      <c r="H779" s="1" t="str" cm="1">
        <f t="array" ref="H779">_xlfn.IFS('3'!$C779&lt;20,"گروه 1",AND('3'!$C779&gt;20,'3'!$C779&lt;=30),"گروه 2",'3'!$C779&gt;30,"گروه 3")</f>
        <v>گروه 3</v>
      </c>
    </row>
    <row r="780" spans="1:8" x14ac:dyDescent="0.25">
      <c r="A780" s="1">
        <v>35</v>
      </c>
      <c r="B780" s="1" t="s">
        <v>9</v>
      </c>
      <c r="C780" s="1">
        <v>34.32</v>
      </c>
      <c r="D780" s="1">
        <v>3</v>
      </c>
      <c r="E780" s="1" t="s">
        <v>10</v>
      </c>
      <c r="F780" s="1" t="s">
        <v>11</v>
      </c>
      <c r="G780" s="1">
        <v>5934.3797999999997</v>
      </c>
      <c r="H780" s="1" t="str" cm="1">
        <f t="array" ref="H780">_xlfn.IFS('3'!$C780&lt;20,"گروه 1",AND('3'!$C780&gt;20,'3'!$C780&lt;=30),"گروه 2",'3'!$C780&gt;30,"گروه 3")</f>
        <v>گروه 3</v>
      </c>
    </row>
    <row r="781" spans="1:8" x14ac:dyDescent="0.25">
      <c r="A781" s="1">
        <v>53</v>
      </c>
      <c r="B781" s="1" t="s">
        <v>9</v>
      </c>
      <c r="C781" s="1">
        <v>28.88</v>
      </c>
      <c r="D781" s="1">
        <v>0</v>
      </c>
      <c r="E781" s="1" t="s">
        <v>10</v>
      </c>
      <c r="F781" s="1" t="s">
        <v>12</v>
      </c>
      <c r="G781" s="1">
        <v>9869.8101999999999</v>
      </c>
      <c r="H781" s="1" t="str" cm="1">
        <f t="array" ref="H781">_xlfn.IFS('3'!$C781&lt;20,"گروه 1",AND('3'!$C781&gt;20,'3'!$C781&lt;=30),"گروه 2",'3'!$C781&gt;30,"گروه 3")</f>
        <v>گروه 2</v>
      </c>
    </row>
    <row r="782" spans="1:8" x14ac:dyDescent="0.25">
      <c r="A782" s="1">
        <v>30</v>
      </c>
      <c r="B782" s="1" t="s">
        <v>9</v>
      </c>
      <c r="C782" s="1">
        <v>24.4</v>
      </c>
      <c r="D782" s="1">
        <v>3</v>
      </c>
      <c r="E782" s="1" t="s">
        <v>7</v>
      </c>
      <c r="F782" s="1" t="s">
        <v>8</v>
      </c>
      <c r="G782" s="1">
        <v>18259.216</v>
      </c>
      <c r="H782" s="1" t="str" cm="1">
        <f t="array" ref="H782">_xlfn.IFS('3'!$C782&lt;20,"گروه 1",AND('3'!$C782&gt;20,'3'!$C782&lt;=30),"گروه 2",'3'!$C782&gt;30,"گروه 3")</f>
        <v>گروه 2</v>
      </c>
    </row>
    <row r="783" spans="1:8" x14ac:dyDescent="0.25">
      <c r="A783" s="1">
        <v>18</v>
      </c>
      <c r="B783" s="1" t="s">
        <v>9</v>
      </c>
      <c r="C783" s="1">
        <v>41.14</v>
      </c>
      <c r="D783" s="1">
        <v>0</v>
      </c>
      <c r="E783" s="1" t="s">
        <v>10</v>
      </c>
      <c r="F783" s="1" t="s">
        <v>11</v>
      </c>
      <c r="G783" s="1">
        <v>1146.7965999999999</v>
      </c>
      <c r="H783" s="1" t="str" cm="1">
        <f t="array" ref="H783">_xlfn.IFS('3'!$C783&lt;20,"گروه 1",AND('3'!$C783&gt;20,'3'!$C783&lt;=30),"گروه 2",'3'!$C783&gt;30,"گروه 3")</f>
        <v>گروه 3</v>
      </c>
    </row>
    <row r="784" spans="1:8" x14ac:dyDescent="0.25">
      <c r="A784" s="1">
        <v>51</v>
      </c>
      <c r="B784" s="1" t="s">
        <v>9</v>
      </c>
      <c r="C784" s="1">
        <v>35.97</v>
      </c>
      <c r="D784" s="1">
        <v>1</v>
      </c>
      <c r="E784" s="1" t="s">
        <v>10</v>
      </c>
      <c r="F784" s="1" t="s">
        <v>11</v>
      </c>
      <c r="G784" s="1">
        <v>9386.1612999999998</v>
      </c>
      <c r="H784" s="1" t="str" cm="1">
        <f t="array" ref="H784">_xlfn.IFS('3'!$C784&lt;20,"گروه 1",AND('3'!$C784&gt;20,'3'!$C784&lt;=30),"گروه 2",'3'!$C784&gt;30,"گروه 3")</f>
        <v>گروه 3</v>
      </c>
    </row>
    <row r="785" spans="1:8" x14ac:dyDescent="0.25">
      <c r="A785" s="1">
        <v>50</v>
      </c>
      <c r="B785" s="1" t="s">
        <v>6</v>
      </c>
      <c r="C785" s="1">
        <v>27.6</v>
      </c>
      <c r="D785" s="1">
        <v>1</v>
      </c>
      <c r="E785" s="1" t="s">
        <v>7</v>
      </c>
      <c r="F785" s="1" t="s">
        <v>8</v>
      </c>
      <c r="G785" s="1">
        <v>24520.263999999999</v>
      </c>
      <c r="H785" s="1" t="str" cm="1">
        <f t="array" ref="H785">_xlfn.IFS('3'!$C785&lt;20,"گروه 1",AND('3'!$C785&gt;20,'3'!$C785&lt;=30),"گروه 2",'3'!$C785&gt;30,"گروه 3")</f>
        <v>گروه 2</v>
      </c>
    </row>
    <row r="786" spans="1:8" x14ac:dyDescent="0.25">
      <c r="A786" s="1">
        <v>31</v>
      </c>
      <c r="B786" s="1" t="s">
        <v>6</v>
      </c>
      <c r="C786" s="1">
        <v>29.26</v>
      </c>
      <c r="D786" s="1">
        <v>1</v>
      </c>
      <c r="E786" s="1" t="s">
        <v>10</v>
      </c>
      <c r="F786" s="1" t="s">
        <v>11</v>
      </c>
      <c r="G786" s="1">
        <v>4350.5144</v>
      </c>
      <c r="H786" s="1" t="str" cm="1">
        <f t="array" ref="H786">_xlfn.IFS('3'!$C786&lt;20,"گروه 1",AND('3'!$C786&gt;20,'3'!$C786&lt;=30),"گروه 2",'3'!$C786&gt;30,"گروه 3")</f>
        <v>گروه 2</v>
      </c>
    </row>
    <row r="787" spans="1:8" x14ac:dyDescent="0.25">
      <c r="A787" s="1">
        <v>35</v>
      </c>
      <c r="B787" s="1" t="s">
        <v>6</v>
      </c>
      <c r="C787" s="1">
        <v>27.7</v>
      </c>
      <c r="D787" s="1">
        <v>3</v>
      </c>
      <c r="E787" s="1" t="s">
        <v>10</v>
      </c>
      <c r="F787" s="1" t="s">
        <v>8</v>
      </c>
      <c r="G787" s="1">
        <v>6414.1779999999999</v>
      </c>
      <c r="H787" s="1" t="str" cm="1">
        <f t="array" ref="H787">_xlfn.IFS('3'!$C787&lt;20,"گروه 1",AND('3'!$C787&gt;20,'3'!$C787&lt;=30),"گروه 2",'3'!$C787&gt;30,"گروه 3")</f>
        <v>گروه 2</v>
      </c>
    </row>
    <row r="788" spans="1:8" x14ac:dyDescent="0.25">
      <c r="A788" s="1">
        <v>60</v>
      </c>
      <c r="B788" s="1" t="s">
        <v>9</v>
      </c>
      <c r="C788" s="1">
        <v>36.954999999999998</v>
      </c>
      <c r="D788" s="1">
        <v>0</v>
      </c>
      <c r="E788" s="1" t="s">
        <v>10</v>
      </c>
      <c r="F788" s="1" t="s">
        <v>13</v>
      </c>
      <c r="G788" s="1">
        <v>12741.167450000001</v>
      </c>
      <c r="H788" s="1" t="str" cm="1">
        <f t="array" ref="H788">_xlfn.IFS('3'!$C788&lt;20,"گروه 1",AND('3'!$C788&gt;20,'3'!$C788&lt;=30),"گروه 2",'3'!$C788&gt;30,"گروه 3")</f>
        <v>گروه 3</v>
      </c>
    </row>
    <row r="789" spans="1:8" x14ac:dyDescent="0.25">
      <c r="A789" s="1">
        <v>21</v>
      </c>
      <c r="B789" s="1" t="s">
        <v>9</v>
      </c>
      <c r="C789" s="1">
        <v>36.86</v>
      </c>
      <c r="D789" s="1">
        <v>0</v>
      </c>
      <c r="E789" s="1" t="s">
        <v>10</v>
      </c>
      <c r="F789" s="1" t="s">
        <v>12</v>
      </c>
      <c r="G789" s="1">
        <v>1917.3184000000001</v>
      </c>
      <c r="H789" s="1" t="str" cm="1">
        <f t="array" ref="H789">_xlfn.IFS('3'!$C789&lt;20,"گروه 1",AND('3'!$C789&gt;20,'3'!$C789&lt;=30),"گروه 2",'3'!$C789&gt;30,"گروه 3")</f>
        <v>گروه 3</v>
      </c>
    </row>
    <row r="790" spans="1:8" x14ac:dyDescent="0.25">
      <c r="A790" s="1">
        <v>29</v>
      </c>
      <c r="B790" s="1" t="s">
        <v>9</v>
      </c>
      <c r="C790" s="1">
        <v>22.515000000000001</v>
      </c>
      <c r="D790" s="1">
        <v>3</v>
      </c>
      <c r="E790" s="1" t="s">
        <v>10</v>
      </c>
      <c r="F790" s="1" t="s">
        <v>13</v>
      </c>
      <c r="G790" s="1">
        <v>5209.5788499999999</v>
      </c>
      <c r="H790" s="1" t="str" cm="1">
        <f t="array" ref="H790">_xlfn.IFS('3'!$C790&lt;20,"گروه 1",AND('3'!$C790&gt;20,'3'!$C790&lt;=30),"گروه 2",'3'!$C790&gt;30,"گروه 3")</f>
        <v>گروه 2</v>
      </c>
    </row>
    <row r="791" spans="1:8" x14ac:dyDescent="0.25">
      <c r="A791" s="1">
        <v>62</v>
      </c>
      <c r="B791" s="1" t="s">
        <v>6</v>
      </c>
      <c r="C791" s="1">
        <v>29.92</v>
      </c>
      <c r="D791" s="1">
        <v>0</v>
      </c>
      <c r="E791" s="1" t="s">
        <v>10</v>
      </c>
      <c r="F791" s="1" t="s">
        <v>11</v>
      </c>
      <c r="G791" s="1">
        <v>13457.960800000001</v>
      </c>
      <c r="H791" s="1" t="str" cm="1">
        <f t="array" ref="H791">_xlfn.IFS('3'!$C791&lt;20,"گروه 1",AND('3'!$C791&gt;20,'3'!$C791&lt;=30),"گروه 2",'3'!$C791&gt;30,"گروه 3")</f>
        <v>گروه 2</v>
      </c>
    </row>
    <row r="792" spans="1:8" x14ac:dyDescent="0.25">
      <c r="A792" s="1">
        <v>39</v>
      </c>
      <c r="B792" s="1" t="s">
        <v>6</v>
      </c>
      <c r="C792" s="1">
        <v>41.8</v>
      </c>
      <c r="D792" s="1">
        <v>0</v>
      </c>
      <c r="E792" s="1" t="s">
        <v>10</v>
      </c>
      <c r="F792" s="1" t="s">
        <v>11</v>
      </c>
      <c r="G792" s="1">
        <v>5662.2250000000004</v>
      </c>
      <c r="H792" s="1" t="str" cm="1">
        <f t="array" ref="H792">_xlfn.IFS('3'!$C792&lt;20,"گروه 1",AND('3'!$C792&gt;20,'3'!$C792&lt;=30),"گروه 2",'3'!$C792&gt;30,"گروه 3")</f>
        <v>گروه 3</v>
      </c>
    </row>
    <row r="793" spans="1:8" x14ac:dyDescent="0.25">
      <c r="A793" s="1">
        <v>19</v>
      </c>
      <c r="B793" s="1" t="s">
        <v>9</v>
      </c>
      <c r="C793" s="1">
        <v>27.6</v>
      </c>
      <c r="D793" s="1">
        <v>0</v>
      </c>
      <c r="E793" s="1" t="s">
        <v>10</v>
      </c>
      <c r="F793" s="1" t="s">
        <v>8</v>
      </c>
      <c r="G793" s="1">
        <v>1252.4069999999999</v>
      </c>
      <c r="H793" s="1" t="str" cm="1">
        <f t="array" ref="H793">_xlfn.IFS('3'!$C793&lt;20,"گروه 1",AND('3'!$C793&gt;20,'3'!$C793&lt;=30),"گروه 2",'3'!$C793&gt;30,"گروه 3")</f>
        <v>گروه 2</v>
      </c>
    </row>
    <row r="794" spans="1:8" x14ac:dyDescent="0.25">
      <c r="A794" s="1">
        <v>22</v>
      </c>
      <c r="B794" s="1" t="s">
        <v>6</v>
      </c>
      <c r="C794" s="1">
        <v>23.18</v>
      </c>
      <c r="D794" s="1">
        <v>0</v>
      </c>
      <c r="E794" s="1" t="s">
        <v>10</v>
      </c>
      <c r="F794" s="1" t="s">
        <v>13</v>
      </c>
      <c r="G794" s="1">
        <v>2731.9122000000002</v>
      </c>
      <c r="H794" s="1" t="str" cm="1">
        <f t="array" ref="H794">_xlfn.IFS('3'!$C794&lt;20,"گروه 1",AND('3'!$C794&gt;20,'3'!$C794&lt;=30),"گروه 2",'3'!$C794&gt;30,"گروه 3")</f>
        <v>گروه 2</v>
      </c>
    </row>
    <row r="795" spans="1:8" x14ac:dyDescent="0.25">
      <c r="A795" s="1">
        <v>53</v>
      </c>
      <c r="B795" s="1" t="s">
        <v>9</v>
      </c>
      <c r="C795" s="1">
        <v>20.9</v>
      </c>
      <c r="D795" s="1">
        <v>0</v>
      </c>
      <c r="E795" s="1" t="s">
        <v>7</v>
      </c>
      <c r="F795" s="1" t="s">
        <v>11</v>
      </c>
      <c r="G795" s="1">
        <v>21195.817999999999</v>
      </c>
      <c r="H795" s="1" t="str" cm="1">
        <f t="array" ref="H795">_xlfn.IFS('3'!$C795&lt;20,"گروه 1",AND('3'!$C795&gt;20,'3'!$C795&lt;=30),"گروه 2",'3'!$C795&gt;30,"گروه 3")</f>
        <v>گروه 2</v>
      </c>
    </row>
    <row r="796" spans="1:8" x14ac:dyDescent="0.25">
      <c r="A796" s="1">
        <v>39</v>
      </c>
      <c r="B796" s="1" t="s">
        <v>6</v>
      </c>
      <c r="C796" s="1">
        <v>31.92</v>
      </c>
      <c r="D796" s="1">
        <v>2</v>
      </c>
      <c r="E796" s="1" t="s">
        <v>10</v>
      </c>
      <c r="F796" s="1" t="s">
        <v>12</v>
      </c>
      <c r="G796" s="1">
        <v>7209.4917999999998</v>
      </c>
      <c r="H796" s="1" t="str" cm="1">
        <f t="array" ref="H796">_xlfn.IFS('3'!$C796&lt;20,"گروه 1",AND('3'!$C796&gt;20,'3'!$C796&lt;=30),"گروه 2",'3'!$C796&gt;30,"گروه 3")</f>
        <v>گروه 3</v>
      </c>
    </row>
    <row r="797" spans="1:8" x14ac:dyDescent="0.25">
      <c r="A797" s="1">
        <v>27</v>
      </c>
      <c r="B797" s="1" t="s">
        <v>9</v>
      </c>
      <c r="C797" s="1">
        <v>28.5</v>
      </c>
      <c r="D797" s="1">
        <v>0</v>
      </c>
      <c r="E797" s="1" t="s">
        <v>7</v>
      </c>
      <c r="F797" s="1" t="s">
        <v>12</v>
      </c>
      <c r="G797" s="1">
        <v>18310.741999999998</v>
      </c>
      <c r="H797" s="1" t="str" cm="1">
        <f t="array" ref="H797">_xlfn.IFS('3'!$C797&lt;20,"گروه 1",AND('3'!$C797&gt;20,'3'!$C797&lt;=30),"گروه 2",'3'!$C797&gt;30,"گروه 3")</f>
        <v>گروه 2</v>
      </c>
    </row>
    <row r="798" spans="1:8" x14ac:dyDescent="0.25">
      <c r="A798" s="1">
        <v>30</v>
      </c>
      <c r="B798" s="1" t="s">
        <v>9</v>
      </c>
      <c r="C798" s="1">
        <v>44.22</v>
      </c>
      <c r="D798" s="1">
        <v>2</v>
      </c>
      <c r="E798" s="1" t="s">
        <v>10</v>
      </c>
      <c r="F798" s="1" t="s">
        <v>11</v>
      </c>
      <c r="G798" s="1">
        <v>4266.1657999999998</v>
      </c>
      <c r="H798" s="1" t="str" cm="1">
        <f t="array" ref="H798">_xlfn.IFS('3'!$C798&lt;20,"گروه 1",AND('3'!$C798&gt;20,'3'!$C798&lt;=30),"گروه 2",'3'!$C798&gt;30,"گروه 3")</f>
        <v>گروه 3</v>
      </c>
    </row>
    <row r="799" spans="1:8" x14ac:dyDescent="0.25">
      <c r="A799" s="1">
        <v>30</v>
      </c>
      <c r="B799" s="1" t="s">
        <v>6</v>
      </c>
      <c r="C799" s="1">
        <v>22.895</v>
      </c>
      <c r="D799" s="1">
        <v>1</v>
      </c>
      <c r="E799" s="1" t="s">
        <v>10</v>
      </c>
      <c r="F799" s="1" t="s">
        <v>13</v>
      </c>
      <c r="G799" s="1">
        <v>4719.52405</v>
      </c>
      <c r="H799" s="1" t="str" cm="1">
        <f t="array" ref="H799">_xlfn.IFS('3'!$C799&lt;20,"گروه 1",AND('3'!$C799&gt;20,'3'!$C799&lt;=30),"گروه 2",'3'!$C799&gt;30,"گروه 3")</f>
        <v>گروه 2</v>
      </c>
    </row>
    <row r="800" spans="1:8" x14ac:dyDescent="0.25">
      <c r="A800" s="1">
        <v>58</v>
      </c>
      <c r="B800" s="1" t="s">
        <v>6</v>
      </c>
      <c r="C800" s="1">
        <v>33.1</v>
      </c>
      <c r="D800" s="1">
        <v>0</v>
      </c>
      <c r="E800" s="1" t="s">
        <v>10</v>
      </c>
      <c r="F800" s="1" t="s">
        <v>8</v>
      </c>
      <c r="G800" s="1">
        <v>11848.141</v>
      </c>
      <c r="H800" s="1" t="str" cm="1">
        <f t="array" ref="H800">_xlfn.IFS('3'!$C800&lt;20,"گروه 1",AND('3'!$C800&gt;20,'3'!$C800&lt;=30),"گروه 2",'3'!$C800&gt;30,"گروه 3")</f>
        <v>گروه 3</v>
      </c>
    </row>
    <row r="801" spans="1:8" x14ac:dyDescent="0.25">
      <c r="A801" s="1">
        <v>33</v>
      </c>
      <c r="B801" s="1" t="s">
        <v>9</v>
      </c>
      <c r="C801" s="1">
        <v>24.795000000000002</v>
      </c>
      <c r="D801" s="1">
        <v>0</v>
      </c>
      <c r="E801" s="1" t="s">
        <v>7</v>
      </c>
      <c r="F801" s="1" t="s">
        <v>13</v>
      </c>
      <c r="G801" s="1">
        <v>17904.527050000001</v>
      </c>
      <c r="H801" s="1" t="str" cm="1">
        <f t="array" ref="H801">_xlfn.IFS('3'!$C801&lt;20,"گروه 1",AND('3'!$C801&gt;20,'3'!$C801&lt;=30),"گروه 2",'3'!$C801&gt;30,"گروه 3")</f>
        <v>گروه 2</v>
      </c>
    </row>
    <row r="802" spans="1:8" x14ac:dyDescent="0.25">
      <c r="A802" s="1">
        <v>42</v>
      </c>
      <c r="B802" s="1" t="s">
        <v>6</v>
      </c>
      <c r="C802" s="1">
        <v>26.18</v>
      </c>
      <c r="D802" s="1">
        <v>1</v>
      </c>
      <c r="E802" s="1" t="s">
        <v>10</v>
      </c>
      <c r="F802" s="1" t="s">
        <v>11</v>
      </c>
      <c r="G802" s="1">
        <v>7046.7222000000002</v>
      </c>
      <c r="H802" s="1" t="str" cm="1">
        <f t="array" ref="H802">_xlfn.IFS('3'!$C802&lt;20,"گروه 1",AND('3'!$C802&gt;20,'3'!$C802&lt;=30),"گروه 2",'3'!$C802&gt;30,"گروه 3")</f>
        <v>گروه 2</v>
      </c>
    </row>
    <row r="803" spans="1:8" x14ac:dyDescent="0.25">
      <c r="A803" s="1">
        <v>64</v>
      </c>
      <c r="B803" s="1" t="s">
        <v>6</v>
      </c>
      <c r="C803" s="1">
        <v>35.97</v>
      </c>
      <c r="D803" s="1">
        <v>0</v>
      </c>
      <c r="E803" s="1" t="s">
        <v>10</v>
      </c>
      <c r="F803" s="1" t="s">
        <v>11</v>
      </c>
      <c r="G803" s="1">
        <v>14313.846299999999</v>
      </c>
      <c r="H803" s="1" t="str" cm="1">
        <f t="array" ref="H803">_xlfn.IFS('3'!$C803&lt;20,"گروه 1",AND('3'!$C803&gt;20,'3'!$C803&lt;=30),"گروه 2",'3'!$C803&gt;30,"گروه 3")</f>
        <v>گروه 3</v>
      </c>
    </row>
    <row r="804" spans="1:8" x14ac:dyDescent="0.25">
      <c r="A804" s="1">
        <v>21</v>
      </c>
      <c r="B804" s="1" t="s">
        <v>9</v>
      </c>
      <c r="C804" s="1">
        <v>22.3</v>
      </c>
      <c r="D804" s="1">
        <v>1</v>
      </c>
      <c r="E804" s="1" t="s">
        <v>10</v>
      </c>
      <c r="F804" s="1" t="s">
        <v>8</v>
      </c>
      <c r="G804" s="1">
        <v>2103.08</v>
      </c>
      <c r="H804" s="1" t="str" cm="1">
        <f t="array" ref="H804">_xlfn.IFS('3'!$C804&lt;20,"گروه 1",AND('3'!$C804&gt;20,'3'!$C804&lt;=30),"گروه 2",'3'!$C804&gt;30,"گروه 3")</f>
        <v>گروه 2</v>
      </c>
    </row>
    <row r="805" spans="1:8" x14ac:dyDescent="0.25">
      <c r="A805" s="1">
        <v>18</v>
      </c>
      <c r="B805" s="1" t="s">
        <v>6</v>
      </c>
      <c r="C805" s="1">
        <v>42.24</v>
      </c>
      <c r="D805" s="1">
        <v>0</v>
      </c>
      <c r="E805" s="1" t="s">
        <v>7</v>
      </c>
      <c r="F805" s="1" t="s">
        <v>11</v>
      </c>
      <c r="G805" s="1">
        <v>38792.685599999997</v>
      </c>
      <c r="H805" s="1" t="str" cm="1">
        <f t="array" ref="H805">_xlfn.IFS('3'!$C805&lt;20,"گروه 1",AND('3'!$C805&gt;20,'3'!$C805&lt;=30),"گروه 2",'3'!$C805&gt;30,"گروه 3")</f>
        <v>گروه 3</v>
      </c>
    </row>
    <row r="806" spans="1:8" x14ac:dyDescent="0.25">
      <c r="A806" s="1">
        <v>23</v>
      </c>
      <c r="B806" s="1" t="s">
        <v>9</v>
      </c>
      <c r="C806" s="1">
        <v>26.51</v>
      </c>
      <c r="D806" s="1">
        <v>0</v>
      </c>
      <c r="E806" s="1" t="s">
        <v>10</v>
      </c>
      <c r="F806" s="1" t="s">
        <v>11</v>
      </c>
      <c r="G806" s="1">
        <v>1815.8759</v>
      </c>
      <c r="H806" s="1" t="str" cm="1">
        <f t="array" ref="H806">_xlfn.IFS('3'!$C806&lt;20,"گروه 1",AND('3'!$C806&gt;20,'3'!$C806&lt;=30),"گروه 2",'3'!$C806&gt;30,"گروه 3")</f>
        <v>گروه 2</v>
      </c>
    </row>
    <row r="807" spans="1:8" x14ac:dyDescent="0.25">
      <c r="A807" s="1">
        <v>45</v>
      </c>
      <c r="B807" s="1" t="s">
        <v>6</v>
      </c>
      <c r="C807" s="1">
        <v>35.814999999999998</v>
      </c>
      <c r="D807" s="1">
        <v>0</v>
      </c>
      <c r="E807" s="1" t="s">
        <v>10</v>
      </c>
      <c r="F807" s="1" t="s">
        <v>12</v>
      </c>
      <c r="G807" s="1">
        <v>7731.8578500000003</v>
      </c>
      <c r="H807" s="1" t="str" cm="1">
        <f t="array" ref="H807">_xlfn.IFS('3'!$C807&lt;20,"گروه 1",AND('3'!$C807&gt;20,'3'!$C807&lt;=30),"گروه 2",'3'!$C807&gt;30,"گروه 3")</f>
        <v>گروه 3</v>
      </c>
    </row>
    <row r="808" spans="1:8" x14ac:dyDescent="0.25">
      <c r="A808" s="1">
        <v>40</v>
      </c>
      <c r="B808" s="1" t="s">
        <v>6</v>
      </c>
      <c r="C808" s="1">
        <v>41.42</v>
      </c>
      <c r="D808" s="1">
        <v>1</v>
      </c>
      <c r="E808" s="1" t="s">
        <v>10</v>
      </c>
      <c r="F808" s="1" t="s">
        <v>12</v>
      </c>
      <c r="G808" s="1">
        <v>28476.734990000001</v>
      </c>
      <c r="H808" s="1" t="str" cm="1">
        <f t="array" ref="H808">_xlfn.IFS('3'!$C808&lt;20,"گروه 1",AND('3'!$C808&gt;20,'3'!$C808&lt;=30),"گروه 2",'3'!$C808&gt;30,"گروه 3")</f>
        <v>گروه 3</v>
      </c>
    </row>
    <row r="809" spans="1:8" x14ac:dyDescent="0.25">
      <c r="A809" s="1">
        <v>19</v>
      </c>
      <c r="B809" s="1" t="s">
        <v>6</v>
      </c>
      <c r="C809" s="1">
        <v>36.575000000000003</v>
      </c>
      <c r="D809" s="1">
        <v>0</v>
      </c>
      <c r="E809" s="1" t="s">
        <v>10</v>
      </c>
      <c r="F809" s="1" t="s">
        <v>12</v>
      </c>
      <c r="G809" s="1">
        <v>2136.8822500000001</v>
      </c>
      <c r="H809" s="1" t="str" cm="1">
        <f t="array" ref="H809">_xlfn.IFS('3'!$C809&lt;20,"گروه 1",AND('3'!$C809&gt;20,'3'!$C809&lt;=30),"گروه 2",'3'!$C809&gt;30,"گروه 3")</f>
        <v>گروه 3</v>
      </c>
    </row>
    <row r="810" spans="1:8" x14ac:dyDescent="0.25">
      <c r="A810" s="1">
        <v>18</v>
      </c>
      <c r="B810" s="1" t="s">
        <v>9</v>
      </c>
      <c r="C810" s="1">
        <v>30.14</v>
      </c>
      <c r="D810" s="1">
        <v>0</v>
      </c>
      <c r="E810" s="1" t="s">
        <v>10</v>
      </c>
      <c r="F810" s="1" t="s">
        <v>11</v>
      </c>
      <c r="G810" s="1">
        <v>1131.5065999999999</v>
      </c>
      <c r="H810" s="1" t="str" cm="1">
        <f t="array" ref="H810">_xlfn.IFS('3'!$C810&lt;20,"گروه 1",AND('3'!$C810&gt;20,'3'!$C810&lt;=30),"گروه 2",'3'!$C810&gt;30,"گروه 3")</f>
        <v>گروه 3</v>
      </c>
    </row>
    <row r="811" spans="1:8" x14ac:dyDescent="0.25">
      <c r="A811" s="1">
        <v>25</v>
      </c>
      <c r="B811" s="1" t="s">
        <v>9</v>
      </c>
      <c r="C811" s="1">
        <v>25.84</v>
      </c>
      <c r="D811" s="1">
        <v>1</v>
      </c>
      <c r="E811" s="1" t="s">
        <v>10</v>
      </c>
      <c r="F811" s="1" t="s">
        <v>13</v>
      </c>
      <c r="G811" s="1">
        <v>3309.7926000000002</v>
      </c>
      <c r="H811" s="1" t="str" cm="1">
        <f t="array" ref="H811">_xlfn.IFS('3'!$C811&lt;20,"گروه 1",AND('3'!$C811&gt;20,'3'!$C811&lt;=30),"گروه 2",'3'!$C811&gt;30,"گروه 3")</f>
        <v>گروه 2</v>
      </c>
    </row>
    <row r="812" spans="1:8" x14ac:dyDescent="0.25">
      <c r="A812" s="1">
        <v>46</v>
      </c>
      <c r="B812" s="1" t="s">
        <v>6</v>
      </c>
      <c r="C812" s="1">
        <v>30.8</v>
      </c>
      <c r="D812" s="1">
        <v>3</v>
      </c>
      <c r="E812" s="1" t="s">
        <v>10</v>
      </c>
      <c r="F812" s="1" t="s">
        <v>8</v>
      </c>
      <c r="G812" s="1">
        <v>9414.92</v>
      </c>
      <c r="H812" s="1" t="str" cm="1">
        <f t="array" ref="H812">_xlfn.IFS('3'!$C812&lt;20,"گروه 1",AND('3'!$C812&gt;20,'3'!$C812&lt;=30),"گروه 2",'3'!$C812&gt;30,"گروه 3")</f>
        <v>گروه 3</v>
      </c>
    </row>
    <row r="813" spans="1:8" x14ac:dyDescent="0.25">
      <c r="A813" s="1">
        <v>33</v>
      </c>
      <c r="B813" s="1" t="s">
        <v>6</v>
      </c>
      <c r="C813" s="1">
        <v>42.94</v>
      </c>
      <c r="D813" s="1">
        <v>3</v>
      </c>
      <c r="E813" s="1" t="s">
        <v>10</v>
      </c>
      <c r="F813" s="1" t="s">
        <v>12</v>
      </c>
      <c r="G813" s="1">
        <v>6360.9935999999998</v>
      </c>
      <c r="H813" s="1" t="str" cm="1">
        <f t="array" ref="H813">_xlfn.IFS('3'!$C813&lt;20,"گروه 1",AND('3'!$C813&gt;20,'3'!$C813&lt;=30),"گروه 2",'3'!$C813&gt;30,"گروه 3")</f>
        <v>گروه 3</v>
      </c>
    </row>
    <row r="814" spans="1:8" x14ac:dyDescent="0.25">
      <c r="A814" s="1">
        <v>54</v>
      </c>
      <c r="B814" s="1" t="s">
        <v>9</v>
      </c>
      <c r="C814" s="1">
        <v>21.01</v>
      </c>
      <c r="D814" s="1">
        <v>2</v>
      </c>
      <c r="E814" s="1" t="s">
        <v>10</v>
      </c>
      <c r="F814" s="1" t="s">
        <v>11</v>
      </c>
      <c r="G814" s="1">
        <v>11013.7119</v>
      </c>
      <c r="H814" s="1" t="str" cm="1">
        <f t="array" ref="H814">_xlfn.IFS('3'!$C814&lt;20,"گروه 1",AND('3'!$C814&gt;20,'3'!$C814&lt;=30),"گروه 2",'3'!$C814&gt;30,"گروه 3")</f>
        <v>گروه 2</v>
      </c>
    </row>
    <row r="815" spans="1:8" x14ac:dyDescent="0.25">
      <c r="A815" s="1">
        <v>28</v>
      </c>
      <c r="B815" s="1" t="s">
        <v>9</v>
      </c>
      <c r="C815" s="1">
        <v>22.515000000000001</v>
      </c>
      <c r="D815" s="1">
        <v>2</v>
      </c>
      <c r="E815" s="1" t="s">
        <v>10</v>
      </c>
      <c r="F815" s="1" t="s">
        <v>13</v>
      </c>
      <c r="G815" s="1">
        <v>4428.8878500000001</v>
      </c>
      <c r="H815" s="1" t="str" cm="1">
        <f t="array" ref="H815">_xlfn.IFS('3'!$C815&lt;20,"گروه 1",AND('3'!$C815&gt;20,'3'!$C815&lt;=30),"گروه 2",'3'!$C815&gt;30,"گروه 3")</f>
        <v>گروه 2</v>
      </c>
    </row>
    <row r="816" spans="1:8" x14ac:dyDescent="0.25">
      <c r="A816" s="1">
        <v>36</v>
      </c>
      <c r="B816" s="1" t="s">
        <v>9</v>
      </c>
      <c r="C816" s="1">
        <v>34.43</v>
      </c>
      <c r="D816" s="1">
        <v>2</v>
      </c>
      <c r="E816" s="1" t="s">
        <v>10</v>
      </c>
      <c r="F816" s="1" t="s">
        <v>11</v>
      </c>
      <c r="G816" s="1">
        <v>5584.3056999999999</v>
      </c>
      <c r="H816" s="1" t="str" cm="1">
        <f t="array" ref="H816">_xlfn.IFS('3'!$C816&lt;20,"گروه 1",AND('3'!$C816&gt;20,'3'!$C816&lt;=30),"گروه 2",'3'!$C816&gt;30,"گروه 3")</f>
        <v>گروه 3</v>
      </c>
    </row>
    <row r="817" spans="1:8" x14ac:dyDescent="0.25">
      <c r="A817" s="1">
        <v>20</v>
      </c>
      <c r="B817" s="1" t="s">
        <v>6</v>
      </c>
      <c r="C817" s="1">
        <v>31.46</v>
      </c>
      <c r="D817" s="1">
        <v>0</v>
      </c>
      <c r="E817" s="1" t="s">
        <v>10</v>
      </c>
      <c r="F817" s="1" t="s">
        <v>11</v>
      </c>
      <c r="G817" s="1">
        <v>1877.9294</v>
      </c>
      <c r="H817" s="1" t="str" cm="1">
        <f t="array" ref="H817">_xlfn.IFS('3'!$C817&lt;20,"گروه 1",AND('3'!$C817&gt;20,'3'!$C817&lt;=30),"گروه 2",'3'!$C817&gt;30,"گروه 3")</f>
        <v>گروه 3</v>
      </c>
    </row>
    <row r="818" spans="1:8" x14ac:dyDescent="0.25">
      <c r="A818" s="1">
        <v>24</v>
      </c>
      <c r="B818" s="1" t="s">
        <v>6</v>
      </c>
      <c r="C818" s="1">
        <v>24.225000000000001</v>
      </c>
      <c r="D818" s="1">
        <v>0</v>
      </c>
      <c r="E818" s="1" t="s">
        <v>10</v>
      </c>
      <c r="F818" s="1" t="s">
        <v>12</v>
      </c>
      <c r="G818" s="1">
        <v>2842.7607499999999</v>
      </c>
      <c r="H818" s="1" t="str" cm="1">
        <f t="array" ref="H818">_xlfn.IFS('3'!$C818&lt;20,"گروه 1",AND('3'!$C818&gt;20,'3'!$C818&lt;=30),"گروه 2",'3'!$C818&gt;30,"گروه 3")</f>
        <v>گروه 2</v>
      </c>
    </row>
    <row r="819" spans="1:8" x14ac:dyDescent="0.25">
      <c r="A819" s="1">
        <v>23</v>
      </c>
      <c r="B819" s="1" t="s">
        <v>9</v>
      </c>
      <c r="C819" s="1">
        <v>37.1</v>
      </c>
      <c r="D819" s="1">
        <v>3</v>
      </c>
      <c r="E819" s="1" t="s">
        <v>10</v>
      </c>
      <c r="F819" s="1" t="s">
        <v>8</v>
      </c>
      <c r="G819" s="1">
        <v>3597.596</v>
      </c>
      <c r="H819" s="1" t="str" cm="1">
        <f t="array" ref="H819">_xlfn.IFS('3'!$C819&lt;20,"گروه 1",AND('3'!$C819&gt;20,'3'!$C819&lt;=30),"گروه 2",'3'!$C819&gt;30,"گروه 3")</f>
        <v>گروه 3</v>
      </c>
    </row>
    <row r="820" spans="1:8" x14ac:dyDescent="0.25">
      <c r="A820" s="1">
        <v>47</v>
      </c>
      <c r="B820" s="1" t="s">
        <v>6</v>
      </c>
      <c r="C820" s="1">
        <v>26.125</v>
      </c>
      <c r="D820" s="1">
        <v>1</v>
      </c>
      <c r="E820" s="1" t="s">
        <v>7</v>
      </c>
      <c r="F820" s="1" t="s">
        <v>13</v>
      </c>
      <c r="G820" s="1">
        <v>23401.30575</v>
      </c>
      <c r="H820" s="1" t="str" cm="1">
        <f t="array" ref="H820">_xlfn.IFS('3'!$C820&lt;20,"گروه 1",AND('3'!$C820&gt;20,'3'!$C820&lt;=30),"گروه 2",'3'!$C820&gt;30,"گروه 3")</f>
        <v>گروه 2</v>
      </c>
    </row>
    <row r="821" spans="1:8" x14ac:dyDescent="0.25">
      <c r="A821" s="1">
        <v>33</v>
      </c>
      <c r="B821" s="1" t="s">
        <v>6</v>
      </c>
      <c r="C821" s="1">
        <v>35.53</v>
      </c>
      <c r="D821" s="1">
        <v>0</v>
      </c>
      <c r="E821" s="1" t="s">
        <v>7</v>
      </c>
      <c r="F821" s="1" t="s">
        <v>12</v>
      </c>
      <c r="G821" s="1">
        <v>55135.402090000003</v>
      </c>
      <c r="H821" s="1" t="str" cm="1">
        <f t="array" ref="H821">_xlfn.IFS('3'!$C821&lt;20,"گروه 1",AND('3'!$C821&gt;20,'3'!$C821&lt;=30),"گروه 2",'3'!$C821&gt;30,"گروه 3")</f>
        <v>گروه 3</v>
      </c>
    </row>
    <row r="822" spans="1:8" x14ac:dyDescent="0.25">
      <c r="A822" s="1">
        <v>45</v>
      </c>
      <c r="B822" s="1" t="s">
        <v>9</v>
      </c>
      <c r="C822" s="1">
        <v>33.700000000000003</v>
      </c>
      <c r="D822" s="1">
        <v>1</v>
      </c>
      <c r="E822" s="1" t="s">
        <v>10</v>
      </c>
      <c r="F822" s="1" t="s">
        <v>8</v>
      </c>
      <c r="G822" s="1">
        <v>7445.9179999999997</v>
      </c>
      <c r="H822" s="1" t="str" cm="1">
        <f t="array" ref="H822">_xlfn.IFS('3'!$C822&lt;20,"گروه 1",AND('3'!$C822&gt;20,'3'!$C822&lt;=30),"گروه 2",'3'!$C822&gt;30,"گروه 3")</f>
        <v>گروه 3</v>
      </c>
    </row>
    <row r="823" spans="1:8" x14ac:dyDescent="0.25">
      <c r="A823" s="1">
        <v>26</v>
      </c>
      <c r="B823" s="1" t="s">
        <v>9</v>
      </c>
      <c r="C823" s="1">
        <v>17.670000000000002</v>
      </c>
      <c r="D823" s="1">
        <v>0</v>
      </c>
      <c r="E823" s="1" t="s">
        <v>10</v>
      </c>
      <c r="F823" s="1" t="s">
        <v>12</v>
      </c>
      <c r="G823" s="1">
        <v>2680.9493000000002</v>
      </c>
      <c r="H823" s="1" t="str" cm="1">
        <f t="array" ref="H823">_xlfn.IFS('3'!$C823&lt;20,"گروه 1",AND('3'!$C823&gt;20,'3'!$C823&lt;=30),"گروه 2",'3'!$C823&gt;30,"گروه 3")</f>
        <v>گروه 1</v>
      </c>
    </row>
    <row r="824" spans="1:8" x14ac:dyDescent="0.25">
      <c r="A824" s="1">
        <v>18</v>
      </c>
      <c r="B824" s="1" t="s">
        <v>6</v>
      </c>
      <c r="C824" s="1">
        <v>31.13</v>
      </c>
      <c r="D824" s="1">
        <v>0</v>
      </c>
      <c r="E824" s="1" t="s">
        <v>10</v>
      </c>
      <c r="F824" s="1" t="s">
        <v>11</v>
      </c>
      <c r="G824" s="1">
        <v>1621.8827000000001</v>
      </c>
      <c r="H824" s="1" t="str" cm="1">
        <f t="array" ref="H824">_xlfn.IFS('3'!$C824&lt;20,"گروه 1",AND('3'!$C824&gt;20,'3'!$C824&lt;=30),"گروه 2",'3'!$C824&gt;30,"گروه 3")</f>
        <v>گروه 3</v>
      </c>
    </row>
    <row r="825" spans="1:8" x14ac:dyDescent="0.25">
      <c r="A825" s="1">
        <v>44</v>
      </c>
      <c r="B825" s="1" t="s">
        <v>6</v>
      </c>
      <c r="C825" s="1">
        <v>29.81</v>
      </c>
      <c r="D825" s="1">
        <v>2</v>
      </c>
      <c r="E825" s="1" t="s">
        <v>10</v>
      </c>
      <c r="F825" s="1" t="s">
        <v>11</v>
      </c>
      <c r="G825" s="1">
        <v>8219.2039000000004</v>
      </c>
      <c r="H825" s="1" t="str" cm="1">
        <f t="array" ref="H825">_xlfn.IFS('3'!$C825&lt;20,"گروه 1",AND('3'!$C825&gt;20,'3'!$C825&lt;=30),"گروه 2",'3'!$C825&gt;30,"گروه 3")</f>
        <v>گروه 2</v>
      </c>
    </row>
    <row r="826" spans="1:8" x14ac:dyDescent="0.25">
      <c r="A826" s="1">
        <v>60</v>
      </c>
      <c r="B826" s="1" t="s">
        <v>9</v>
      </c>
      <c r="C826" s="1">
        <v>24.32</v>
      </c>
      <c r="D826" s="1">
        <v>0</v>
      </c>
      <c r="E826" s="1" t="s">
        <v>10</v>
      </c>
      <c r="F826" s="1" t="s">
        <v>12</v>
      </c>
      <c r="G826" s="1">
        <v>12523.604799999999</v>
      </c>
      <c r="H826" s="1" t="str" cm="1">
        <f t="array" ref="H826">_xlfn.IFS('3'!$C826&lt;20,"گروه 1",AND('3'!$C826&gt;20,'3'!$C826&lt;=30),"گروه 2",'3'!$C826&gt;30,"گروه 3")</f>
        <v>گروه 2</v>
      </c>
    </row>
    <row r="827" spans="1:8" x14ac:dyDescent="0.25">
      <c r="A827" s="1">
        <v>64</v>
      </c>
      <c r="B827" s="1" t="s">
        <v>6</v>
      </c>
      <c r="C827" s="1">
        <v>31.824999999999999</v>
      </c>
      <c r="D827" s="1">
        <v>2</v>
      </c>
      <c r="E827" s="1" t="s">
        <v>10</v>
      </c>
      <c r="F827" s="1" t="s">
        <v>13</v>
      </c>
      <c r="G827" s="1">
        <v>16069.08475</v>
      </c>
      <c r="H827" s="1" t="str" cm="1">
        <f t="array" ref="H827">_xlfn.IFS('3'!$C827&lt;20,"گروه 1",AND('3'!$C827&gt;20,'3'!$C827&lt;=30),"گروه 2",'3'!$C827&gt;30,"گروه 3")</f>
        <v>گروه 3</v>
      </c>
    </row>
    <row r="828" spans="1:8" x14ac:dyDescent="0.25">
      <c r="A828" s="1">
        <v>56</v>
      </c>
      <c r="B828" s="1" t="s">
        <v>9</v>
      </c>
      <c r="C828" s="1">
        <v>31.79</v>
      </c>
      <c r="D828" s="1">
        <v>2</v>
      </c>
      <c r="E828" s="1" t="s">
        <v>7</v>
      </c>
      <c r="F828" s="1" t="s">
        <v>11</v>
      </c>
      <c r="G828" s="1">
        <v>43813.866099999999</v>
      </c>
      <c r="H828" s="1" t="str" cm="1">
        <f t="array" ref="H828">_xlfn.IFS('3'!$C828&lt;20,"گروه 1",AND('3'!$C828&gt;20,'3'!$C828&lt;=30),"گروه 2",'3'!$C828&gt;30,"گروه 3")</f>
        <v>گروه 3</v>
      </c>
    </row>
    <row r="829" spans="1:8" x14ac:dyDescent="0.25">
      <c r="A829" s="1">
        <v>36</v>
      </c>
      <c r="B829" s="1" t="s">
        <v>9</v>
      </c>
      <c r="C829" s="1">
        <v>28.024999999999999</v>
      </c>
      <c r="D829" s="1">
        <v>1</v>
      </c>
      <c r="E829" s="1" t="s">
        <v>7</v>
      </c>
      <c r="F829" s="1" t="s">
        <v>13</v>
      </c>
      <c r="G829" s="1">
        <v>20773.62775</v>
      </c>
      <c r="H829" s="1" t="str" cm="1">
        <f t="array" ref="H829">_xlfn.IFS('3'!$C829&lt;20,"گروه 1",AND('3'!$C829&gt;20,'3'!$C829&lt;=30),"گروه 2",'3'!$C829&gt;30,"گروه 3")</f>
        <v>گروه 2</v>
      </c>
    </row>
    <row r="830" spans="1:8" x14ac:dyDescent="0.25">
      <c r="A830" s="1">
        <v>41</v>
      </c>
      <c r="B830" s="1" t="s">
        <v>9</v>
      </c>
      <c r="C830" s="1">
        <v>30.78</v>
      </c>
      <c r="D830" s="1">
        <v>3</v>
      </c>
      <c r="E830" s="1" t="s">
        <v>7</v>
      </c>
      <c r="F830" s="1" t="s">
        <v>13</v>
      </c>
      <c r="G830" s="1">
        <v>39597.407200000001</v>
      </c>
      <c r="H830" s="1" t="str" cm="1">
        <f t="array" ref="H830">_xlfn.IFS('3'!$C830&lt;20,"گروه 1",AND('3'!$C830&gt;20,'3'!$C830&lt;=30),"گروه 2",'3'!$C830&gt;30,"گروه 3")</f>
        <v>گروه 3</v>
      </c>
    </row>
    <row r="831" spans="1:8" x14ac:dyDescent="0.25">
      <c r="A831" s="1">
        <v>39</v>
      </c>
      <c r="B831" s="1" t="s">
        <v>9</v>
      </c>
      <c r="C831" s="1">
        <v>21.85</v>
      </c>
      <c r="D831" s="1">
        <v>1</v>
      </c>
      <c r="E831" s="1" t="s">
        <v>10</v>
      </c>
      <c r="F831" s="1" t="s">
        <v>12</v>
      </c>
      <c r="G831" s="1">
        <v>6117.4944999999998</v>
      </c>
      <c r="H831" s="1" t="str" cm="1">
        <f t="array" ref="H831">_xlfn.IFS('3'!$C831&lt;20,"گروه 1",AND('3'!$C831&gt;20,'3'!$C831&lt;=30),"گروه 2",'3'!$C831&gt;30,"گروه 3")</f>
        <v>گروه 2</v>
      </c>
    </row>
    <row r="832" spans="1:8" x14ac:dyDescent="0.25">
      <c r="A832" s="1">
        <v>63</v>
      </c>
      <c r="B832" s="1" t="s">
        <v>9</v>
      </c>
      <c r="C832" s="1">
        <v>33.1</v>
      </c>
      <c r="D832" s="1">
        <v>0</v>
      </c>
      <c r="E832" s="1" t="s">
        <v>10</v>
      </c>
      <c r="F832" s="1" t="s">
        <v>8</v>
      </c>
      <c r="G832" s="1">
        <v>13393.755999999999</v>
      </c>
      <c r="H832" s="1" t="str" cm="1">
        <f t="array" ref="H832">_xlfn.IFS('3'!$C832&lt;20,"گروه 1",AND('3'!$C832&gt;20,'3'!$C832&lt;=30),"گروه 2",'3'!$C832&gt;30,"گروه 3")</f>
        <v>گروه 3</v>
      </c>
    </row>
    <row r="833" spans="1:8" x14ac:dyDescent="0.25">
      <c r="A833" s="1">
        <v>36</v>
      </c>
      <c r="B833" s="1" t="s">
        <v>6</v>
      </c>
      <c r="C833" s="1">
        <v>25.84</v>
      </c>
      <c r="D833" s="1">
        <v>0</v>
      </c>
      <c r="E833" s="1" t="s">
        <v>10</v>
      </c>
      <c r="F833" s="1" t="s">
        <v>12</v>
      </c>
      <c r="G833" s="1">
        <v>5266.3656000000001</v>
      </c>
      <c r="H833" s="1" t="str" cm="1">
        <f t="array" ref="H833">_xlfn.IFS('3'!$C833&lt;20,"گروه 1",AND('3'!$C833&gt;20,'3'!$C833&lt;=30),"گروه 2",'3'!$C833&gt;30,"گروه 3")</f>
        <v>گروه 2</v>
      </c>
    </row>
    <row r="834" spans="1:8" x14ac:dyDescent="0.25">
      <c r="A834" s="1">
        <v>28</v>
      </c>
      <c r="B834" s="1" t="s">
        <v>6</v>
      </c>
      <c r="C834" s="1">
        <v>23.844999999999999</v>
      </c>
      <c r="D834" s="1">
        <v>2</v>
      </c>
      <c r="E834" s="1" t="s">
        <v>10</v>
      </c>
      <c r="F834" s="1" t="s">
        <v>12</v>
      </c>
      <c r="G834" s="1">
        <v>4719.7365499999996</v>
      </c>
      <c r="H834" s="1" t="str" cm="1">
        <f t="array" ref="H834">_xlfn.IFS('3'!$C834&lt;20,"گروه 1",AND('3'!$C834&gt;20,'3'!$C834&lt;=30),"گروه 2",'3'!$C834&gt;30,"گروه 3")</f>
        <v>گروه 2</v>
      </c>
    </row>
    <row r="835" spans="1:8" x14ac:dyDescent="0.25">
      <c r="A835" s="1">
        <v>58</v>
      </c>
      <c r="B835" s="1" t="s">
        <v>9</v>
      </c>
      <c r="C835" s="1">
        <v>34.39</v>
      </c>
      <c r="D835" s="1">
        <v>0</v>
      </c>
      <c r="E835" s="1" t="s">
        <v>10</v>
      </c>
      <c r="F835" s="1" t="s">
        <v>12</v>
      </c>
      <c r="G835" s="1">
        <v>11743.9341</v>
      </c>
      <c r="H835" s="1" t="str" cm="1">
        <f t="array" ref="H835">_xlfn.IFS('3'!$C835&lt;20,"گروه 1",AND('3'!$C835&gt;20,'3'!$C835&lt;=30),"گروه 2",'3'!$C835&gt;30,"گروه 3")</f>
        <v>گروه 3</v>
      </c>
    </row>
    <row r="836" spans="1:8" x14ac:dyDescent="0.25">
      <c r="A836" s="1">
        <v>36</v>
      </c>
      <c r="B836" s="1" t="s">
        <v>9</v>
      </c>
      <c r="C836" s="1">
        <v>33.82</v>
      </c>
      <c r="D836" s="1">
        <v>1</v>
      </c>
      <c r="E836" s="1" t="s">
        <v>10</v>
      </c>
      <c r="F836" s="1" t="s">
        <v>12</v>
      </c>
      <c r="G836" s="1">
        <v>5377.4578000000001</v>
      </c>
      <c r="H836" s="1" t="str" cm="1">
        <f t="array" ref="H836">_xlfn.IFS('3'!$C836&lt;20,"گروه 1",AND('3'!$C836&gt;20,'3'!$C836&lt;=30),"گروه 2",'3'!$C836&gt;30,"گروه 3")</f>
        <v>گروه 3</v>
      </c>
    </row>
    <row r="837" spans="1:8" x14ac:dyDescent="0.25">
      <c r="A837" s="1">
        <v>42</v>
      </c>
      <c r="B837" s="1" t="s">
        <v>9</v>
      </c>
      <c r="C837" s="1">
        <v>35.97</v>
      </c>
      <c r="D837" s="1">
        <v>2</v>
      </c>
      <c r="E837" s="1" t="s">
        <v>10</v>
      </c>
      <c r="F837" s="1" t="s">
        <v>11</v>
      </c>
      <c r="G837" s="1">
        <v>7160.3302999999996</v>
      </c>
      <c r="H837" s="1" t="str" cm="1">
        <f t="array" ref="H837">_xlfn.IFS('3'!$C837&lt;20,"گروه 1",AND('3'!$C837&gt;20,'3'!$C837&lt;=30),"گروه 2",'3'!$C837&gt;30,"گروه 3")</f>
        <v>گروه 3</v>
      </c>
    </row>
    <row r="838" spans="1:8" x14ac:dyDescent="0.25">
      <c r="A838" s="1">
        <v>36</v>
      </c>
      <c r="B838" s="1" t="s">
        <v>9</v>
      </c>
      <c r="C838" s="1">
        <v>31.5</v>
      </c>
      <c r="D838" s="1">
        <v>0</v>
      </c>
      <c r="E838" s="1" t="s">
        <v>10</v>
      </c>
      <c r="F838" s="1" t="s">
        <v>8</v>
      </c>
      <c r="G838" s="1">
        <v>4402.2330000000002</v>
      </c>
      <c r="H838" s="1" t="str" cm="1">
        <f t="array" ref="H838">_xlfn.IFS('3'!$C838&lt;20,"گروه 1",AND('3'!$C838&gt;20,'3'!$C838&lt;=30),"گروه 2",'3'!$C838&gt;30,"گروه 3")</f>
        <v>گروه 3</v>
      </c>
    </row>
    <row r="839" spans="1:8" x14ac:dyDescent="0.25">
      <c r="A839" s="1">
        <v>56</v>
      </c>
      <c r="B839" s="1" t="s">
        <v>6</v>
      </c>
      <c r="C839" s="1">
        <v>28.31</v>
      </c>
      <c r="D839" s="1">
        <v>0</v>
      </c>
      <c r="E839" s="1" t="s">
        <v>10</v>
      </c>
      <c r="F839" s="1" t="s">
        <v>13</v>
      </c>
      <c r="G839" s="1">
        <v>11657.7189</v>
      </c>
      <c r="H839" s="1" t="str" cm="1">
        <f t="array" ref="H839">_xlfn.IFS('3'!$C839&lt;20,"گروه 1",AND('3'!$C839&gt;20,'3'!$C839&lt;=30),"گروه 2",'3'!$C839&gt;30,"گروه 3")</f>
        <v>گروه 2</v>
      </c>
    </row>
    <row r="840" spans="1:8" x14ac:dyDescent="0.25">
      <c r="A840" s="1">
        <v>35</v>
      </c>
      <c r="B840" s="1" t="s">
        <v>6</v>
      </c>
      <c r="C840" s="1">
        <v>23.465</v>
      </c>
      <c r="D840" s="1">
        <v>2</v>
      </c>
      <c r="E840" s="1" t="s">
        <v>10</v>
      </c>
      <c r="F840" s="1" t="s">
        <v>13</v>
      </c>
      <c r="G840" s="1">
        <v>6402.2913500000004</v>
      </c>
      <c r="H840" s="1" t="str" cm="1">
        <f t="array" ref="H840">_xlfn.IFS('3'!$C840&lt;20,"گروه 1",AND('3'!$C840&gt;20,'3'!$C840&lt;=30),"گروه 2",'3'!$C840&gt;30,"گروه 3")</f>
        <v>گروه 2</v>
      </c>
    </row>
    <row r="841" spans="1:8" x14ac:dyDescent="0.25">
      <c r="A841" s="1">
        <v>59</v>
      </c>
      <c r="B841" s="1" t="s">
        <v>6</v>
      </c>
      <c r="C841" s="1">
        <v>31.35</v>
      </c>
      <c r="D841" s="1">
        <v>0</v>
      </c>
      <c r="E841" s="1" t="s">
        <v>10</v>
      </c>
      <c r="F841" s="1" t="s">
        <v>12</v>
      </c>
      <c r="G841" s="1">
        <v>12622.1795</v>
      </c>
      <c r="H841" s="1" t="str" cm="1">
        <f t="array" ref="H841">_xlfn.IFS('3'!$C841&lt;20,"گروه 1",AND('3'!$C841&gt;20,'3'!$C841&lt;=30),"گروه 2",'3'!$C841&gt;30,"گروه 3")</f>
        <v>گروه 3</v>
      </c>
    </row>
    <row r="842" spans="1:8" x14ac:dyDescent="0.25">
      <c r="A842" s="1">
        <v>21</v>
      </c>
      <c r="B842" s="1" t="s">
        <v>9</v>
      </c>
      <c r="C842" s="1">
        <v>31.1</v>
      </c>
      <c r="D842" s="1">
        <v>0</v>
      </c>
      <c r="E842" s="1" t="s">
        <v>10</v>
      </c>
      <c r="F842" s="1" t="s">
        <v>8</v>
      </c>
      <c r="G842" s="1">
        <v>1526.3119999999999</v>
      </c>
      <c r="H842" s="1" t="str" cm="1">
        <f t="array" ref="H842">_xlfn.IFS('3'!$C842&lt;20,"گروه 1",AND('3'!$C842&gt;20,'3'!$C842&lt;=30),"گروه 2",'3'!$C842&gt;30,"گروه 3")</f>
        <v>گروه 3</v>
      </c>
    </row>
    <row r="843" spans="1:8" x14ac:dyDescent="0.25">
      <c r="A843" s="1">
        <v>59</v>
      </c>
      <c r="B843" s="1" t="s">
        <v>9</v>
      </c>
      <c r="C843" s="1">
        <v>24.7</v>
      </c>
      <c r="D843" s="1">
        <v>0</v>
      </c>
      <c r="E843" s="1" t="s">
        <v>10</v>
      </c>
      <c r="F843" s="1" t="s">
        <v>13</v>
      </c>
      <c r="G843" s="1">
        <v>12323.936</v>
      </c>
      <c r="H843" s="1" t="str" cm="1">
        <f t="array" ref="H843">_xlfn.IFS('3'!$C843&lt;20,"گروه 1",AND('3'!$C843&gt;20,'3'!$C843&lt;=30),"گروه 2",'3'!$C843&gt;30,"گروه 3")</f>
        <v>گروه 2</v>
      </c>
    </row>
    <row r="844" spans="1:8" x14ac:dyDescent="0.25">
      <c r="A844" s="1">
        <v>23</v>
      </c>
      <c r="B844" s="1" t="s">
        <v>6</v>
      </c>
      <c r="C844" s="1">
        <v>32.78</v>
      </c>
      <c r="D844" s="1">
        <v>2</v>
      </c>
      <c r="E844" s="1" t="s">
        <v>7</v>
      </c>
      <c r="F844" s="1" t="s">
        <v>11</v>
      </c>
      <c r="G844" s="1">
        <v>36021.011200000001</v>
      </c>
      <c r="H844" s="1" t="str" cm="1">
        <f t="array" ref="H844">_xlfn.IFS('3'!$C844&lt;20,"گروه 1",AND('3'!$C844&gt;20,'3'!$C844&lt;=30),"گروه 2",'3'!$C844&gt;30,"گروه 3")</f>
        <v>گروه 3</v>
      </c>
    </row>
    <row r="845" spans="1:8" x14ac:dyDescent="0.25">
      <c r="A845" s="1">
        <v>57</v>
      </c>
      <c r="B845" s="1" t="s">
        <v>6</v>
      </c>
      <c r="C845" s="1">
        <v>29.81</v>
      </c>
      <c r="D845" s="1">
        <v>0</v>
      </c>
      <c r="E845" s="1" t="s">
        <v>7</v>
      </c>
      <c r="F845" s="1" t="s">
        <v>11</v>
      </c>
      <c r="G845" s="1">
        <v>27533.912899999999</v>
      </c>
      <c r="H845" s="1" t="str" cm="1">
        <f t="array" ref="H845">_xlfn.IFS('3'!$C845&lt;20,"گروه 1",AND('3'!$C845&gt;20,'3'!$C845&lt;=30),"گروه 2",'3'!$C845&gt;30,"گروه 3")</f>
        <v>گروه 2</v>
      </c>
    </row>
    <row r="846" spans="1:8" x14ac:dyDescent="0.25">
      <c r="A846" s="1">
        <v>53</v>
      </c>
      <c r="B846" s="1" t="s">
        <v>9</v>
      </c>
      <c r="C846" s="1">
        <v>30.495000000000001</v>
      </c>
      <c r="D846" s="1">
        <v>0</v>
      </c>
      <c r="E846" s="1" t="s">
        <v>10</v>
      </c>
      <c r="F846" s="1" t="s">
        <v>13</v>
      </c>
      <c r="G846" s="1">
        <v>10072.055050000001</v>
      </c>
      <c r="H846" s="1" t="str" cm="1">
        <f t="array" ref="H846">_xlfn.IFS('3'!$C846&lt;20,"گروه 1",AND('3'!$C846&gt;20,'3'!$C846&lt;=30),"گروه 2",'3'!$C846&gt;30,"گروه 3")</f>
        <v>گروه 3</v>
      </c>
    </row>
    <row r="847" spans="1:8" x14ac:dyDescent="0.25">
      <c r="A847" s="1">
        <v>60</v>
      </c>
      <c r="B847" s="1" t="s">
        <v>6</v>
      </c>
      <c r="C847" s="1">
        <v>32.450000000000003</v>
      </c>
      <c r="D847" s="1">
        <v>0</v>
      </c>
      <c r="E847" s="1" t="s">
        <v>7</v>
      </c>
      <c r="F847" s="1" t="s">
        <v>11</v>
      </c>
      <c r="G847" s="1">
        <v>45008.955499999996</v>
      </c>
      <c r="H847" s="1" t="str" cm="1">
        <f t="array" ref="H847">_xlfn.IFS('3'!$C847&lt;20,"گروه 1",AND('3'!$C847&gt;20,'3'!$C847&lt;=30),"گروه 2",'3'!$C847&gt;30,"گروه 3")</f>
        <v>گروه 3</v>
      </c>
    </row>
    <row r="848" spans="1:8" x14ac:dyDescent="0.25">
      <c r="A848" s="1">
        <v>51</v>
      </c>
      <c r="B848" s="1" t="s">
        <v>6</v>
      </c>
      <c r="C848" s="1">
        <v>34.200000000000003</v>
      </c>
      <c r="D848" s="1">
        <v>1</v>
      </c>
      <c r="E848" s="1" t="s">
        <v>10</v>
      </c>
      <c r="F848" s="1" t="s">
        <v>8</v>
      </c>
      <c r="G848" s="1">
        <v>9872.7009999999991</v>
      </c>
      <c r="H848" s="1" t="str" cm="1">
        <f t="array" ref="H848">_xlfn.IFS('3'!$C848&lt;20,"گروه 1",AND('3'!$C848&gt;20,'3'!$C848&lt;=30),"گروه 2",'3'!$C848&gt;30,"گروه 3")</f>
        <v>گروه 3</v>
      </c>
    </row>
    <row r="849" spans="1:8" x14ac:dyDescent="0.25">
      <c r="A849" s="1">
        <v>23</v>
      </c>
      <c r="B849" s="1" t="s">
        <v>9</v>
      </c>
      <c r="C849" s="1">
        <v>50.38</v>
      </c>
      <c r="D849" s="1">
        <v>1</v>
      </c>
      <c r="E849" s="1" t="s">
        <v>10</v>
      </c>
      <c r="F849" s="1" t="s">
        <v>11</v>
      </c>
      <c r="G849" s="1">
        <v>2438.0551999999998</v>
      </c>
      <c r="H849" s="1" t="str" cm="1">
        <f t="array" ref="H849">_xlfn.IFS('3'!$C849&lt;20,"گروه 1",AND('3'!$C849&gt;20,'3'!$C849&lt;=30),"گروه 2",'3'!$C849&gt;30,"گروه 3")</f>
        <v>گروه 3</v>
      </c>
    </row>
    <row r="850" spans="1:8" x14ac:dyDescent="0.25">
      <c r="A850" s="1">
        <v>27</v>
      </c>
      <c r="B850" s="1" t="s">
        <v>6</v>
      </c>
      <c r="C850" s="1">
        <v>24.1</v>
      </c>
      <c r="D850" s="1">
        <v>0</v>
      </c>
      <c r="E850" s="1" t="s">
        <v>10</v>
      </c>
      <c r="F850" s="1" t="s">
        <v>8</v>
      </c>
      <c r="G850" s="1">
        <v>2974.1260000000002</v>
      </c>
      <c r="H850" s="1" t="str" cm="1">
        <f t="array" ref="H850">_xlfn.IFS('3'!$C850&lt;20,"گروه 1",AND('3'!$C850&gt;20,'3'!$C850&lt;=30),"گروه 2",'3'!$C850&gt;30,"گروه 3")</f>
        <v>گروه 2</v>
      </c>
    </row>
    <row r="851" spans="1:8" x14ac:dyDescent="0.25">
      <c r="A851" s="1">
        <v>55</v>
      </c>
      <c r="B851" s="1" t="s">
        <v>9</v>
      </c>
      <c r="C851" s="1">
        <v>32.774999999999999</v>
      </c>
      <c r="D851" s="1">
        <v>0</v>
      </c>
      <c r="E851" s="1" t="s">
        <v>10</v>
      </c>
      <c r="F851" s="1" t="s">
        <v>12</v>
      </c>
      <c r="G851" s="1">
        <v>10601.632250000001</v>
      </c>
      <c r="H851" s="1" t="str" cm="1">
        <f t="array" ref="H851">_xlfn.IFS('3'!$C851&lt;20,"گروه 1",AND('3'!$C851&gt;20,'3'!$C851&lt;=30),"گروه 2",'3'!$C851&gt;30,"گروه 3")</f>
        <v>گروه 3</v>
      </c>
    </row>
    <row r="852" spans="1:8" x14ac:dyDescent="0.25">
      <c r="A852" s="1">
        <v>37</v>
      </c>
      <c r="B852" s="1" t="s">
        <v>6</v>
      </c>
      <c r="C852" s="1">
        <v>30.78</v>
      </c>
      <c r="D852" s="1">
        <v>0</v>
      </c>
      <c r="E852" s="1" t="s">
        <v>7</v>
      </c>
      <c r="F852" s="1" t="s">
        <v>13</v>
      </c>
      <c r="G852" s="1">
        <v>37270.1512</v>
      </c>
      <c r="H852" s="1" t="str" cm="1">
        <f t="array" ref="H852">_xlfn.IFS('3'!$C852&lt;20,"گروه 1",AND('3'!$C852&gt;20,'3'!$C852&lt;=30),"گروه 2",'3'!$C852&gt;30,"گروه 3")</f>
        <v>گروه 3</v>
      </c>
    </row>
    <row r="853" spans="1:8" x14ac:dyDescent="0.25">
      <c r="A853" s="1">
        <v>61</v>
      </c>
      <c r="B853" s="1" t="s">
        <v>9</v>
      </c>
      <c r="C853" s="1">
        <v>32.299999999999997</v>
      </c>
      <c r="D853" s="1">
        <v>2</v>
      </c>
      <c r="E853" s="1" t="s">
        <v>10</v>
      </c>
      <c r="F853" s="1" t="s">
        <v>12</v>
      </c>
      <c r="G853" s="1">
        <v>14119.62</v>
      </c>
      <c r="H853" s="1" t="str" cm="1">
        <f t="array" ref="H853">_xlfn.IFS('3'!$C853&lt;20,"گروه 1",AND('3'!$C853&gt;20,'3'!$C853&lt;=30),"گروه 2",'3'!$C853&gt;30,"گروه 3")</f>
        <v>گروه 3</v>
      </c>
    </row>
    <row r="854" spans="1:8" x14ac:dyDescent="0.25">
      <c r="A854" s="1">
        <v>46</v>
      </c>
      <c r="B854" s="1" t="s">
        <v>6</v>
      </c>
      <c r="C854" s="1">
        <v>35.53</v>
      </c>
      <c r="D854" s="1">
        <v>0</v>
      </c>
      <c r="E854" s="1" t="s">
        <v>7</v>
      </c>
      <c r="F854" s="1" t="s">
        <v>13</v>
      </c>
      <c r="G854" s="1">
        <v>42111.664700000001</v>
      </c>
      <c r="H854" s="1" t="str" cm="1">
        <f t="array" ref="H854">_xlfn.IFS('3'!$C854&lt;20,"گروه 1",AND('3'!$C854&gt;20,'3'!$C854&lt;=30),"گروه 2",'3'!$C854&gt;30,"گروه 3")</f>
        <v>گروه 3</v>
      </c>
    </row>
    <row r="855" spans="1:8" x14ac:dyDescent="0.25">
      <c r="A855" s="1">
        <v>53</v>
      </c>
      <c r="B855" s="1" t="s">
        <v>6</v>
      </c>
      <c r="C855" s="1">
        <v>23.75</v>
      </c>
      <c r="D855" s="1">
        <v>2</v>
      </c>
      <c r="E855" s="1" t="s">
        <v>10</v>
      </c>
      <c r="F855" s="1" t="s">
        <v>13</v>
      </c>
      <c r="G855" s="1">
        <v>11729.6795</v>
      </c>
      <c r="H855" s="1" t="str" cm="1">
        <f t="array" ref="H855">_xlfn.IFS('3'!$C855&lt;20,"گروه 1",AND('3'!$C855&gt;20,'3'!$C855&lt;=30),"گروه 2",'3'!$C855&gt;30,"گروه 3")</f>
        <v>گروه 2</v>
      </c>
    </row>
    <row r="856" spans="1:8" x14ac:dyDescent="0.25">
      <c r="A856" s="1">
        <v>49</v>
      </c>
      <c r="B856" s="1" t="s">
        <v>6</v>
      </c>
      <c r="C856" s="1">
        <v>23.844999999999999</v>
      </c>
      <c r="D856" s="1">
        <v>3</v>
      </c>
      <c r="E856" s="1" t="s">
        <v>7</v>
      </c>
      <c r="F856" s="1" t="s">
        <v>13</v>
      </c>
      <c r="G856" s="1">
        <v>24106.912550000001</v>
      </c>
      <c r="H856" s="1" t="str" cm="1">
        <f t="array" ref="H856">_xlfn.IFS('3'!$C856&lt;20,"گروه 1",AND('3'!$C856&gt;20,'3'!$C856&lt;=30),"گروه 2",'3'!$C856&gt;30,"گروه 3")</f>
        <v>گروه 2</v>
      </c>
    </row>
    <row r="857" spans="1:8" x14ac:dyDescent="0.25">
      <c r="A857" s="1">
        <v>20</v>
      </c>
      <c r="B857" s="1" t="s">
        <v>6</v>
      </c>
      <c r="C857" s="1">
        <v>29.6</v>
      </c>
      <c r="D857" s="1">
        <v>0</v>
      </c>
      <c r="E857" s="1" t="s">
        <v>10</v>
      </c>
      <c r="F857" s="1" t="s">
        <v>8</v>
      </c>
      <c r="G857" s="1">
        <v>1875.3440000000001</v>
      </c>
      <c r="H857" s="1" t="str" cm="1">
        <f t="array" ref="H857">_xlfn.IFS('3'!$C857&lt;20,"گروه 1",AND('3'!$C857&gt;20,'3'!$C857&lt;=30),"گروه 2",'3'!$C857&gt;30,"گروه 3")</f>
        <v>گروه 2</v>
      </c>
    </row>
    <row r="858" spans="1:8" x14ac:dyDescent="0.25">
      <c r="A858" s="1">
        <v>48</v>
      </c>
      <c r="B858" s="1" t="s">
        <v>6</v>
      </c>
      <c r="C858" s="1">
        <v>33.11</v>
      </c>
      <c r="D858" s="1">
        <v>0</v>
      </c>
      <c r="E858" s="1" t="s">
        <v>7</v>
      </c>
      <c r="F858" s="1" t="s">
        <v>11</v>
      </c>
      <c r="G858" s="1">
        <v>40974.164900000003</v>
      </c>
      <c r="H858" s="1" t="str" cm="1">
        <f t="array" ref="H858">_xlfn.IFS('3'!$C858&lt;20,"گروه 1",AND('3'!$C858&gt;20,'3'!$C858&lt;=30),"گروه 2",'3'!$C858&gt;30,"گروه 3")</f>
        <v>گروه 3</v>
      </c>
    </row>
    <row r="859" spans="1:8" x14ac:dyDescent="0.25">
      <c r="A859" s="1">
        <v>25</v>
      </c>
      <c r="B859" s="1" t="s">
        <v>9</v>
      </c>
      <c r="C859" s="1">
        <v>24.13</v>
      </c>
      <c r="D859" s="1">
        <v>0</v>
      </c>
      <c r="E859" s="1" t="s">
        <v>7</v>
      </c>
      <c r="F859" s="1" t="s">
        <v>12</v>
      </c>
      <c r="G859" s="1">
        <v>15817.985699999999</v>
      </c>
      <c r="H859" s="1" t="str" cm="1">
        <f t="array" ref="H859">_xlfn.IFS('3'!$C859&lt;20,"گروه 1",AND('3'!$C859&gt;20,'3'!$C859&lt;=30),"گروه 2",'3'!$C859&gt;30,"گروه 3")</f>
        <v>گروه 2</v>
      </c>
    </row>
    <row r="860" spans="1:8" x14ac:dyDescent="0.25">
      <c r="A860" s="1">
        <v>25</v>
      </c>
      <c r="B860" s="1" t="s">
        <v>6</v>
      </c>
      <c r="C860" s="1">
        <v>32.229999999999997</v>
      </c>
      <c r="D860" s="1">
        <v>1</v>
      </c>
      <c r="E860" s="1" t="s">
        <v>10</v>
      </c>
      <c r="F860" s="1" t="s">
        <v>11</v>
      </c>
      <c r="G860" s="1">
        <v>18218.161390000001</v>
      </c>
      <c r="H860" s="1" t="str" cm="1">
        <f t="array" ref="H860">_xlfn.IFS('3'!$C860&lt;20,"گروه 1",AND('3'!$C860&gt;20,'3'!$C860&lt;=30),"گروه 2",'3'!$C860&gt;30,"گروه 3")</f>
        <v>گروه 3</v>
      </c>
    </row>
    <row r="861" spans="1:8" x14ac:dyDescent="0.25">
      <c r="A861" s="1">
        <v>57</v>
      </c>
      <c r="B861" s="1" t="s">
        <v>9</v>
      </c>
      <c r="C861" s="1">
        <v>28.1</v>
      </c>
      <c r="D861" s="1">
        <v>0</v>
      </c>
      <c r="E861" s="1" t="s">
        <v>10</v>
      </c>
      <c r="F861" s="1" t="s">
        <v>8</v>
      </c>
      <c r="G861" s="1">
        <v>10965.446</v>
      </c>
      <c r="H861" s="1" t="str" cm="1">
        <f t="array" ref="H861">_xlfn.IFS('3'!$C861&lt;20,"گروه 1",AND('3'!$C861&gt;20,'3'!$C861&lt;=30),"گروه 2",'3'!$C861&gt;30,"گروه 3")</f>
        <v>گروه 2</v>
      </c>
    </row>
    <row r="862" spans="1:8" x14ac:dyDescent="0.25">
      <c r="A862" s="1">
        <v>37</v>
      </c>
      <c r="B862" s="1" t="s">
        <v>6</v>
      </c>
      <c r="C862" s="1">
        <v>47.6</v>
      </c>
      <c r="D862" s="1">
        <v>2</v>
      </c>
      <c r="E862" s="1" t="s">
        <v>7</v>
      </c>
      <c r="F862" s="1" t="s">
        <v>8</v>
      </c>
      <c r="G862" s="1">
        <v>46113.510999999999</v>
      </c>
      <c r="H862" s="1" t="str" cm="1">
        <f t="array" ref="H862">_xlfn.IFS('3'!$C862&lt;20,"گروه 1",AND('3'!$C862&gt;20,'3'!$C862&lt;=30),"گروه 2",'3'!$C862&gt;30,"گروه 3")</f>
        <v>گروه 3</v>
      </c>
    </row>
    <row r="863" spans="1:8" x14ac:dyDescent="0.25">
      <c r="A863" s="1">
        <v>38</v>
      </c>
      <c r="B863" s="1" t="s">
        <v>6</v>
      </c>
      <c r="C863" s="1">
        <v>28</v>
      </c>
      <c r="D863" s="1">
        <v>3</v>
      </c>
      <c r="E863" s="1" t="s">
        <v>10</v>
      </c>
      <c r="F863" s="1" t="s">
        <v>8</v>
      </c>
      <c r="G863" s="1">
        <v>7151.0919999999996</v>
      </c>
      <c r="H863" s="1" t="str" cm="1">
        <f t="array" ref="H863">_xlfn.IFS('3'!$C863&lt;20,"گروه 1",AND('3'!$C863&gt;20,'3'!$C863&lt;=30),"گروه 2",'3'!$C863&gt;30,"گروه 3")</f>
        <v>گروه 2</v>
      </c>
    </row>
    <row r="864" spans="1:8" x14ac:dyDescent="0.25">
      <c r="A864" s="1">
        <v>55</v>
      </c>
      <c r="B864" s="1" t="s">
        <v>6</v>
      </c>
      <c r="C864" s="1">
        <v>33.534999999999997</v>
      </c>
      <c r="D864" s="1">
        <v>2</v>
      </c>
      <c r="E864" s="1" t="s">
        <v>10</v>
      </c>
      <c r="F864" s="1" t="s">
        <v>12</v>
      </c>
      <c r="G864" s="1">
        <v>12269.68865</v>
      </c>
      <c r="H864" s="1" t="str" cm="1">
        <f t="array" ref="H864">_xlfn.IFS('3'!$C864&lt;20,"گروه 1",AND('3'!$C864&gt;20,'3'!$C864&lt;=30),"گروه 2",'3'!$C864&gt;30,"گروه 3")</f>
        <v>گروه 3</v>
      </c>
    </row>
    <row r="865" spans="1:8" x14ac:dyDescent="0.25">
      <c r="A865" s="1">
        <v>36</v>
      </c>
      <c r="B865" s="1" t="s">
        <v>6</v>
      </c>
      <c r="C865" s="1">
        <v>19.855</v>
      </c>
      <c r="D865" s="1">
        <v>0</v>
      </c>
      <c r="E865" s="1" t="s">
        <v>10</v>
      </c>
      <c r="F865" s="1" t="s">
        <v>13</v>
      </c>
      <c r="G865" s="1">
        <v>5458.0464499999998</v>
      </c>
      <c r="H865" s="1" t="str" cm="1">
        <f t="array" ref="H865">_xlfn.IFS('3'!$C865&lt;20,"گروه 1",AND('3'!$C865&gt;20,'3'!$C865&lt;=30),"گروه 2",'3'!$C865&gt;30,"گروه 3")</f>
        <v>گروه 1</v>
      </c>
    </row>
    <row r="866" spans="1:8" x14ac:dyDescent="0.25">
      <c r="A866" s="1">
        <v>51</v>
      </c>
      <c r="B866" s="1" t="s">
        <v>9</v>
      </c>
      <c r="C866" s="1">
        <v>25.4</v>
      </c>
      <c r="D866" s="1">
        <v>0</v>
      </c>
      <c r="E866" s="1" t="s">
        <v>10</v>
      </c>
      <c r="F866" s="1" t="s">
        <v>8</v>
      </c>
      <c r="G866" s="1">
        <v>8782.4689999999991</v>
      </c>
      <c r="H866" s="1" t="str" cm="1">
        <f t="array" ref="H866">_xlfn.IFS('3'!$C866&lt;20,"گروه 1",AND('3'!$C866&gt;20,'3'!$C866&lt;=30),"گروه 2",'3'!$C866&gt;30,"گروه 3")</f>
        <v>گروه 2</v>
      </c>
    </row>
    <row r="867" spans="1:8" x14ac:dyDescent="0.25">
      <c r="A867" s="1">
        <v>40</v>
      </c>
      <c r="B867" s="1" t="s">
        <v>9</v>
      </c>
      <c r="C867" s="1">
        <v>29.9</v>
      </c>
      <c r="D867" s="1">
        <v>2</v>
      </c>
      <c r="E867" s="1" t="s">
        <v>10</v>
      </c>
      <c r="F867" s="1" t="s">
        <v>8</v>
      </c>
      <c r="G867" s="1">
        <v>6600.3609999999999</v>
      </c>
      <c r="H867" s="1" t="str" cm="1">
        <f t="array" ref="H867">_xlfn.IFS('3'!$C867&lt;20,"گروه 1",AND('3'!$C867&gt;20,'3'!$C867&lt;=30),"گروه 2",'3'!$C867&gt;30,"گروه 3")</f>
        <v>گروه 2</v>
      </c>
    </row>
    <row r="868" spans="1:8" x14ac:dyDescent="0.25">
      <c r="A868" s="1">
        <v>18</v>
      </c>
      <c r="B868" s="1" t="s">
        <v>9</v>
      </c>
      <c r="C868" s="1">
        <v>37.29</v>
      </c>
      <c r="D868" s="1">
        <v>0</v>
      </c>
      <c r="E868" s="1" t="s">
        <v>10</v>
      </c>
      <c r="F868" s="1" t="s">
        <v>11</v>
      </c>
      <c r="G868" s="1">
        <v>1141.4450999999999</v>
      </c>
      <c r="H868" s="1" t="str" cm="1">
        <f t="array" ref="H868">_xlfn.IFS('3'!$C868&lt;20,"گروه 1",AND('3'!$C868&gt;20,'3'!$C868&lt;=30),"گروه 2",'3'!$C868&gt;30,"گروه 3")</f>
        <v>گروه 3</v>
      </c>
    </row>
    <row r="869" spans="1:8" x14ac:dyDescent="0.25">
      <c r="A869" s="1">
        <v>57</v>
      </c>
      <c r="B869" s="1" t="s">
        <v>9</v>
      </c>
      <c r="C869" s="1">
        <v>43.7</v>
      </c>
      <c r="D869" s="1">
        <v>1</v>
      </c>
      <c r="E869" s="1" t="s">
        <v>10</v>
      </c>
      <c r="F869" s="1" t="s">
        <v>8</v>
      </c>
      <c r="G869" s="1">
        <v>11576.13</v>
      </c>
      <c r="H869" s="1" t="str" cm="1">
        <f t="array" ref="H869">_xlfn.IFS('3'!$C869&lt;20,"گروه 1",AND('3'!$C869&gt;20,'3'!$C869&lt;=30),"گروه 2",'3'!$C869&gt;30,"گروه 3")</f>
        <v>گروه 3</v>
      </c>
    </row>
    <row r="870" spans="1:8" x14ac:dyDescent="0.25">
      <c r="A870" s="1">
        <v>61</v>
      </c>
      <c r="B870" s="1" t="s">
        <v>9</v>
      </c>
      <c r="C870" s="1">
        <v>23.655000000000001</v>
      </c>
      <c r="D870" s="1">
        <v>0</v>
      </c>
      <c r="E870" s="1" t="s">
        <v>10</v>
      </c>
      <c r="F870" s="1" t="s">
        <v>13</v>
      </c>
      <c r="G870" s="1">
        <v>13129.603450000001</v>
      </c>
      <c r="H870" s="1" t="str" cm="1">
        <f t="array" ref="H870">_xlfn.IFS('3'!$C870&lt;20,"گروه 1",AND('3'!$C870&gt;20,'3'!$C870&lt;=30),"گروه 2",'3'!$C870&gt;30,"گروه 3")</f>
        <v>گروه 2</v>
      </c>
    </row>
    <row r="871" spans="1:8" x14ac:dyDescent="0.25">
      <c r="A871" s="1">
        <v>25</v>
      </c>
      <c r="B871" s="1" t="s">
        <v>6</v>
      </c>
      <c r="C871" s="1">
        <v>24.3</v>
      </c>
      <c r="D871" s="1">
        <v>3</v>
      </c>
      <c r="E871" s="1" t="s">
        <v>10</v>
      </c>
      <c r="F871" s="1" t="s">
        <v>8</v>
      </c>
      <c r="G871" s="1">
        <v>4391.652</v>
      </c>
      <c r="H871" s="1" t="str" cm="1">
        <f t="array" ref="H871">_xlfn.IFS('3'!$C871&lt;20,"گروه 1",AND('3'!$C871&gt;20,'3'!$C871&lt;=30),"گروه 2",'3'!$C871&gt;30,"گروه 3")</f>
        <v>گروه 2</v>
      </c>
    </row>
    <row r="872" spans="1:8" x14ac:dyDescent="0.25">
      <c r="A872" s="1">
        <v>50</v>
      </c>
      <c r="B872" s="1" t="s">
        <v>9</v>
      </c>
      <c r="C872" s="1">
        <v>36.200000000000003</v>
      </c>
      <c r="D872" s="1">
        <v>0</v>
      </c>
      <c r="E872" s="1" t="s">
        <v>10</v>
      </c>
      <c r="F872" s="1" t="s">
        <v>8</v>
      </c>
      <c r="G872" s="1">
        <v>8457.8179999999993</v>
      </c>
      <c r="H872" s="1" t="str" cm="1">
        <f t="array" ref="H872">_xlfn.IFS('3'!$C872&lt;20,"گروه 1",AND('3'!$C872&gt;20,'3'!$C872&lt;=30),"گروه 2",'3'!$C872&gt;30,"گروه 3")</f>
        <v>گروه 3</v>
      </c>
    </row>
    <row r="873" spans="1:8" x14ac:dyDescent="0.25">
      <c r="A873" s="1">
        <v>26</v>
      </c>
      <c r="B873" s="1" t="s">
        <v>6</v>
      </c>
      <c r="C873" s="1">
        <v>29.48</v>
      </c>
      <c r="D873" s="1">
        <v>1</v>
      </c>
      <c r="E873" s="1" t="s">
        <v>10</v>
      </c>
      <c r="F873" s="1" t="s">
        <v>11</v>
      </c>
      <c r="G873" s="1">
        <v>3392.3652000000002</v>
      </c>
      <c r="H873" s="1" t="str" cm="1">
        <f t="array" ref="H873">_xlfn.IFS('3'!$C873&lt;20,"گروه 1",AND('3'!$C873&gt;20,'3'!$C873&lt;=30),"گروه 2",'3'!$C873&gt;30,"گروه 3")</f>
        <v>گروه 2</v>
      </c>
    </row>
    <row r="874" spans="1:8" x14ac:dyDescent="0.25">
      <c r="A874" s="1">
        <v>42</v>
      </c>
      <c r="B874" s="1" t="s">
        <v>9</v>
      </c>
      <c r="C874" s="1">
        <v>24.86</v>
      </c>
      <c r="D874" s="1">
        <v>0</v>
      </c>
      <c r="E874" s="1" t="s">
        <v>10</v>
      </c>
      <c r="F874" s="1" t="s">
        <v>11</v>
      </c>
      <c r="G874" s="1">
        <v>5966.8873999999996</v>
      </c>
      <c r="H874" s="1" t="str" cm="1">
        <f t="array" ref="H874">_xlfn.IFS('3'!$C874&lt;20,"گروه 1",AND('3'!$C874&gt;20,'3'!$C874&lt;=30),"گروه 2",'3'!$C874&gt;30,"گروه 3")</f>
        <v>گروه 2</v>
      </c>
    </row>
    <row r="875" spans="1:8" x14ac:dyDescent="0.25">
      <c r="A875" s="1">
        <v>43</v>
      </c>
      <c r="B875" s="1" t="s">
        <v>9</v>
      </c>
      <c r="C875" s="1">
        <v>30.1</v>
      </c>
      <c r="D875" s="1">
        <v>1</v>
      </c>
      <c r="E875" s="1" t="s">
        <v>10</v>
      </c>
      <c r="F875" s="1" t="s">
        <v>8</v>
      </c>
      <c r="G875" s="1">
        <v>6849.0259999999998</v>
      </c>
      <c r="H875" s="1" t="str" cm="1">
        <f t="array" ref="H875">_xlfn.IFS('3'!$C875&lt;20,"گروه 1",AND('3'!$C875&gt;20,'3'!$C875&lt;=30),"گروه 2",'3'!$C875&gt;30,"گروه 3")</f>
        <v>گروه 3</v>
      </c>
    </row>
    <row r="876" spans="1:8" x14ac:dyDescent="0.25">
      <c r="A876" s="1">
        <v>44</v>
      </c>
      <c r="B876" s="1" t="s">
        <v>9</v>
      </c>
      <c r="C876" s="1">
        <v>21.85</v>
      </c>
      <c r="D876" s="1">
        <v>3</v>
      </c>
      <c r="E876" s="1" t="s">
        <v>10</v>
      </c>
      <c r="F876" s="1" t="s">
        <v>13</v>
      </c>
      <c r="G876" s="1">
        <v>8891.1394999999993</v>
      </c>
      <c r="H876" s="1" t="str" cm="1">
        <f t="array" ref="H876">_xlfn.IFS('3'!$C876&lt;20,"گروه 1",AND('3'!$C876&gt;20,'3'!$C876&lt;=30),"گروه 2",'3'!$C876&gt;30,"گروه 3")</f>
        <v>گروه 2</v>
      </c>
    </row>
    <row r="877" spans="1:8" x14ac:dyDescent="0.25">
      <c r="A877" s="1">
        <v>23</v>
      </c>
      <c r="B877" s="1" t="s">
        <v>6</v>
      </c>
      <c r="C877" s="1">
        <v>28.12</v>
      </c>
      <c r="D877" s="1">
        <v>0</v>
      </c>
      <c r="E877" s="1" t="s">
        <v>10</v>
      </c>
      <c r="F877" s="1" t="s">
        <v>12</v>
      </c>
      <c r="G877" s="1">
        <v>2690.1138000000001</v>
      </c>
      <c r="H877" s="1" t="str" cm="1">
        <f t="array" ref="H877">_xlfn.IFS('3'!$C877&lt;20,"گروه 1",AND('3'!$C877&gt;20,'3'!$C877&lt;=30),"گروه 2",'3'!$C877&gt;30,"گروه 3")</f>
        <v>گروه 2</v>
      </c>
    </row>
    <row r="878" spans="1:8" x14ac:dyDescent="0.25">
      <c r="A878" s="1">
        <v>49</v>
      </c>
      <c r="B878" s="1" t="s">
        <v>6</v>
      </c>
      <c r="C878" s="1">
        <v>27.1</v>
      </c>
      <c r="D878" s="1">
        <v>1</v>
      </c>
      <c r="E878" s="1" t="s">
        <v>10</v>
      </c>
      <c r="F878" s="1" t="s">
        <v>8</v>
      </c>
      <c r="G878" s="1">
        <v>26140.3603</v>
      </c>
      <c r="H878" s="1" t="str" cm="1">
        <f t="array" ref="H878">_xlfn.IFS('3'!$C878&lt;20,"گروه 1",AND('3'!$C878&gt;20,'3'!$C878&lt;=30),"گروه 2",'3'!$C878&gt;30,"گروه 3")</f>
        <v>گروه 2</v>
      </c>
    </row>
    <row r="879" spans="1:8" x14ac:dyDescent="0.25">
      <c r="A879" s="1">
        <v>33</v>
      </c>
      <c r="B879" s="1" t="s">
        <v>9</v>
      </c>
      <c r="C879" s="1">
        <v>33.44</v>
      </c>
      <c r="D879" s="1">
        <v>5</v>
      </c>
      <c r="E879" s="1" t="s">
        <v>10</v>
      </c>
      <c r="F879" s="1" t="s">
        <v>11</v>
      </c>
      <c r="G879" s="1">
        <v>6653.7885999999999</v>
      </c>
      <c r="H879" s="1" t="str" cm="1">
        <f t="array" ref="H879">_xlfn.IFS('3'!$C879&lt;20,"گروه 1",AND('3'!$C879&gt;20,'3'!$C879&lt;=30),"گروه 2",'3'!$C879&gt;30,"گروه 3")</f>
        <v>گروه 3</v>
      </c>
    </row>
    <row r="880" spans="1:8" x14ac:dyDescent="0.25">
      <c r="A880" s="1">
        <v>41</v>
      </c>
      <c r="B880" s="1" t="s">
        <v>9</v>
      </c>
      <c r="C880" s="1">
        <v>28.8</v>
      </c>
      <c r="D880" s="1">
        <v>1</v>
      </c>
      <c r="E880" s="1" t="s">
        <v>10</v>
      </c>
      <c r="F880" s="1" t="s">
        <v>8</v>
      </c>
      <c r="G880" s="1">
        <v>6282.2349999999997</v>
      </c>
      <c r="H880" s="1" t="str" cm="1">
        <f t="array" ref="H880">_xlfn.IFS('3'!$C880&lt;20,"گروه 1",AND('3'!$C880&gt;20,'3'!$C880&lt;=30),"گروه 2",'3'!$C880&gt;30,"گروه 3")</f>
        <v>گروه 2</v>
      </c>
    </row>
    <row r="881" spans="1:8" x14ac:dyDescent="0.25">
      <c r="A881" s="1">
        <v>37</v>
      </c>
      <c r="B881" s="1" t="s">
        <v>6</v>
      </c>
      <c r="C881" s="1">
        <v>29.5</v>
      </c>
      <c r="D881" s="1">
        <v>2</v>
      </c>
      <c r="E881" s="1" t="s">
        <v>10</v>
      </c>
      <c r="F881" s="1" t="s">
        <v>8</v>
      </c>
      <c r="G881" s="1">
        <v>6311.9520000000002</v>
      </c>
      <c r="H881" s="1" t="str" cm="1">
        <f t="array" ref="H881">_xlfn.IFS('3'!$C881&lt;20,"گروه 1",AND('3'!$C881&gt;20,'3'!$C881&lt;=30),"گروه 2",'3'!$C881&gt;30,"گروه 3")</f>
        <v>گروه 2</v>
      </c>
    </row>
    <row r="882" spans="1:8" x14ac:dyDescent="0.25">
      <c r="A882" s="1">
        <v>22</v>
      </c>
      <c r="B882" s="1" t="s">
        <v>9</v>
      </c>
      <c r="C882" s="1">
        <v>34.799999999999997</v>
      </c>
      <c r="D882" s="1">
        <v>3</v>
      </c>
      <c r="E882" s="1" t="s">
        <v>10</v>
      </c>
      <c r="F882" s="1" t="s">
        <v>8</v>
      </c>
      <c r="G882" s="1">
        <v>3443.0639999999999</v>
      </c>
      <c r="H882" s="1" t="str" cm="1">
        <f t="array" ref="H882">_xlfn.IFS('3'!$C882&lt;20,"گروه 1",AND('3'!$C882&gt;20,'3'!$C882&lt;=30),"گروه 2",'3'!$C882&gt;30,"گروه 3")</f>
        <v>گروه 3</v>
      </c>
    </row>
    <row r="883" spans="1:8" x14ac:dyDescent="0.25">
      <c r="A883" s="1">
        <v>23</v>
      </c>
      <c r="B883" s="1" t="s">
        <v>9</v>
      </c>
      <c r="C883" s="1">
        <v>27.36</v>
      </c>
      <c r="D883" s="1">
        <v>1</v>
      </c>
      <c r="E883" s="1" t="s">
        <v>10</v>
      </c>
      <c r="F883" s="1" t="s">
        <v>12</v>
      </c>
      <c r="G883" s="1">
        <v>2789.0574000000001</v>
      </c>
      <c r="H883" s="1" t="str" cm="1">
        <f t="array" ref="H883">_xlfn.IFS('3'!$C883&lt;20,"گروه 1",AND('3'!$C883&gt;20,'3'!$C883&lt;=30),"گروه 2",'3'!$C883&gt;30,"گروه 3")</f>
        <v>گروه 2</v>
      </c>
    </row>
    <row r="884" spans="1:8" x14ac:dyDescent="0.25">
      <c r="A884" s="1">
        <v>21</v>
      </c>
      <c r="B884" s="1" t="s">
        <v>6</v>
      </c>
      <c r="C884" s="1">
        <v>22.135000000000002</v>
      </c>
      <c r="D884" s="1">
        <v>0</v>
      </c>
      <c r="E884" s="1" t="s">
        <v>10</v>
      </c>
      <c r="F884" s="1" t="s">
        <v>13</v>
      </c>
      <c r="G884" s="1">
        <v>2585.8506499999999</v>
      </c>
      <c r="H884" s="1" t="str" cm="1">
        <f t="array" ref="H884">_xlfn.IFS('3'!$C884&lt;20,"گروه 1",AND('3'!$C884&gt;20,'3'!$C884&lt;=30),"گروه 2",'3'!$C884&gt;30,"گروه 3")</f>
        <v>گروه 2</v>
      </c>
    </row>
    <row r="885" spans="1:8" x14ac:dyDescent="0.25">
      <c r="A885" s="1">
        <v>51</v>
      </c>
      <c r="B885" s="1" t="s">
        <v>6</v>
      </c>
      <c r="C885" s="1">
        <v>37.049999999999997</v>
      </c>
      <c r="D885" s="1">
        <v>3</v>
      </c>
      <c r="E885" s="1" t="s">
        <v>7</v>
      </c>
      <c r="F885" s="1" t="s">
        <v>13</v>
      </c>
      <c r="G885" s="1">
        <v>46255.112500000003</v>
      </c>
      <c r="H885" s="1" t="str" cm="1">
        <f t="array" ref="H885">_xlfn.IFS('3'!$C885&lt;20,"گروه 1",AND('3'!$C885&gt;20,'3'!$C885&lt;=30),"گروه 2",'3'!$C885&gt;30,"گروه 3")</f>
        <v>گروه 3</v>
      </c>
    </row>
    <row r="886" spans="1:8" x14ac:dyDescent="0.25">
      <c r="A886" s="1">
        <v>25</v>
      </c>
      <c r="B886" s="1" t="s">
        <v>9</v>
      </c>
      <c r="C886" s="1">
        <v>26.695</v>
      </c>
      <c r="D886" s="1">
        <v>4</v>
      </c>
      <c r="E886" s="1" t="s">
        <v>10</v>
      </c>
      <c r="F886" s="1" t="s">
        <v>12</v>
      </c>
      <c r="G886" s="1">
        <v>4877.9810500000003</v>
      </c>
      <c r="H886" s="1" t="str" cm="1">
        <f t="array" ref="H886">_xlfn.IFS('3'!$C886&lt;20,"گروه 1",AND('3'!$C886&gt;20,'3'!$C886&lt;=30),"گروه 2",'3'!$C886&gt;30,"گروه 3")</f>
        <v>گروه 2</v>
      </c>
    </row>
    <row r="887" spans="1:8" x14ac:dyDescent="0.25">
      <c r="A887" s="1">
        <v>32</v>
      </c>
      <c r="B887" s="1" t="s">
        <v>9</v>
      </c>
      <c r="C887" s="1">
        <v>28.93</v>
      </c>
      <c r="D887" s="1">
        <v>1</v>
      </c>
      <c r="E887" s="1" t="s">
        <v>7</v>
      </c>
      <c r="F887" s="1" t="s">
        <v>11</v>
      </c>
      <c r="G887" s="1">
        <v>19719.6947</v>
      </c>
      <c r="H887" s="1" t="str" cm="1">
        <f t="array" ref="H887">_xlfn.IFS('3'!$C887&lt;20,"گروه 1",AND('3'!$C887&gt;20,'3'!$C887&lt;=30),"گروه 2",'3'!$C887&gt;30,"گروه 3")</f>
        <v>گروه 2</v>
      </c>
    </row>
    <row r="888" spans="1:8" x14ac:dyDescent="0.25">
      <c r="A888" s="1">
        <v>57</v>
      </c>
      <c r="B888" s="1" t="s">
        <v>9</v>
      </c>
      <c r="C888" s="1">
        <v>28.975000000000001</v>
      </c>
      <c r="D888" s="1">
        <v>0</v>
      </c>
      <c r="E888" s="1" t="s">
        <v>7</v>
      </c>
      <c r="F888" s="1" t="s">
        <v>13</v>
      </c>
      <c r="G888" s="1">
        <v>27218.437249999999</v>
      </c>
      <c r="H888" s="1" t="str" cm="1">
        <f t="array" ref="H888">_xlfn.IFS('3'!$C888&lt;20,"گروه 1",AND('3'!$C888&gt;20,'3'!$C888&lt;=30),"گروه 2",'3'!$C888&gt;30,"گروه 3")</f>
        <v>گروه 2</v>
      </c>
    </row>
    <row r="889" spans="1:8" x14ac:dyDescent="0.25">
      <c r="A889" s="1">
        <v>36</v>
      </c>
      <c r="B889" s="1" t="s">
        <v>6</v>
      </c>
      <c r="C889" s="1">
        <v>30.02</v>
      </c>
      <c r="D889" s="1">
        <v>0</v>
      </c>
      <c r="E889" s="1" t="s">
        <v>10</v>
      </c>
      <c r="F889" s="1" t="s">
        <v>12</v>
      </c>
      <c r="G889" s="1">
        <v>5272.1758</v>
      </c>
      <c r="H889" s="1" t="str" cm="1">
        <f t="array" ref="H889">_xlfn.IFS('3'!$C889&lt;20,"گروه 1",AND('3'!$C889&gt;20,'3'!$C889&lt;=30),"گروه 2",'3'!$C889&gt;30,"گروه 3")</f>
        <v>گروه 3</v>
      </c>
    </row>
    <row r="890" spans="1:8" x14ac:dyDescent="0.25">
      <c r="A890" s="1">
        <v>22</v>
      </c>
      <c r="B890" s="1" t="s">
        <v>9</v>
      </c>
      <c r="C890" s="1">
        <v>39.5</v>
      </c>
      <c r="D890" s="1">
        <v>0</v>
      </c>
      <c r="E890" s="1" t="s">
        <v>10</v>
      </c>
      <c r="F890" s="1" t="s">
        <v>8</v>
      </c>
      <c r="G890" s="1">
        <v>1682.597</v>
      </c>
      <c r="H890" s="1" t="str" cm="1">
        <f t="array" ref="H890">_xlfn.IFS('3'!$C890&lt;20,"گروه 1",AND('3'!$C890&gt;20,'3'!$C890&lt;=30),"گروه 2",'3'!$C890&gt;30,"گروه 3")</f>
        <v>گروه 3</v>
      </c>
    </row>
    <row r="891" spans="1:8" x14ac:dyDescent="0.25">
      <c r="A891" s="1">
        <v>57</v>
      </c>
      <c r="B891" s="1" t="s">
        <v>9</v>
      </c>
      <c r="C891" s="1">
        <v>33.630000000000003</v>
      </c>
      <c r="D891" s="1">
        <v>1</v>
      </c>
      <c r="E891" s="1" t="s">
        <v>10</v>
      </c>
      <c r="F891" s="1" t="s">
        <v>12</v>
      </c>
      <c r="G891" s="1">
        <v>11945.1327</v>
      </c>
      <c r="H891" s="1" t="str" cm="1">
        <f t="array" ref="H891">_xlfn.IFS('3'!$C891&lt;20,"گروه 1",AND('3'!$C891&gt;20,'3'!$C891&lt;=30),"گروه 2",'3'!$C891&gt;30,"گروه 3")</f>
        <v>گروه 3</v>
      </c>
    </row>
    <row r="892" spans="1:8" x14ac:dyDescent="0.25">
      <c r="A892" s="1">
        <v>64</v>
      </c>
      <c r="B892" s="1" t="s">
        <v>6</v>
      </c>
      <c r="C892" s="1">
        <v>26.885000000000002</v>
      </c>
      <c r="D892" s="1">
        <v>0</v>
      </c>
      <c r="E892" s="1" t="s">
        <v>7</v>
      </c>
      <c r="F892" s="1" t="s">
        <v>12</v>
      </c>
      <c r="G892" s="1">
        <v>29330.98315</v>
      </c>
      <c r="H892" s="1" t="str" cm="1">
        <f t="array" ref="H892">_xlfn.IFS('3'!$C892&lt;20,"گروه 1",AND('3'!$C892&gt;20,'3'!$C892&lt;=30),"گروه 2",'3'!$C892&gt;30,"گروه 3")</f>
        <v>گروه 2</v>
      </c>
    </row>
    <row r="893" spans="1:8" x14ac:dyDescent="0.25">
      <c r="A893" s="1">
        <v>36</v>
      </c>
      <c r="B893" s="1" t="s">
        <v>6</v>
      </c>
      <c r="C893" s="1">
        <v>29.04</v>
      </c>
      <c r="D893" s="1">
        <v>4</v>
      </c>
      <c r="E893" s="1" t="s">
        <v>10</v>
      </c>
      <c r="F893" s="1" t="s">
        <v>11</v>
      </c>
      <c r="G893" s="1">
        <v>7243.8136000000004</v>
      </c>
      <c r="H893" s="1" t="str" cm="1">
        <f t="array" ref="H893">_xlfn.IFS('3'!$C893&lt;20,"گروه 1",AND('3'!$C893&gt;20,'3'!$C893&lt;=30),"گروه 2",'3'!$C893&gt;30,"گروه 3")</f>
        <v>گروه 2</v>
      </c>
    </row>
    <row r="894" spans="1:8" x14ac:dyDescent="0.25">
      <c r="A894" s="1">
        <v>54</v>
      </c>
      <c r="B894" s="1" t="s">
        <v>9</v>
      </c>
      <c r="C894" s="1">
        <v>24.035</v>
      </c>
      <c r="D894" s="1">
        <v>0</v>
      </c>
      <c r="E894" s="1" t="s">
        <v>10</v>
      </c>
      <c r="F894" s="1" t="s">
        <v>13</v>
      </c>
      <c r="G894" s="1">
        <v>10422.916649999999</v>
      </c>
      <c r="H894" s="1" t="str" cm="1">
        <f t="array" ref="H894">_xlfn.IFS('3'!$C894&lt;20,"گروه 1",AND('3'!$C894&gt;20,'3'!$C894&lt;=30),"گروه 2",'3'!$C894&gt;30,"گروه 3")</f>
        <v>گروه 2</v>
      </c>
    </row>
    <row r="895" spans="1:8" x14ac:dyDescent="0.25">
      <c r="A895" s="1">
        <v>47</v>
      </c>
      <c r="B895" s="1" t="s">
        <v>9</v>
      </c>
      <c r="C895" s="1">
        <v>38.94</v>
      </c>
      <c r="D895" s="1">
        <v>2</v>
      </c>
      <c r="E895" s="1" t="s">
        <v>7</v>
      </c>
      <c r="F895" s="1" t="s">
        <v>11</v>
      </c>
      <c r="G895" s="1">
        <v>44202.653599999998</v>
      </c>
      <c r="H895" s="1" t="str" cm="1">
        <f t="array" ref="H895">_xlfn.IFS('3'!$C895&lt;20,"گروه 1",AND('3'!$C895&gt;20,'3'!$C895&lt;=30),"گروه 2",'3'!$C895&gt;30,"گروه 3")</f>
        <v>گروه 3</v>
      </c>
    </row>
    <row r="896" spans="1:8" x14ac:dyDescent="0.25">
      <c r="A896" s="1">
        <v>62</v>
      </c>
      <c r="B896" s="1" t="s">
        <v>9</v>
      </c>
      <c r="C896" s="1">
        <v>32.11</v>
      </c>
      <c r="D896" s="1">
        <v>0</v>
      </c>
      <c r="E896" s="1" t="s">
        <v>10</v>
      </c>
      <c r="F896" s="1" t="s">
        <v>13</v>
      </c>
      <c r="G896" s="1">
        <v>13555.0049</v>
      </c>
      <c r="H896" s="1" t="str" cm="1">
        <f t="array" ref="H896">_xlfn.IFS('3'!$C896&lt;20,"گروه 1",AND('3'!$C896&gt;20,'3'!$C896&lt;=30),"گروه 2",'3'!$C896&gt;30,"گروه 3")</f>
        <v>گروه 3</v>
      </c>
    </row>
    <row r="897" spans="1:8" x14ac:dyDescent="0.25">
      <c r="A897" s="1">
        <v>61</v>
      </c>
      <c r="B897" s="1" t="s">
        <v>6</v>
      </c>
      <c r="C897" s="1">
        <v>44</v>
      </c>
      <c r="D897" s="1">
        <v>0</v>
      </c>
      <c r="E897" s="1" t="s">
        <v>10</v>
      </c>
      <c r="F897" s="1" t="s">
        <v>8</v>
      </c>
      <c r="G897" s="1">
        <v>13063.883</v>
      </c>
      <c r="H897" s="1" t="str" cm="1">
        <f t="array" ref="H897">_xlfn.IFS('3'!$C897&lt;20,"گروه 1",AND('3'!$C897&gt;20,'3'!$C897&lt;=30),"گروه 2",'3'!$C897&gt;30,"گروه 3")</f>
        <v>گروه 3</v>
      </c>
    </row>
    <row r="898" spans="1:8" x14ac:dyDescent="0.25">
      <c r="A898" s="1">
        <v>43</v>
      </c>
      <c r="B898" s="1" t="s">
        <v>6</v>
      </c>
      <c r="C898" s="1">
        <v>20.045000000000002</v>
      </c>
      <c r="D898" s="1">
        <v>2</v>
      </c>
      <c r="E898" s="1" t="s">
        <v>7</v>
      </c>
      <c r="F898" s="1" t="s">
        <v>13</v>
      </c>
      <c r="G898" s="1">
        <v>19798.054550000001</v>
      </c>
      <c r="H898" s="1" t="str" cm="1">
        <f t="array" ref="H898">_xlfn.IFS('3'!$C898&lt;20,"گروه 1",AND('3'!$C898&gt;20,'3'!$C898&lt;=30),"گروه 2",'3'!$C898&gt;30,"گروه 3")</f>
        <v>گروه 2</v>
      </c>
    </row>
    <row r="899" spans="1:8" x14ac:dyDescent="0.25">
      <c r="A899" s="1">
        <v>19</v>
      </c>
      <c r="B899" s="1" t="s">
        <v>9</v>
      </c>
      <c r="C899" s="1">
        <v>25.555</v>
      </c>
      <c r="D899" s="1">
        <v>1</v>
      </c>
      <c r="E899" s="1" t="s">
        <v>10</v>
      </c>
      <c r="F899" s="1" t="s">
        <v>12</v>
      </c>
      <c r="G899" s="1">
        <v>2221.5644499999999</v>
      </c>
      <c r="H899" s="1" t="str" cm="1">
        <f t="array" ref="H899">_xlfn.IFS('3'!$C899&lt;20,"گروه 1",AND('3'!$C899&gt;20,'3'!$C899&lt;=30),"گروه 2",'3'!$C899&gt;30,"گروه 3")</f>
        <v>گروه 2</v>
      </c>
    </row>
    <row r="900" spans="1:8" x14ac:dyDescent="0.25">
      <c r="A900" s="1">
        <v>18</v>
      </c>
      <c r="B900" s="1" t="s">
        <v>6</v>
      </c>
      <c r="C900" s="1">
        <v>40.26</v>
      </c>
      <c r="D900" s="1">
        <v>0</v>
      </c>
      <c r="E900" s="1" t="s">
        <v>10</v>
      </c>
      <c r="F900" s="1" t="s">
        <v>11</v>
      </c>
      <c r="G900" s="1">
        <v>1634.5734</v>
      </c>
      <c r="H900" s="1" t="str" cm="1">
        <f t="array" ref="H900">_xlfn.IFS('3'!$C900&lt;20,"گروه 1",AND('3'!$C900&gt;20,'3'!$C900&lt;=30),"گروه 2",'3'!$C900&gt;30,"گروه 3")</f>
        <v>گروه 3</v>
      </c>
    </row>
    <row r="901" spans="1:8" x14ac:dyDescent="0.25">
      <c r="A901" s="1">
        <v>19</v>
      </c>
      <c r="B901" s="1" t="s">
        <v>6</v>
      </c>
      <c r="C901" s="1">
        <v>22.515000000000001</v>
      </c>
      <c r="D901" s="1">
        <v>0</v>
      </c>
      <c r="E901" s="1" t="s">
        <v>10</v>
      </c>
      <c r="F901" s="1" t="s">
        <v>12</v>
      </c>
      <c r="G901" s="1">
        <v>2117.3388500000001</v>
      </c>
      <c r="H901" s="1" t="str" cm="1">
        <f t="array" ref="H901">_xlfn.IFS('3'!$C901&lt;20,"گروه 1",AND('3'!$C901&gt;20,'3'!$C901&lt;=30),"گروه 2",'3'!$C901&gt;30,"گروه 3")</f>
        <v>گروه 2</v>
      </c>
    </row>
    <row r="902" spans="1:8" x14ac:dyDescent="0.25">
      <c r="A902" s="1">
        <v>49</v>
      </c>
      <c r="B902" s="1" t="s">
        <v>9</v>
      </c>
      <c r="C902" s="1">
        <v>22.515000000000001</v>
      </c>
      <c r="D902" s="1">
        <v>0</v>
      </c>
      <c r="E902" s="1" t="s">
        <v>10</v>
      </c>
      <c r="F902" s="1" t="s">
        <v>13</v>
      </c>
      <c r="G902" s="1">
        <v>8688.8588500000005</v>
      </c>
      <c r="H902" s="1" t="str" cm="1">
        <f t="array" ref="H902">_xlfn.IFS('3'!$C902&lt;20,"گروه 1",AND('3'!$C902&gt;20,'3'!$C902&lt;=30),"گروه 2",'3'!$C902&gt;30,"گروه 3")</f>
        <v>گروه 2</v>
      </c>
    </row>
    <row r="903" spans="1:8" x14ac:dyDescent="0.25">
      <c r="A903" s="1">
        <v>60</v>
      </c>
      <c r="B903" s="1" t="s">
        <v>9</v>
      </c>
      <c r="C903" s="1">
        <v>40.92</v>
      </c>
      <c r="D903" s="1">
        <v>0</v>
      </c>
      <c r="E903" s="1" t="s">
        <v>7</v>
      </c>
      <c r="F903" s="1" t="s">
        <v>11</v>
      </c>
      <c r="G903" s="1">
        <v>48673.558799999999</v>
      </c>
      <c r="H903" s="1" t="str" cm="1">
        <f t="array" ref="H903">_xlfn.IFS('3'!$C903&lt;20,"گروه 1",AND('3'!$C903&gt;20,'3'!$C903&lt;=30),"گروه 2",'3'!$C903&gt;30,"گروه 3")</f>
        <v>گروه 3</v>
      </c>
    </row>
    <row r="904" spans="1:8" x14ac:dyDescent="0.25">
      <c r="A904" s="1">
        <v>26</v>
      </c>
      <c r="B904" s="1" t="s">
        <v>9</v>
      </c>
      <c r="C904" s="1">
        <v>27.265000000000001</v>
      </c>
      <c r="D904" s="1">
        <v>3</v>
      </c>
      <c r="E904" s="1" t="s">
        <v>10</v>
      </c>
      <c r="F904" s="1" t="s">
        <v>13</v>
      </c>
      <c r="G904" s="1">
        <v>4661.2863500000003</v>
      </c>
      <c r="H904" s="1" t="str" cm="1">
        <f t="array" ref="H904">_xlfn.IFS('3'!$C904&lt;20,"گروه 1",AND('3'!$C904&gt;20,'3'!$C904&lt;=30),"گروه 2",'3'!$C904&gt;30,"گروه 3")</f>
        <v>گروه 2</v>
      </c>
    </row>
    <row r="905" spans="1:8" x14ac:dyDescent="0.25">
      <c r="A905" s="1">
        <v>49</v>
      </c>
      <c r="B905" s="1" t="s">
        <v>9</v>
      </c>
      <c r="C905" s="1">
        <v>36.85</v>
      </c>
      <c r="D905" s="1">
        <v>0</v>
      </c>
      <c r="E905" s="1" t="s">
        <v>10</v>
      </c>
      <c r="F905" s="1" t="s">
        <v>11</v>
      </c>
      <c r="G905" s="1">
        <v>8125.7844999999998</v>
      </c>
      <c r="H905" s="1" t="str" cm="1">
        <f t="array" ref="H905">_xlfn.IFS('3'!$C905&lt;20,"گروه 1",AND('3'!$C905&gt;20,'3'!$C905&lt;=30),"گروه 2",'3'!$C905&gt;30,"گروه 3")</f>
        <v>گروه 3</v>
      </c>
    </row>
    <row r="906" spans="1:8" x14ac:dyDescent="0.25">
      <c r="A906" s="1">
        <v>60</v>
      </c>
      <c r="B906" s="1" t="s">
        <v>6</v>
      </c>
      <c r="C906" s="1">
        <v>35.1</v>
      </c>
      <c r="D906" s="1">
        <v>0</v>
      </c>
      <c r="E906" s="1" t="s">
        <v>10</v>
      </c>
      <c r="F906" s="1" t="s">
        <v>8</v>
      </c>
      <c r="G906" s="1">
        <v>12644.589</v>
      </c>
      <c r="H906" s="1" t="str" cm="1">
        <f t="array" ref="H906">_xlfn.IFS('3'!$C906&lt;20,"گروه 1",AND('3'!$C906&gt;20,'3'!$C906&lt;=30),"گروه 2",'3'!$C906&gt;30,"گروه 3")</f>
        <v>گروه 3</v>
      </c>
    </row>
    <row r="907" spans="1:8" x14ac:dyDescent="0.25">
      <c r="A907" s="1">
        <v>26</v>
      </c>
      <c r="B907" s="1" t="s">
        <v>6</v>
      </c>
      <c r="C907" s="1">
        <v>29.355</v>
      </c>
      <c r="D907" s="1">
        <v>2</v>
      </c>
      <c r="E907" s="1" t="s">
        <v>10</v>
      </c>
      <c r="F907" s="1" t="s">
        <v>13</v>
      </c>
      <c r="G907" s="1">
        <v>4564.1914500000003</v>
      </c>
      <c r="H907" s="1" t="str" cm="1">
        <f t="array" ref="H907">_xlfn.IFS('3'!$C907&lt;20,"گروه 1",AND('3'!$C907&gt;20,'3'!$C907&lt;=30),"گروه 2",'3'!$C907&gt;30,"گروه 3")</f>
        <v>گروه 2</v>
      </c>
    </row>
    <row r="908" spans="1:8" x14ac:dyDescent="0.25">
      <c r="A908" s="1">
        <v>27</v>
      </c>
      <c r="B908" s="1" t="s">
        <v>9</v>
      </c>
      <c r="C908" s="1">
        <v>32.585000000000001</v>
      </c>
      <c r="D908" s="1">
        <v>3</v>
      </c>
      <c r="E908" s="1" t="s">
        <v>10</v>
      </c>
      <c r="F908" s="1" t="s">
        <v>13</v>
      </c>
      <c r="G908" s="1">
        <v>4846.9201499999999</v>
      </c>
      <c r="H908" s="1" t="str" cm="1">
        <f t="array" ref="H908">_xlfn.IFS('3'!$C908&lt;20,"گروه 1",AND('3'!$C908&gt;20,'3'!$C908&lt;=30),"گروه 2",'3'!$C908&gt;30,"گروه 3")</f>
        <v>گروه 3</v>
      </c>
    </row>
    <row r="909" spans="1:8" x14ac:dyDescent="0.25">
      <c r="A909" s="1">
        <v>44</v>
      </c>
      <c r="B909" s="1" t="s">
        <v>6</v>
      </c>
      <c r="C909" s="1">
        <v>32.340000000000003</v>
      </c>
      <c r="D909" s="1">
        <v>1</v>
      </c>
      <c r="E909" s="1" t="s">
        <v>10</v>
      </c>
      <c r="F909" s="1" t="s">
        <v>11</v>
      </c>
      <c r="G909" s="1">
        <v>7633.7205999999996</v>
      </c>
      <c r="H909" s="1" t="str" cm="1">
        <f t="array" ref="H909">_xlfn.IFS('3'!$C909&lt;20,"گروه 1",AND('3'!$C909&gt;20,'3'!$C909&lt;=30),"گروه 2",'3'!$C909&gt;30,"گروه 3")</f>
        <v>گروه 3</v>
      </c>
    </row>
    <row r="910" spans="1:8" x14ac:dyDescent="0.25">
      <c r="A910" s="1">
        <v>63</v>
      </c>
      <c r="B910" s="1" t="s">
        <v>9</v>
      </c>
      <c r="C910" s="1">
        <v>39.799999999999997</v>
      </c>
      <c r="D910" s="1">
        <v>3</v>
      </c>
      <c r="E910" s="1" t="s">
        <v>10</v>
      </c>
      <c r="F910" s="1" t="s">
        <v>8</v>
      </c>
      <c r="G910" s="1">
        <v>15170.069</v>
      </c>
      <c r="H910" s="1" t="str" cm="1">
        <f t="array" ref="H910">_xlfn.IFS('3'!$C910&lt;20,"گروه 1",AND('3'!$C910&gt;20,'3'!$C910&lt;=30),"گروه 2",'3'!$C910&gt;30,"گروه 3")</f>
        <v>گروه 3</v>
      </c>
    </row>
    <row r="911" spans="1:8" x14ac:dyDescent="0.25">
      <c r="A911" s="1">
        <v>32</v>
      </c>
      <c r="B911" s="1" t="s">
        <v>6</v>
      </c>
      <c r="C911" s="1">
        <v>24.6</v>
      </c>
      <c r="D911" s="1">
        <v>0</v>
      </c>
      <c r="E911" s="1" t="s">
        <v>7</v>
      </c>
      <c r="F911" s="1" t="s">
        <v>8</v>
      </c>
      <c r="G911" s="1">
        <v>17496.306</v>
      </c>
      <c r="H911" s="1" t="str" cm="1">
        <f t="array" ref="H911">_xlfn.IFS('3'!$C911&lt;20,"گروه 1",AND('3'!$C911&gt;20,'3'!$C911&lt;=30),"گروه 2",'3'!$C911&gt;30,"گروه 3")</f>
        <v>گروه 2</v>
      </c>
    </row>
    <row r="912" spans="1:8" x14ac:dyDescent="0.25">
      <c r="A912" s="1">
        <v>22</v>
      </c>
      <c r="B912" s="1" t="s">
        <v>9</v>
      </c>
      <c r="C912" s="1">
        <v>28.31</v>
      </c>
      <c r="D912" s="1">
        <v>1</v>
      </c>
      <c r="E912" s="1" t="s">
        <v>10</v>
      </c>
      <c r="F912" s="1" t="s">
        <v>12</v>
      </c>
      <c r="G912" s="1">
        <v>2639.0428999999999</v>
      </c>
      <c r="H912" s="1" t="str" cm="1">
        <f t="array" ref="H912">_xlfn.IFS('3'!$C912&lt;20,"گروه 1",AND('3'!$C912&gt;20,'3'!$C912&lt;=30),"گروه 2",'3'!$C912&gt;30,"گروه 3")</f>
        <v>گروه 2</v>
      </c>
    </row>
    <row r="913" spans="1:8" x14ac:dyDescent="0.25">
      <c r="A913" s="1">
        <v>18</v>
      </c>
      <c r="B913" s="1" t="s">
        <v>9</v>
      </c>
      <c r="C913" s="1">
        <v>31.73</v>
      </c>
      <c r="D913" s="1">
        <v>0</v>
      </c>
      <c r="E913" s="1" t="s">
        <v>7</v>
      </c>
      <c r="F913" s="1" t="s">
        <v>13</v>
      </c>
      <c r="G913" s="1">
        <v>33732.686699999998</v>
      </c>
      <c r="H913" s="1" t="str" cm="1">
        <f t="array" ref="H913">_xlfn.IFS('3'!$C913&lt;20,"گروه 1",AND('3'!$C913&gt;20,'3'!$C913&lt;=30),"گروه 2",'3'!$C913&gt;30,"گروه 3")</f>
        <v>گروه 3</v>
      </c>
    </row>
    <row r="914" spans="1:8" x14ac:dyDescent="0.25">
      <c r="A914" s="1">
        <v>59</v>
      </c>
      <c r="B914" s="1" t="s">
        <v>6</v>
      </c>
      <c r="C914" s="1">
        <v>26.695</v>
      </c>
      <c r="D914" s="1">
        <v>3</v>
      </c>
      <c r="E914" s="1" t="s">
        <v>10</v>
      </c>
      <c r="F914" s="1" t="s">
        <v>12</v>
      </c>
      <c r="G914" s="1">
        <v>14382.709049999999</v>
      </c>
      <c r="H914" s="1" t="str" cm="1">
        <f t="array" ref="H914">_xlfn.IFS('3'!$C914&lt;20,"گروه 1",AND('3'!$C914&gt;20,'3'!$C914&lt;=30),"گروه 2",'3'!$C914&gt;30,"گروه 3")</f>
        <v>گروه 2</v>
      </c>
    </row>
    <row r="915" spans="1:8" x14ac:dyDescent="0.25">
      <c r="A915" s="1">
        <v>44</v>
      </c>
      <c r="B915" s="1" t="s">
        <v>6</v>
      </c>
      <c r="C915" s="1">
        <v>27.5</v>
      </c>
      <c r="D915" s="1">
        <v>1</v>
      </c>
      <c r="E915" s="1" t="s">
        <v>10</v>
      </c>
      <c r="F915" s="1" t="s">
        <v>8</v>
      </c>
      <c r="G915" s="1">
        <v>7626.9930000000004</v>
      </c>
      <c r="H915" s="1" t="str" cm="1">
        <f t="array" ref="H915">_xlfn.IFS('3'!$C915&lt;20,"گروه 1",AND('3'!$C915&gt;20,'3'!$C915&lt;=30),"گروه 2",'3'!$C915&gt;30,"گروه 3")</f>
        <v>گروه 2</v>
      </c>
    </row>
    <row r="916" spans="1:8" x14ac:dyDescent="0.25">
      <c r="A916" s="1">
        <v>33</v>
      </c>
      <c r="B916" s="1" t="s">
        <v>9</v>
      </c>
      <c r="C916" s="1">
        <v>24.605</v>
      </c>
      <c r="D916" s="1">
        <v>2</v>
      </c>
      <c r="E916" s="1" t="s">
        <v>10</v>
      </c>
      <c r="F916" s="1" t="s">
        <v>12</v>
      </c>
      <c r="G916" s="1">
        <v>5257.5079500000002</v>
      </c>
      <c r="H916" s="1" t="str" cm="1">
        <f t="array" ref="H916">_xlfn.IFS('3'!$C916&lt;20,"گروه 1",AND('3'!$C916&gt;20,'3'!$C916&lt;=30),"گروه 2",'3'!$C916&gt;30,"گروه 3")</f>
        <v>گروه 2</v>
      </c>
    </row>
    <row r="917" spans="1:8" x14ac:dyDescent="0.25">
      <c r="A917" s="1">
        <v>24</v>
      </c>
      <c r="B917" s="1" t="s">
        <v>6</v>
      </c>
      <c r="C917" s="1">
        <v>33.99</v>
      </c>
      <c r="D917" s="1">
        <v>0</v>
      </c>
      <c r="E917" s="1" t="s">
        <v>10</v>
      </c>
      <c r="F917" s="1" t="s">
        <v>11</v>
      </c>
      <c r="G917" s="1">
        <v>2473.3341</v>
      </c>
      <c r="H917" s="1" t="str" cm="1">
        <f t="array" ref="H917">_xlfn.IFS('3'!$C917&lt;20,"گروه 1",AND('3'!$C917&gt;20,'3'!$C917&lt;=30),"گروه 2",'3'!$C917&gt;30,"گروه 3")</f>
        <v>گروه 3</v>
      </c>
    </row>
    <row r="918" spans="1:8" x14ac:dyDescent="0.25">
      <c r="A918" s="1">
        <v>43</v>
      </c>
      <c r="B918" s="1" t="s">
        <v>6</v>
      </c>
      <c r="C918" s="1">
        <v>26.885000000000002</v>
      </c>
      <c r="D918" s="1">
        <v>0</v>
      </c>
      <c r="E918" s="1" t="s">
        <v>7</v>
      </c>
      <c r="F918" s="1" t="s">
        <v>12</v>
      </c>
      <c r="G918" s="1">
        <v>21774.32215</v>
      </c>
      <c r="H918" s="1" t="str" cm="1">
        <f t="array" ref="H918">_xlfn.IFS('3'!$C918&lt;20,"گروه 1",AND('3'!$C918&gt;20,'3'!$C918&lt;=30),"گروه 2",'3'!$C918&gt;30,"گروه 3")</f>
        <v>گروه 2</v>
      </c>
    </row>
    <row r="919" spans="1:8" x14ac:dyDescent="0.25">
      <c r="A919" s="1">
        <v>45</v>
      </c>
      <c r="B919" s="1" t="s">
        <v>9</v>
      </c>
      <c r="C919" s="1">
        <v>22.895</v>
      </c>
      <c r="D919" s="1">
        <v>0</v>
      </c>
      <c r="E919" s="1" t="s">
        <v>7</v>
      </c>
      <c r="F919" s="1" t="s">
        <v>13</v>
      </c>
      <c r="G919" s="1">
        <v>35069.374519999998</v>
      </c>
      <c r="H919" s="1" t="str" cm="1">
        <f t="array" ref="H919">_xlfn.IFS('3'!$C919&lt;20,"گروه 1",AND('3'!$C919&gt;20,'3'!$C919&lt;=30),"گروه 2",'3'!$C919&gt;30,"گروه 3")</f>
        <v>گروه 2</v>
      </c>
    </row>
    <row r="920" spans="1:8" x14ac:dyDescent="0.25">
      <c r="A920" s="1">
        <v>61</v>
      </c>
      <c r="B920" s="1" t="s">
        <v>6</v>
      </c>
      <c r="C920" s="1">
        <v>28.2</v>
      </c>
      <c r="D920" s="1">
        <v>0</v>
      </c>
      <c r="E920" s="1" t="s">
        <v>10</v>
      </c>
      <c r="F920" s="1" t="s">
        <v>8</v>
      </c>
      <c r="G920" s="1">
        <v>13041.921</v>
      </c>
      <c r="H920" s="1" t="str" cm="1">
        <f t="array" ref="H920">_xlfn.IFS('3'!$C920&lt;20,"گروه 1",AND('3'!$C920&gt;20,'3'!$C920&lt;=30),"گروه 2",'3'!$C920&gt;30,"گروه 3")</f>
        <v>گروه 2</v>
      </c>
    </row>
    <row r="921" spans="1:8" x14ac:dyDescent="0.25">
      <c r="A921" s="1">
        <v>35</v>
      </c>
      <c r="B921" s="1" t="s">
        <v>6</v>
      </c>
      <c r="C921" s="1">
        <v>34.21</v>
      </c>
      <c r="D921" s="1">
        <v>1</v>
      </c>
      <c r="E921" s="1" t="s">
        <v>10</v>
      </c>
      <c r="F921" s="1" t="s">
        <v>11</v>
      </c>
      <c r="G921" s="1">
        <v>5245.2268999999997</v>
      </c>
      <c r="H921" s="1" t="str" cm="1">
        <f t="array" ref="H921">_xlfn.IFS('3'!$C921&lt;20,"گروه 1",AND('3'!$C921&gt;20,'3'!$C921&lt;=30),"گروه 2",'3'!$C921&gt;30,"گروه 3")</f>
        <v>گروه 3</v>
      </c>
    </row>
    <row r="922" spans="1:8" x14ac:dyDescent="0.25">
      <c r="A922" s="1">
        <v>62</v>
      </c>
      <c r="B922" s="1" t="s">
        <v>6</v>
      </c>
      <c r="C922" s="1">
        <v>25</v>
      </c>
      <c r="D922" s="1">
        <v>0</v>
      </c>
      <c r="E922" s="1" t="s">
        <v>10</v>
      </c>
      <c r="F922" s="1" t="s">
        <v>8</v>
      </c>
      <c r="G922" s="1">
        <v>13451.121999999999</v>
      </c>
      <c r="H922" s="1" t="str" cm="1">
        <f t="array" ref="H922">_xlfn.IFS('3'!$C922&lt;20,"گروه 1",AND('3'!$C922&gt;20,'3'!$C922&lt;=30),"گروه 2",'3'!$C922&gt;30,"گروه 3")</f>
        <v>گروه 2</v>
      </c>
    </row>
    <row r="923" spans="1:8" x14ac:dyDescent="0.25">
      <c r="A923" s="1">
        <v>62</v>
      </c>
      <c r="B923" s="1" t="s">
        <v>6</v>
      </c>
      <c r="C923" s="1">
        <v>33.200000000000003</v>
      </c>
      <c r="D923" s="1">
        <v>0</v>
      </c>
      <c r="E923" s="1" t="s">
        <v>10</v>
      </c>
      <c r="F923" s="1" t="s">
        <v>8</v>
      </c>
      <c r="G923" s="1">
        <v>13462.52</v>
      </c>
      <c r="H923" s="1" t="str" cm="1">
        <f t="array" ref="H923">_xlfn.IFS('3'!$C923&lt;20,"گروه 1",AND('3'!$C923&gt;20,'3'!$C923&lt;=30),"گروه 2",'3'!$C923&gt;30,"گروه 3")</f>
        <v>گروه 3</v>
      </c>
    </row>
    <row r="924" spans="1:8" x14ac:dyDescent="0.25">
      <c r="A924" s="1">
        <v>38</v>
      </c>
      <c r="B924" s="1" t="s">
        <v>9</v>
      </c>
      <c r="C924" s="1">
        <v>31</v>
      </c>
      <c r="D924" s="1">
        <v>1</v>
      </c>
      <c r="E924" s="1" t="s">
        <v>10</v>
      </c>
      <c r="F924" s="1" t="s">
        <v>8</v>
      </c>
      <c r="G924" s="1">
        <v>5488.2619999999997</v>
      </c>
      <c r="H924" s="1" t="str" cm="1">
        <f t="array" ref="H924">_xlfn.IFS('3'!$C924&lt;20,"گروه 1",AND('3'!$C924&gt;20,'3'!$C924&lt;=30),"گروه 2",'3'!$C924&gt;30,"گروه 3")</f>
        <v>گروه 3</v>
      </c>
    </row>
    <row r="925" spans="1:8" x14ac:dyDescent="0.25">
      <c r="A925" s="1">
        <v>34</v>
      </c>
      <c r="B925" s="1" t="s">
        <v>9</v>
      </c>
      <c r="C925" s="1">
        <v>35.814999999999998</v>
      </c>
      <c r="D925" s="1">
        <v>0</v>
      </c>
      <c r="E925" s="1" t="s">
        <v>10</v>
      </c>
      <c r="F925" s="1" t="s">
        <v>12</v>
      </c>
      <c r="G925" s="1">
        <v>4320.4108500000002</v>
      </c>
      <c r="H925" s="1" t="str" cm="1">
        <f t="array" ref="H925">_xlfn.IFS('3'!$C925&lt;20,"گروه 1",AND('3'!$C925&gt;20,'3'!$C925&lt;=30),"گروه 2",'3'!$C925&gt;30,"گروه 3")</f>
        <v>گروه 3</v>
      </c>
    </row>
    <row r="926" spans="1:8" x14ac:dyDescent="0.25">
      <c r="A926" s="1">
        <v>43</v>
      </c>
      <c r="B926" s="1" t="s">
        <v>9</v>
      </c>
      <c r="C926" s="1">
        <v>23.2</v>
      </c>
      <c r="D926" s="1">
        <v>0</v>
      </c>
      <c r="E926" s="1" t="s">
        <v>10</v>
      </c>
      <c r="F926" s="1" t="s">
        <v>8</v>
      </c>
      <c r="G926" s="1">
        <v>6250.4350000000004</v>
      </c>
      <c r="H926" s="1" t="str" cm="1">
        <f t="array" ref="H926">_xlfn.IFS('3'!$C926&lt;20,"گروه 1",AND('3'!$C926&gt;20,'3'!$C926&lt;=30),"گروه 2",'3'!$C926&gt;30,"گروه 3")</f>
        <v>گروه 2</v>
      </c>
    </row>
    <row r="927" spans="1:8" x14ac:dyDescent="0.25">
      <c r="A927" s="1">
        <v>50</v>
      </c>
      <c r="B927" s="1" t="s">
        <v>9</v>
      </c>
      <c r="C927" s="1">
        <v>32.11</v>
      </c>
      <c r="D927" s="1">
        <v>2</v>
      </c>
      <c r="E927" s="1" t="s">
        <v>10</v>
      </c>
      <c r="F927" s="1" t="s">
        <v>13</v>
      </c>
      <c r="G927" s="1">
        <v>25333.332839999999</v>
      </c>
      <c r="H927" s="1" t="str" cm="1">
        <f t="array" ref="H927">_xlfn.IFS('3'!$C927&lt;20,"گروه 1",AND('3'!$C927&gt;20,'3'!$C927&lt;=30),"گروه 2",'3'!$C927&gt;30,"گروه 3")</f>
        <v>گروه 3</v>
      </c>
    </row>
    <row r="928" spans="1:8" x14ac:dyDescent="0.25">
      <c r="A928" s="1">
        <v>19</v>
      </c>
      <c r="B928" s="1" t="s">
        <v>6</v>
      </c>
      <c r="C928" s="1">
        <v>23.4</v>
      </c>
      <c r="D928" s="1">
        <v>2</v>
      </c>
      <c r="E928" s="1" t="s">
        <v>10</v>
      </c>
      <c r="F928" s="1" t="s">
        <v>8</v>
      </c>
      <c r="G928" s="1">
        <v>2913.569</v>
      </c>
      <c r="H928" s="1" t="str" cm="1">
        <f t="array" ref="H928">_xlfn.IFS('3'!$C928&lt;20,"گروه 1",AND('3'!$C928&gt;20,'3'!$C928&lt;=30),"گروه 2",'3'!$C928&gt;30,"گروه 3")</f>
        <v>گروه 2</v>
      </c>
    </row>
    <row r="929" spans="1:8" x14ac:dyDescent="0.25">
      <c r="A929" s="1">
        <v>57</v>
      </c>
      <c r="B929" s="1" t="s">
        <v>6</v>
      </c>
      <c r="C929" s="1">
        <v>20.100000000000001</v>
      </c>
      <c r="D929" s="1">
        <v>1</v>
      </c>
      <c r="E929" s="1" t="s">
        <v>10</v>
      </c>
      <c r="F929" s="1" t="s">
        <v>8</v>
      </c>
      <c r="G929" s="1">
        <v>12032.325999999999</v>
      </c>
      <c r="H929" s="1" t="str" cm="1">
        <f t="array" ref="H929">_xlfn.IFS('3'!$C929&lt;20,"گروه 1",AND('3'!$C929&gt;20,'3'!$C929&lt;=30),"گروه 2",'3'!$C929&gt;30,"گروه 3")</f>
        <v>گروه 2</v>
      </c>
    </row>
    <row r="930" spans="1:8" x14ac:dyDescent="0.25">
      <c r="A930" s="1">
        <v>62</v>
      </c>
      <c r="B930" s="1" t="s">
        <v>6</v>
      </c>
      <c r="C930" s="1">
        <v>39.159999999999997</v>
      </c>
      <c r="D930" s="1">
        <v>0</v>
      </c>
      <c r="E930" s="1" t="s">
        <v>10</v>
      </c>
      <c r="F930" s="1" t="s">
        <v>11</v>
      </c>
      <c r="G930" s="1">
        <v>13470.804400000001</v>
      </c>
      <c r="H930" s="1" t="str" cm="1">
        <f t="array" ref="H930">_xlfn.IFS('3'!$C930&lt;20,"گروه 1",AND('3'!$C930&gt;20,'3'!$C930&lt;=30),"گروه 2",'3'!$C930&gt;30,"گروه 3")</f>
        <v>گروه 3</v>
      </c>
    </row>
    <row r="931" spans="1:8" x14ac:dyDescent="0.25">
      <c r="A931" s="1">
        <v>41</v>
      </c>
      <c r="B931" s="1" t="s">
        <v>9</v>
      </c>
      <c r="C931" s="1">
        <v>34.21</v>
      </c>
      <c r="D931" s="1">
        <v>1</v>
      </c>
      <c r="E931" s="1" t="s">
        <v>10</v>
      </c>
      <c r="F931" s="1" t="s">
        <v>11</v>
      </c>
      <c r="G931" s="1">
        <v>6289.7548999999999</v>
      </c>
      <c r="H931" s="1" t="str" cm="1">
        <f t="array" ref="H931">_xlfn.IFS('3'!$C931&lt;20,"گروه 1",AND('3'!$C931&gt;20,'3'!$C931&lt;=30),"گروه 2",'3'!$C931&gt;30,"گروه 3")</f>
        <v>گروه 3</v>
      </c>
    </row>
    <row r="932" spans="1:8" x14ac:dyDescent="0.25">
      <c r="A932" s="1">
        <v>26</v>
      </c>
      <c r="B932" s="1" t="s">
        <v>9</v>
      </c>
      <c r="C932" s="1">
        <v>46.53</v>
      </c>
      <c r="D932" s="1">
        <v>1</v>
      </c>
      <c r="E932" s="1" t="s">
        <v>10</v>
      </c>
      <c r="F932" s="1" t="s">
        <v>11</v>
      </c>
      <c r="G932" s="1">
        <v>2927.0646999999999</v>
      </c>
      <c r="H932" s="1" t="str" cm="1">
        <f t="array" ref="H932">_xlfn.IFS('3'!$C932&lt;20,"گروه 1",AND('3'!$C932&gt;20,'3'!$C932&lt;=30),"گروه 2",'3'!$C932&gt;30,"گروه 3")</f>
        <v>گروه 3</v>
      </c>
    </row>
    <row r="933" spans="1:8" x14ac:dyDescent="0.25">
      <c r="A933" s="1">
        <v>39</v>
      </c>
      <c r="B933" s="1" t="s">
        <v>6</v>
      </c>
      <c r="C933" s="1">
        <v>32.5</v>
      </c>
      <c r="D933" s="1">
        <v>1</v>
      </c>
      <c r="E933" s="1" t="s">
        <v>10</v>
      </c>
      <c r="F933" s="1" t="s">
        <v>8</v>
      </c>
      <c r="G933" s="1">
        <v>6238.2979999999998</v>
      </c>
      <c r="H933" s="1" t="str" cm="1">
        <f t="array" ref="H933">_xlfn.IFS('3'!$C933&lt;20,"گروه 1",AND('3'!$C933&gt;20,'3'!$C933&lt;=30),"گروه 2",'3'!$C933&gt;30,"گروه 3")</f>
        <v>گروه 3</v>
      </c>
    </row>
    <row r="934" spans="1:8" x14ac:dyDescent="0.25">
      <c r="A934" s="1">
        <v>46</v>
      </c>
      <c r="B934" s="1" t="s">
        <v>9</v>
      </c>
      <c r="C934" s="1">
        <v>25.8</v>
      </c>
      <c r="D934" s="1">
        <v>5</v>
      </c>
      <c r="E934" s="1" t="s">
        <v>10</v>
      </c>
      <c r="F934" s="1" t="s">
        <v>8</v>
      </c>
      <c r="G934" s="1">
        <v>10096.969999999999</v>
      </c>
      <c r="H934" s="1" t="str" cm="1">
        <f t="array" ref="H934">_xlfn.IFS('3'!$C934&lt;20,"گروه 1",AND('3'!$C934&gt;20,'3'!$C934&lt;=30),"گروه 2",'3'!$C934&gt;30,"گروه 3")</f>
        <v>گروه 2</v>
      </c>
    </row>
    <row r="935" spans="1:8" x14ac:dyDescent="0.25">
      <c r="A935" s="1">
        <v>45</v>
      </c>
      <c r="B935" s="1" t="s">
        <v>6</v>
      </c>
      <c r="C935" s="1">
        <v>35.299999999999997</v>
      </c>
      <c r="D935" s="1">
        <v>0</v>
      </c>
      <c r="E935" s="1" t="s">
        <v>10</v>
      </c>
      <c r="F935" s="1" t="s">
        <v>8</v>
      </c>
      <c r="G935" s="1">
        <v>7348.1419999999998</v>
      </c>
      <c r="H935" s="1" t="str" cm="1">
        <f t="array" ref="H935">_xlfn.IFS('3'!$C935&lt;20,"گروه 1",AND('3'!$C935&gt;20,'3'!$C935&lt;=30),"گروه 2",'3'!$C935&gt;30,"گروه 3")</f>
        <v>گروه 3</v>
      </c>
    </row>
    <row r="936" spans="1:8" x14ac:dyDescent="0.25">
      <c r="A936" s="1">
        <v>32</v>
      </c>
      <c r="B936" s="1" t="s">
        <v>9</v>
      </c>
      <c r="C936" s="1">
        <v>37.18</v>
      </c>
      <c r="D936" s="1">
        <v>2</v>
      </c>
      <c r="E936" s="1" t="s">
        <v>10</v>
      </c>
      <c r="F936" s="1" t="s">
        <v>11</v>
      </c>
      <c r="G936" s="1">
        <v>4673.3922000000002</v>
      </c>
      <c r="H936" s="1" t="str" cm="1">
        <f t="array" ref="H936">_xlfn.IFS('3'!$C936&lt;20,"گروه 1",AND('3'!$C936&gt;20,'3'!$C936&lt;=30),"گروه 2",'3'!$C936&gt;30,"گروه 3")</f>
        <v>گروه 3</v>
      </c>
    </row>
    <row r="937" spans="1:8" x14ac:dyDescent="0.25">
      <c r="A937" s="1">
        <v>59</v>
      </c>
      <c r="B937" s="1" t="s">
        <v>6</v>
      </c>
      <c r="C937" s="1">
        <v>27.5</v>
      </c>
      <c r="D937" s="1">
        <v>0</v>
      </c>
      <c r="E937" s="1" t="s">
        <v>10</v>
      </c>
      <c r="F937" s="1" t="s">
        <v>8</v>
      </c>
      <c r="G937" s="1">
        <v>12233.828</v>
      </c>
      <c r="H937" s="1" t="str" cm="1">
        <f t="array" ref="H937">_xlfn.IFS('3'!$C937&lt;20,"گروه 1",AND('3'!$C937&gt;20,'3'!$C937&lt;=30),"گروه 2",'3'!$C937&gt;30,"گروه 3")</f>
        <v>گروه 2</v>
      </c>
    </row>
    <row r="938" spans="1:8" x14ac:dyDescent="0.25">
      <c r="A938" s="1">
        <v>44</v>
      </c>
      <c r="B938" s="1" t="s">
        <v>9</v>
      </c>
      <c r="C938" s="1">
        <v>29.734999999999999</v>
      </c>
      <c r="D938" s="1">
        <v>2</v>
      </c>
      <c r="E938" s="1" t="s">
        <v>10</v>
      </c>
      <c r="F938" s="1" t="s">
        <v>13</v>
      </c>
      <c r="G938" s="1">
        <v>32108.662820000001</v>
      </c>
      <c r="H938" s="1" t="str" cm="1">
        <f t="array" ref="H938">_xlfn.IFS('3'!$C938&lt;20,"گروه 1",AND('3'!$C938&gt;20,'3'!$C938&lt;=30),"گروه 2",'3'!$C938&gt;30,"گروه 3")</f>
        <v>گروه 2</v>
      </c>
    </row>
    <row r="939" spans="1:8" x14ac:dyDescent="0.25">
      <c r="A939" s="1">
        <v>39</v>
      </c>
      <c r="B939" s="1" t="s">
        <v>6</v>
      </c>
      <c r="C939" s="1">
        <v>24.225000000000001</v>
      </c>
      <c r="D939" s="1">
        <v>5</v>
      </c>
      <c r="E939" s="1" t="s">
        <v>10</v>
      </c>
      <c r="F939" s="1" t="s">
        <v>12</v>
      </c>
      <c r="G939" s="1">
        <v>8965.7957499999993</v>
      </c>
      <c r="H939" s="1" t="str" cm="1">
        <f t="array" ref="H939">_xlfn.IFS('3'!$C939&lt;20,"گروه 1",AND('3'!$C939&gt;20,'3'!$C939&lt;=30),"گروه 2",'3'!$C939&gt;30,"گروه 3")</f>
        <v>گروه 2</v>
      </c>
    </row>
    <row r="940" spans="1:8" x14ac:dyDescent="0.25">
      <c r="A940" s="1">
        <v>18</v>
      </c>
      <c r="B940" s="1" t="s">
        <v>9</v>
      </c>
      <c r="C940" s="1">
        <v>26.18</v>
      </c>
      <c r="D940" s="1">
        <v>2</v>
      </c>
      <c r="E940" s="1" t="s">
        <v>10</v>
      </c>
      <c r="F940" s="1" t="s">
        <v>11</v>
      </c>
      <c r="G940" s="1">
        <v>2304.0021999999999</v>
      </c>
      <c r="H940" s="1" t="str" cm="1">
        <f t="array" ref="H940">_xlfn.IFS('3'!$C940&lt;20,"گروه 1",AND('3'!$C940&gt;20,'3'!$C940&lt;=30),"گروه 2",'3'!$C940&gt;30,"گروه 3")</f>
        <v>گروه 2</v>
      </c>
    </row>
    <row r="941" spans="1:8" x14ac:dyDescent="0.25">
      <c r="A941" s="1">
        <v>53</v>
      </c>
      <c r="B941" s="1" t="s">
        <v>9</v>
      </c>
      <c r="C941" s="1">
        <v>29.48</v>
      </c>
      <c r="D941" s="1">
        <v>0</v>
      </c>
      <c r="E941" s="1" t="s">
        <v>10</v>
      </c>
      <c r="F941" s="1" t="s">
        <v>11</v>
      </c>
      <c r="G941" s="1">
        <v>9487.6442000000006</v>
      </c>
      <c r="H941" s="1" t="str" cm="1">
        <f t="array" ref="H941">_xlfn.IFS('3'!$C941&lt;20,"گروه 1",AND('3'!$C941&gt;20,'3'!$C941&lt;=30),"گروه 2",'3'!$C941&gt;30,"گروه 3")</f>
        <v>گروه 2</v>
      </c>
    </row>
    <row r="942" spans="1:8" x14ac:dyDescent="0.25">
      <c r="A942" s="1">
        <v>18</v>
      </c>
      <c r="B942" s="1" t="s">
        <v>9</v>
      </c>
      <c r="C942" s="1">
        <v>23.21</v>
      </c>
      <c r="D942" s="1">
        <v>0</v>
      </c>
      <c r="E942" s="1" t="s">
        <v>10</v>
      </c>
      <c r="F942" s="1" t="s">
        <v>11</v>
      </c>
      <c r="G942" s="1">
        <v>1121.8739</v>
      </c>
      <c r="H942" s="1" t="str" cm="1">
        <f t="array" ref="H942">_xlfn.IFS('3'!$C942&lt;20,"گروه 1",AND('3'!$C942&gt;20,'3'!$C942&lt;=30),"گروه 2",'3'!$C942&gt;30,"گروه 3")</f>
        <v>گروه 2</v>
      </c>
    </row>
    <row r="943" spans="1:8" x14ac:dyDescent="0.25">
      <c r="A943" s="1">
        <v>50</v>
      </c>
      <c r="B943" s="1" t="s">
        <v>6</v>
      </c>
      <c r="C943" s="1">
        <v>46.09</v>
      </c>
      <c r="D943" s="1">
        <v>1</v>
      </c>
      <c r="E943" s="1" t="s">
        <v>10</v>
      </c>
      <c r="F943" s="1" t="s">
        <v>11</v>
      </c>
      <c r="G943" s="1">
        <v>9549.5650999999998</v>
      </c>
      <c r="H943" s="1" t="str" cm="1">
        <f t="array" ref="H943">_xlfn.IFS('3'!$C943&lt;20,"گروه 1",AND('3'!$C943&gt;20,'3'!$C943&lt;=30),"گروه 2",'3'!$C943&gt;30,"گروه 3")</f>
        <v>گروه 3</v>
      </c>
    </row>
    <row r="944" spans="1:8" x14ac:dyDescent="0.25">
      <c r="A944" s="1">
        <v>18</v>
      </c>
      <c r="B944" s="1" t="s">
        <v>6</v>
      </c>
      <c r="C944" s="1">
        <v>40.185000000000002</v>
      </c>
      <c r="D944" s="1">
        <v>0</v>
      </c>
      <c r="E944" s="1" t="s">
        <v>10</v>
      </c>
      <c r="F944" s="1" t="s">
        <v>13</v>
      </c>
      <c r="G944" s="1">
        <v>2217.4691499999999</v>
      </c>
      <c r="H944" s="1" t="str" cm="1">
        <f t="array" ref="H944">_xlfn.IFS('3'!$C944&lt;20,"گروه 1",AND('3'!$C944&gt;20,'3'!$C944&lt;=30),"گروه 2",'3'!$C944&gt;30,"گروه 3")</f>
        <v>گروه 3</v>
      </c>
    </row>
    <row r="945" spans="1:8" x14ac:dyDescent="0.25">
      <c r="A945" s="1">
        <v>19</v>
      </c>
      <c r="B945" s="1" t="s">
        <v>9</v>
      </c>
      <c r="C945" s="1">
        <v>22.61</v>
      </c>
      <c r="D945" s="1">
        <v>0</v>
      </c>
      <c r="E945" s="1" t="s">
        <v>10</v>
      </c>
      <c r="F945" s="1" t="s">
        <v>12</v>
      </c>
      <c r="G945" s="1">
        <v>1628.4709</v>
      </c>
      <c r="H945" s="1" t="str" cm="1">
        <f t="array" ref="H945">_xlfn.IFS('3'!$C945&lt;20,"گروه 1",AND('3'!$C945&gt;20,'3'!$C945&lt;=30),"گروه 2",'3'!$C945&gt;30,"گروه 3")</f>
        <v>گروه 2</v>
      </c>
    </row>
    <row r="946" spans="1:8" x14ac:dyDescent="0.25">
      <c r="A946" s="1">
        <v>62</v>
      </c>
      <c r="B946" s="1" t="s">
        <v>9</v>
      </c>
      <c r="C946" s="1">
        <v>39.93</v>
      </c>
      <c r="D946" s="1">
        <v>0</v>
      </c>
      <c r="E946" s="1" t="s">
        <v>10</v>
      </c>
      <c r="F946" s="1" t="s">
        <v>11</v>
      </c>
      <c r="G946" s="1">
        <v>12982.8747</v>
      </c>
      <c r="H946" s="1" t="str" cm="1">
        <f t="array" ref="H946">_xlfn.IFS('3'!$C946&lt;20,"گروه 1",AND('3'!$C946&gt;20,'3'!$C946&lt;=30),"گروه 2",'3'!$C946&gt;30,"گروه 3")</f>
        <v>گروه 3</v>
      </c>
    </row>
    <row r="947" spans="1:8" x14ac:dyDescent="0.25">
      <c r="A947" s="1">
        <v>56</v>
      </c>
      <c r="B947" s="1" t="s">
        <v>6</v>
      </c>
      <c r="C947" s="1">
        <v>35.799999999999997</v>
      </c>
      <c r="D947" s="1">
        <v>1</v>
      </c>
      <c r="E947" s="1" t="s">
        <v>10</v>
      </c>
      <c r="F947" s="1" t="s">
        <v>8</v>
      </c>
      <c r="G947" s="1">
        <v>11674.13</v>
      </c>
      <c r="H947" s="1" t="str" cm="1">
        <f t="array" ref="H947">_xlfn.IFS('3'!$C947&lt;20,"گروه 1",AND('3'!$C947&gt;20,'3'!$C947&lt;=30),"گروه 2",'3'!$C947&gt;30,"گروه 3")</f>
        <v>گروه 3</v>
      </c>
    </row>
    <row r="948" spans="1:8" x14ac:dyDescent="0.25">
      <c r="A948" s="1">
        <v>42</v>
      </c>
      <c r="B948" s="1" t="s">
        <v>9</v>
      </c>
      <c r="C948" s="1">
        <v>35.799999999999997</v>
      </c>
      <c r="D948" s="1">
        <v>2</v>
      </c>
      <c r="E948" s="1" t="s">
        <v>10</v>
      </c>
      <c r="F948" s="1" t="s">
        <v>8</v>
      </c>
      <c r="G948" s="1">
        <v>7160.0940000000001</v>
      </c>
      <c r="H948" s="1" t="str" cm="1">
        <f t="array" ref="H948">_xlfn.IFS('3'!$C948&lt;20,"گروه 1",AND('3'!$C948&gt;20,'3'!$C948&lt;=30),"گروه 2",'3'!$C948&gt;30,"گروه 3")</f>
        <v>گروه 3</v>
      </c>
    </row>
    <row r="949" spans="1:8" x14ac:dyDescent="0.25">
      <c r="A949" s="1">
        <v>37</v>
      </c>
      <c r="B949" s="1" t="s">
        <v>9</v>
      </c>
      <c r="C949" s="1">
        <v>34.200000000000003</v>
      </c>
      <c r="D949" s="1">
        <v>1</v>
      </c>
      <c r="E949" s="1" t="s">
        <v>7</v>
      </c>
      <c r="F949" s="1" t="s">
        <v>13</v>
      </c>
      <c r="G949" s="1">
        <v>39047.285000000003</v>
      </c>
      <c r="H949" s="1" t="str" cm="1">
        <f t="array" ref="H949">_xlfn.IFS('3'!$C949&lt;20,"گروه 1",AND('3'!$C949&gt;20,'3'!$C949&lt;=30),"گروه 2",'3'!$C949&gt;30,"گروه 3")</f>
        <v>گروه 3</v>
      </c>
    </row>
    <row r="950" spans="1:8" x14ac:dyDescent="0.25">
      <c r="A950" s="1">
        <v>42</v>
      </c>
      <c r="B950" s="1" t="s">
        <v>9</v>
      </c>
      <c r="C950" s="1">
        <v>31.254999999999999</v>
      </c>
      <c r="D950" s="1">
        <v>0</v>
      </c>
      <c r="E950" s="1" t="s">
        <v>10</v>
      </c>
      <c r="F950" s="1" t="s">
        <v>12</v>
      </c>
      <c r="G950" s="1">
        <v>6358.7764500000003</v>
      </c>
      <c r="H950" s="1" t="str" cm="1">
        <f t="array" ref="H950">_xlfn.IFS('3'!$C950&lt;20,"گروه 1",AND('3'!$C950&gt;20,'3'!$C950&lt;=30),"گروه 2",'3'!$C950&gt;30,"گروه 3")</f>
        <v>گروه 3</v>
      </c>
    </row>
    <row r="951" spans="1:8" x14ac:dyDescent="0.25">
      <c r="A951" s="1">
        <v>25</v>
      </c>
      <c r="B951" s="1" t="s">
        <v>9</v>
      </c>
      <c r="C951" s="1">
        <v>29.7</v>
      </c>
      <c r="D951" s="1">
        <v>3</v>
      </c>
      <c r="E951" s="1" t="s">
        <v>7</v>
      </c>
      <c r="F951" s="1" t="s">
        <v>8</v>
      </c>
      <c r="G951" s="1">
        <v>19933.457999999999</v>
      </c>
      <c r="H951" s="1" t="str" cm="1">
        <f t="array" ref="H951">_xlfn.IFS('3'!$C951&lt;20,"گروه 1",AND('3'!$C951&gt;20,'3'!$C951&lt;=30),"گروه 2",'3'!$C951&gt;30,"گروه 3")</f>
        <v>گروه 2</v>
      </c>
    </row>
    <row r="952" spans="1:8" x14ac:dyDescent="0.25">
      <c r="A952" s="1">
        <v>57</v>
      </c>
      <c r="B952" s="1" t="s">
        <v>9</v>
      </c>
      <c r="C952" s="1">
        <v>18.335000000000001</v>
      </c>
      <c r="D952" s="1">
        <v>0</v>
      </c>
      <c r="E952" s="1" t="s">
        <v>10</v>
      </c>
      <c r="F952" s="1" t="s">
        <v>13</v>
      </c>
      <c r="G952" s="1">
        <v>11534.872649999999</v>
      </c>
      <c r="H952" s="1" t="str" cm="1">
        <f t="array" ref="H952">_xlfn.IFS('3'!$C952&lt;20,"گروه 1",AND('3'!$C952&gt;20,'3'!$C952&lt;=30),"گروه 2",'3'!$C952&gt;30,"گروه 3")</f>
        <v>گروه 1</v>
      </c>
    </row>
    <row r="953" spans="1:8" x14ac:dyDescent="0.25">
      <c r="A953" s="1">
        <v>51</v>
      </c>
      <c r="B953" s="1" t="s">
        <v>9</v>
      </c>
      <c r="C953" s="1">
        <v>42.9</v>
      </c>
      <c r="D953" s="1">
        <v>2</v>
      </c>
      <c r="E953" s="1" t="s">
        <v>7</v>
      </c>
      <c r="F953" s="1" t="s">
        <v>11</v>
      </c>
      <c r="G953" s="1">
        <v>47462.894</v>
      </c>
      <c r="H953" s="1" t="str" cm="1">
        <f t="array" ref="H953">_xlfn.IFS('3'!$C953&lt;20,"گروه 1",AND('3'!$C953&gt;20,'3'!$C953&lt;=30),"گروه 2",'3'!$C953&gt;30,"گروه 3")</f>
        <v>گروه 3</v>
      </c>
    </row>
    <row r="954" spans="1:8" x14ac:dyDescent="0.25">
      <c r="A954" s="1">
        <v>30</v>
      </c>
      <c r="B954" s="1" t="s">
        <v>6</v>
      </c>
      <c r="C954" s="1">
        <v>28.405000000000001</v>
      </c>
      <c r="D954" s="1">
        <v>1</v>
      </c>
      <c r="E954" s="1" t="s">
        <v>10</v>
      </c>
      <c r="F954" s="1" t="s">
        <v>12</v>
      </c>
      <c r="G954" s="1">
        <v>4527.1829500000003</v>
      </c>
      <c r="H954" s="1" t="str" cm="1">
        <f t="array" ref="H954">_xlfn.IFS('3'!$C954&lt;20,"گروه 1",AND('3'!$C954&gt;20,'3'!$C954&lt;=30),"گروه 2",'3'!$C954&gt;30,"گروه 3")</f>
        <v>گروه 2</v>
      </c>
    </row>
    <row r="955" spans="1:8" x14ac:dyDescent="0.25">
      <c r="A955" s="1">
        <v>44</v>
      </c>
      <c r="B955" s="1" t="s">
        <v>9</v>
      </c>
      <c r="C955" s="1">
        <v>30.2</v>
      </c>
      <c r="D955" s="1">
        <v>2</v>
      </c>
      <c r="E955" s="1" t="s">
        <v>7</v>
      </c>
      <c r="F955" s="1" t="s">
        <v>8</v>
      </c>
      <c r="G955" s="1">
        <v>38998.546000000002</v>
      </c>
      <c r="H955" s="1" t="str" cm="1">
        <f t="array" ref="H955">_xlfn.IFS('3'!$C955&lt;20,"گروه 1",AND('3'!$C955&gt;20,'3'!$C955&lt;=30),"گروه 2",'3'!$C955&gt;30,"گروه 3")</f>
        <v>گروه 3</v>
      </c>
    </row>
    <row r="956" spans="1:8" x14ac:dyDescent="0.25">
      <c r="A956" s="1">
        <v>34</v>
      </c>
      <c r="B956" s="1" t="s">
        <v>9</v>
      </c>
      <c r="C956" s="1">
        <v>27.835000000000001</v>
      </c>
      <c r="D956" s="1">
        <v>1</v>
      </c>
      <c r="E956" s="1" t="s">
        <v>7</v>
      </c>
      <c r="F956" s="1" t="s">
        <v>12</v>
      </c>
      <c r="G956" s="1">
        <v>20009.63365</v>
      </c>
      <c r="H956" s="1" t="str" cm="1">
        <f t="array" ref="H956">_xlfn.IFS('3'!$C956&lt;20,"گروه 1",AND('3'!$C956&gt;20,'3'!$C956&lt;=30),"گروه 2",'3'!$C956&gt;30,"گروه 3")</f>
        <v>گروه 2</v>
      </c>
    </row>
    <row r="957" spans="1:8" x14ac:dyDescent="0.25">
      <c r="A957" s="1">
        <v>31</v>
      </c>
      <c r="B957" s="1" t="s">
        <v>9</v>
      </c>
      <c r="C957" s="1">
        <v>39.49</v>
      </c>
      <c r="D957" s="1">
        <v>1</v>
      </c>
      <c r="E957" s="1" t="s">
        <v>10</v>
      </c>
      <c r="F957" s="1" t="s">
        <v>11</v>
      </c>
      <c r="G957" s="1">
        <v>3875.7341000000001</v>
      </c>
      <c r="H957" s="1" t="str" cm="1">
        <f t="array" ref="H957">_xlfn.IFS('3'!$C957&lt;20,"گروه 1",AND('3'!$C957&gt;20,'3'!$C957&lt;=30),"گروه 2",'3'!$C957&gt;30,"گروه 3")</f>
        <v>گروه 3</v>
      </c>
    </row>
    <row r="958" spans="1:8" x14ac:dyDescent="0.25">
      <c r="A958" s="1">
        <v>54</v>
      </c>
      <c r="B958" s="1" t="s">
        <v>9</v>
      </c>
      <c r="C958" s="1">
        <v>30.8</v>
      </c>
      <c r="D958" s="1">
        <v>1</v>
      </c>
      <c r="E958" s="1" t="s">
        <v>7</v>
      </c>
      <c r="F958" s="1" t="s">
        <v>11</v>
      </c>
      <c r="G958" s="1">
        <v>41999.519999999997</v>
      </c>
      <c r="H958" s="1" t="str" cm="1">
        <f t="array" ref="H958">_xlfn.IFS('3'!$C958&lt;20,"گروه 1",AND('3'!$C958&gt;20,'3'!$C958&lt;=30),"گروه 2",'3'!$C958&gt;30,"گروه 3")</f>
        <v>گروه 3</v>
      </c>
    </row>
    <row r="959" spans="1:8" x14ac:dyDescent="0.25">
      <c r="A959" s="1">
        <v>24</v>
      </c>
      <c r="B959" s="1" t="s">
        <v>9</v>
      </c>
      <c r="C959" s="1">
        <v>26.79</v>
      </c>
      <c r="D959" s="1">
        <v>1</v>
      </c>
      <c r="E959" s="1" t="s">
        <v>10</v>
      </c>
      <c r="F959" s="1" t="s">
        <v>12</v>
      </c>
      <c r="G959" s="1">
        <v>12609.88702</v>
      </c>
      <c r="H959" s="1" t="str" cm="1">
        <f t="array" ref="H959">_xlfn.IFS('3'!$C959&lt;20,"گروه 1",AND('3'!$C959&gt;20,'3'!$C959&lt;=30),"گروه 2",'3'!$C959&gt;30,"گروه 3")</f>
        <v>گروه 2</v>
      </c>
    </row>
    <row r="960" spans="1:8" x14ac:dyDescent="0.25">
      <c r="A960" s="1">
        <v>43</v>
      </c>
      <c r="B960" s="1" t="s">
        <v>9</v>
      </c>
      <c r="C960" s="1">
        <v>34.96</v>
      </c>
      <c r="D960" s="1">
        <v>1</v>
      </c>
      <c r="E960" s="1" t="s">
        <v>7</v>
      </c>
      <c r="F960" s="1" t="s">
        <v>13</v>
      </c>
      <c r="G960" s="1">
        <v>41034.221400000002</v>
      </c>
      <c r="H960" s="1" t="str" cm="1">
        <f t="array" ref="H960">_xlfn.IFS('3'!$C960&lt;20,"گروه 1",AND('3'!$C960&gt;20,'3'!$C960&lt;=30),"گروه 2",'3'!$C960&gt;30,"گروه 3")</f>
        <v>گروه 3</v>
      </c>
    </row>
    <row r="961" spans="1:8" x14ac:dyDescent="0.25">
      <c r="A961" s="1">
        <v>48</v>
      </c>
      <c r="B961" s="1" t="s">
        <v>9</v>
      </c>
      <c r="C961" s="1">
        <v>36.67</v>
      </c>
      <c r="D961" s="1">
        <v>1</v>
      </c>
      <c r="E961" s="1" t="s">
        <v>10</v>
      </c>
      <c r="F961" s="1" t="s">
        <v>12</v>
      </c>
      <c r="G961" s="1">
        <v>28468.919010000001</v>
      </c>
      <c r="H961" s="1" t="str" cm="1">
        <f t="array" ref="H961">_xlfn.IFS('3'!$C961&lt;20,"گروه 1",AND('3'!$C961&gt;20,'3'!$C961&lt;=30),"گروه 2",'3'!$C961&gt;30,"گروه 3")</f>
        <v>گروه 3</v>
      </c>
    </row>
    <row r="962" spans="1:8" x14ac:dyDescent="0.25">
      <c r="A962" s="1">
        <v>19</v>
      </c>
      <c r="B962" s="1" t="s">
        <v>6</v>
      </c>
      <c r="C962" s="1">
        <v>39.615000000000002</v>
      </c>
      <c r="D962" s="1">
        <v>1</v>
      </c>
      <c r="E962" s="1" t="s">
        <v>10</v>
      </c>
      <c r="F962" s="1" t="s">
        <v>12</v>
      </c>
      <c r="G962" s="1">
        <v>2730.1078499999999</v>
      </c>
      <c r="H962" s="1" t="str" cm="1">
        <f t="array" ref="H962">_xlfn.IFS('3'!$C962&lt;20,"گروه 1",AND('3'!$C962&gt;20,'3'!$C962&lt;=30),"گروه 2",'3'!$C962&gt;30,"گروه 3")</f>
        <v>گروه 3</v>
      </c>
    </row>
    <row r="963" spans="1:8" x14ac:dyDescent="0.25">
      <c r="A963" s="1">
        <v>29</v>
      </c>
      <c r="B963" s="1" t="s">
        <v>6</v>
      </c>
      <c r="C963" s="1">
        <v>25.9</v>
      </c>
      <c r="D963" s="1">
        <v>0</v>
      </c>
      <c r="E963" s="1" t="s">
        <v>10</v>
      </c>
      <c r="F963" s="1" t="s">
        <v>8</v>
      </c>
      <c r="G963" s="1">
        <v>3353.2840000000001</v>
      </c>
      <c r="H963" s="1" t="str" cm="1">
        <f t="array" ref="H963">_xlfn.IFS('3'!$C963&lt;20,"گروه 1",AND('3'!$C963&gt;20,'3'!$C963&lt;=30),"گروه 2",'3'!$C963&gt;30,"گروه 3")</f>
        <v>گروه 2</v>
      </c>
    </row>
    <row r="964" spans="1:8" x14ac:dyDescent="0.25">
      <c r="A964" s="1">
        <v>63</v>
      </c>
      <c r="B964" s="1" t="s">
        <v>6</v>
      </c>
      <c r="C964" s="1">
        <v>35.200000000000003</v>
      </c>
      <c r="D964" s="1">
        <v>1</v>
      </c>
      <c r="E964" s="1" t="s">
        <v>10</v>
      </c>
      <c r="F964" s="1" t="s">
        <v>11</v>
      </c>
      <c r="G964" s="1">
        <v>14474.674999999999</v>
      </c>
      <c r="H964" s="1" t="str" cm="1">
        <f t="array" ref="H964">_xlfn.IFS('3'!$C964&lt;20,"گروه 1",AND('3'!$C964&gt;20,'3'!$C964&lt;=30),"گروه 2",'3'!$C964&gt;30,"گروه 3")</f>
        <v>گروه 3</v>
      </c>
    </row>
    <row r="965" spans="1:8" x14ac:dyDescent="0.25">
      <c r="A965" s="1">
        <v>46</v>
      </c>
      <c r="B965" s="1" t="s">
        <v>9</v>
      </c>
      <c r="C965" s="1">
        <v>24.795000000000002</v>
      </c>
      <c r="D965" s="1">
        <v>3</v>
      </c>
      <c r="E965" s="1" t="s">
        <v>10</v>
      </c>
      <c r="F965" s="1" t="s">
        <v>13</v>
      </c>
      <c r="G965" s="1">
        <v>9500.5730500000009</v>
      </c>
      <c r="H965" s="1" t="str" cm="1">
        <f t="array" ref="H965">_xlfn.IFS('3'!$C965&lt;20,"گروه 1",AND('3'!$C965&gt;20,'3'!$C965&lt;=30),"گروه 2",'3'!$C965&gt;30,"گروه 3")</f>
        <v>گروه 2</v>
      </c>
    </row>
    <row r="966" spans="1:8" x14ac:dyDescent="0.25">
      <c r="A966" s="1">
        <v>52</v>
      </c>
      <c r="B966" s="1" t="s">
        <v>9</v>
      </c>
      <c r="C966" s="1">
        <v>36.765000000000001</v>
      </c>
      <c r="D966" s="1">
        <v>2</v>
      </c>
      <c r="E966" s="1" t="s">
        <v>10</v>
      </c>
      <c r="F966" s="1" t="s">
        <v>12</v>
      </c>
      <c r="G966" s="1">
        <v>26467.09737</v>
      </c>
      <c r="H966" s="1" t="str" cm="1">
        <f t="array" ref="H966">_xlfn.IFS('3'!$C966&lt;20,"گروه 1",AND('3'!$C966&gt;20,'3'!$C966&lt;=30),"گروه 2",'3'!$C966&gt;30,"گروه 3")</f>
        <v>گروه 3</v>
      </c>
    </row>
    <row r="967" spans="1:8" x14ac:dyDescent="0.25">
      <c r="A967" s="1">
        <v>35</v>
      </c>
      <c r="B967" s="1" t="s">
        <v>9</v>
      </c>
      <c r="C967" s="1">
        <v>27.1</v>
      </c>
      <c r="D967" s="1">
        <v>1</v>
      </c>
      <c r="E967" s="1" t="s">
        <v>10</v>
      </c>
      <c r="F967" s="1" t="s">
        <v>8</v>
      </c>
      <c r="G967" s="1">
        <v>4746.3440000000001</v>
      </c>
      <c r="H967" s="1" t="str" cm="1">
        <f t="array" ref="H967">_xlfn.IFS('3'!$C967&lt;20,"گروه 1",AND('3'!$C967&gt;20,'3'!$C967&lt;=30),"گروه 2",'3'!$C967&gt;30,"گروه 3")</f>
        <v>گروه 2</v>
      </c>
    </row>
    <row r="968" spans="1:8" x14ac:dyDescent="0.25">
      <c r="A968" s="1">
        <v>51</v>
      </c>
      <c r="B968" s="1" t="s">
        <v>9</v>
      </c>
      <c r="C968" s="1">
        <v>24.795000000000002</v>
      </c>
      <c r="D968" s="1">
        <v>2</v>
      </c>
      <c r="E968" s="1" t="s">
        <v>7</v>
      </c>
      <c r="F968" s="1" t="s">
        <v>12</v>
      </c>
      <c r="G968" s="1">
        <v>23967.38305</v>
      </c>
      <c r="H968" s="1" t="str" cm="1">
        <f t="array" ref="H968">_xlfn.IFS('3'!$C968&lt;20,"گروه 1",AND('3'!$C968&gt;20,'3'!$C968&lt;=30),"گروه 2",'3'!$C968&gt;30,"گروه 3")</f>
        <v>گروه 2</v>
      </c>
    </row>
    <row r="969" spans="1:8" x14ac:dyDescent="0.25">
      <c r="A969" s="1">
        <v>44</v>
      </c>
      <c r="B969" s="1" t="s">
        <v>9</v>
      </c>
      <c r="C969" s="1">
        <v>25.364999999999998</v>
      </c>
      <c r="D969" s="1">
        <v>1</v>
      </c>
      <c r="E969" s="1" t="s">
        <v>10</v>
      </c>
      <c r="F969" s="1" t="s">
        <v>12</v>
      </c>
      <c r="G969" s="1">
        <v>7518.0253499999999</v>
      </c>
      <c r="H969" s="1" t="str" cm="1">
        <f t="array" ref="H969">_xlfn.IFS('3'!$C969&lt;20,"گروه 1",AND('3'!$C969&gt;20,'3'!$C969&lt;=30),"گروه 2",'3'!$C969&gt;30,"گروه 3")</f>
        <v>گروه 2</v>
      </c>
    </row>
    <row r="970" spans="1:8" x14ac:dyDescent="0.25">
      <c r="A970" s="1">
        <v>21</v>
      </c>
      <c r="B970" s="1" t="s">
        <v>9</v>
      </c>
      <c r="C970" s="1">
        <v>25.745000000000001</v>
      </c>
      <c r="D970" s="1">
        <v>2</v>
      </c>
      <c r="E970" s="1" t="s">
        <v>10</v>
      </c>
      <c r="F970" s="1" t="s">
        <v>13</v>
      </c>
      <c r="G970" s="1">
        <v>3279.8685500000001</v>
      </c>
      <c r="H970" s="1" t="str" cm="1">
        <f t="array" ref="H970">_xlfn.IFS('3'!$C970&lt;20,"گروه 1",AND('3'!$C970&gt;20,'3'!$C970&lt;=30),"گروه 2",'3'!$C970&gt;30,"گروه 3")</f>
        <v>گروه 2</v>
      </c>
    </row>
    <row r="971" spans="1:8" x14ac:dyDescent="0.25">
      <c r="A971" s="1">
        <v>39</v>
      </c>
      <c r="B971" s="1" t="s">
        <v>6</v>
      </c>
      <c r="C971" s="1">
        <v>34.32</v>
      </c>
      <c r="D971" s="1">
        <v>5</v>
      </c>
      <c r="E971" s="1" t="s">
        <v>10</v>
      </c>
      <c r="F971" s="1" t="s">
        <v>11</v>
      </c>
      <c r="G971" s="1">
        <v>8596.8277999999991</v>
      </c>
      <c r="H971" s="1" t="str" cm="1">
        <f t="array" ref="H971">_xlfn.IFS('3'!$C971&lt;20,"گروه 1",AND('3'!$C971&gt;20,'3'!$C971&lt;=30),"گروه 2",'3'!$C971&gt;30,"گروه 3")</f>
        <v>گروه 3</v>
      </c>
    </row>
    <row r="972" spans="1:8" x14ac:dyDescent="0.25">
      <c r="A972" s="1">
        <v>50</v>
      </c>
      <c r="B972" s="1" t="s">
        <v>6</v>
      </c>
      <c r="C972" s="1">
        <v>28.16</v>
      </c>
      <c r="D972" s="1">
        <v>3</v>
      </c>
      <c r="E972" s="1" t="s">
        <v>10</v>
      </c>
      <c r="F972" s="1" t="s">
        <v>11</v>
      </c>
      <c r="G972" s="1">
        <v>10702.642400000001</v>
      </c>
      <c r="H972" s="1" t="str" cm="1">
        <f t="array" ref="H972">_xlfn.IFS('3'!$C972&lt;20,"گروه 1",AND('3'!$C972&gt;20,'3'!$C972&lt;=30),"گروه 2",'3'!$C972&gt;30,"گروه 3")</f>
        <v>گروه 2</v>
      </c>
    </row>
    <row r="973" spans="1:8" x14ac:dyDescent="0.25">
      <c r="A973" s="1">
        <v>34</v>
      </c>
      <c r="B973" s="1" t="s">
        <v>6</v>
      </c>
      <c r="C973" s="1">
        <v>23.56</v>
      </c>
      <c r="D973" s="1">
        <v>0</v>
      </c>
      <c r="E973" s="1" t="s">
        <v>10</v>
      </c>
      <c r="F973" s="1" t="s">
        <v>13</v>
      </c>
      <c r="G973" s="1">
        <v>4992.3764000000001</v>
      </c>
      <c r="H973" s="1" t="str" cm="1">
        <f t="array" ref="H973">_xlfn.IFS('3'!$C973&lt;20,"گروه 1",AND('3'!$C973&gt;20,'3'!$C973&lt;=30),"گروه 2",'3'!$C973&gt;30,"گروه 3")</f>
        <v>گروه 2</v>
      </c>
    </row>
    <row r="974" spans="1:8" x14ac:dyDescent="0.25">
      <c r="A974" s="1">
        <v>22</v>
      </c>
      <c r="B974" s="1" t="s">
        <v>6</v>
      </c>
      <c r="C974" s="1">
        <v>20.234999999999999</v>
      </c>
      <c r="D974" s="1">
        <v>0</v>
      </c>
      <c r="E974" s="1" t="s">
        <v>10</v>
      </c>
      <c r="F974" s="1" t="s">
        <v>12</v>
      </c>
      <c r="G974" s="1">
        <v>2527.8186500000002</v>
      </c>
      <c r="H974" s="1" t="str" cm="1">
        <f t="array" ref="H974">_xlfn.IFS('3'!$C974&lt;20,"گروه 1",AND('3'!$C974&gt;20,'3'!$C974&lt;=30),"گروه 2",'3'!$C974&gt;30,"گروه 3")</f>
        <v>گروه 2</v>
      </c>
    </row>
    <row r="975" spans="1:8" x14ac:dyDescent="0.25">
      <c r="A975" s="1">
        <v>19</v>
      </c>
      <c r="B975" s="1" t="s">
        <v>6</v>
      </c>
      <c r="C975" s="1">
        <v>40.5</v>
      </c>
      <c r="D975" s="1">
        <v>0</v>
      </c>
      <c r="E975" s="1" t="s">
        <v>10</v>
      </c>
      <c r="F975" s="1" t="s">
        <v>8</v>
      </c>
      <c r="G975" s="1">
        <v>1759.338</v>
      </c>
      <c r="H975" s="1" t="str" cm="1">
        <f t="array" ref="H975">_xlfn.IFS('3'!$C975&lt;20,"گروه 1",AND('3'!$C975&gt;20,'3'!$C975&lt;=30),"گروه 2",'3'!$C975&gt;30,"گروه 3")</f>
        <v>گروه 3</v>
      </c>
    </row>
    <row r="976" spans="1:8" x14ac:dyDescent="0.25">
      <c r="A976" s="1">
        <v>26</v>
      </c>
      <c r="B976" s="1" t="s">
        <v>9</v>
      </c>
      <c r="C976" s="1">
        <v>35.42</v>
      </c>
      <c r="D976" s="1">
        <v>0</v>
      </c>
      <c r="E976" s="1" t="s">
        <v>10</v>
      </c>
      <c r="F976" s="1" t="s">
        <v>11</v>
      </c>
      <c r="G976" s="1">
        <v>2322.6217999999999</v>
      </c>
      <c r="H976" s="1" t="str" cm="1">
        <f t="array" ref="H976">_xlfn.IFS('3'!$C976&lt;20,"گروه 1",AND('3'!$C976&gt;20,'3'!$C976&lt;=30),"گروه 2",'3'!$C976&gt;30,"گروه 3")</f>
        <v>گروه 3</v>
      </c>
    </row>
    <row r="977" spans="1:8" x14ac:dyDescent="0.25">
      <c r="A977" s="1">
        <v>29</v>
      </c>
      <c r="B977" s="1" t="s">
        <v>9</v>
      </c>
      <c r="C977" s="1">
        <v>22.895</v>
      </c>
      <c r="D977" s="1">
        <v>0</v>
      </c>
      <c r="E977" s="1" t="s">
        <v>7</v>
      </c>
      <c r="F977" s="1" t="s">
        <v>13</v>
      </c>
      <c r="G977" s="1">
        <v>16138.762049999999</v>
      </c>
      <c r="H977" s="1" t="str" cm="1">
        <f t="array" ref="H977">_xlfn.IFS('3'!$C977&lt;20,"گروه 1",AND('3'!$C977&gt;20,'3'!$C977&lt;=30),"گروه 2",'3'!$C977&gt;30,"گروه 3")</f>
        <v>گروه 2</v>
      </c>
    </row>
    <row r="978" spans="1:8" x14ac:dyDescent="0.25">
      <c r="A978" s="1">
        <v>48</v>
      </c>
      <c r="B978" s="1" t="s">
        <v>9</v>
      </c>
      <c r="C978" s="1">
        <v>40.15</v>
      </c>
      <c r="D978" s="1">
        <v>0</v>
      </c>
      <c r="E978" s="1" t="s">
        <v>10</v>
      </c>
      <c r="F978" s="1" t="s">
        <v>11</v>
      </c>
      <c r="G978" s="1">
        <v>7804.1605</v>
      </c>
      <c r="H978" s="1" t="str" cm="1">
        <f t="array" ref="H978">_xlfn.IFS('3'!$C978&lt;20,"گروه 1",AND('3'!$C978&gt;20,'3'!$C978&lt;=30),"گروه 2",'3'!$C978&gt;30,"گروه 3")</f>
        <v>گروه 3</v>
      </c>
    </row>
    <row r="979" spans="1:8" x14ac:dyDescent="0.25">
      <c r="A979" s="1">
        <v>26</v>
      </c>
      <c r="B979" s="1" t="s">
        <v>9</v>
      </c>
      <c r="C979" s="1">
        <v>29.15</v>
      </c>
      <c r="D979" s="1">
        <v>1</v>
      </c>
      <c r="E979" s="1" t="s">
        <v>10</v>
      </c>
      <c r="F979" s="1" t="s">
        <v>11</v>
      </c>
      <c r="G979" s="1">
        <v>2902.9065000000001</v>
      </c>
      <c r="H979" s="1" t="str" cm="1">
        <f t="array" ref="H979">_xlfn.IFS('3'!$C979&lt;20,"گروه 1",AND('3'!$C979&gt;20,'3'!$C979&lt;=30),"گروه 2",'3'!$C979&gt;30,"گروه 3")</f>
        <v>گروه 2</v>
      </c>
    </row>
    <row r="980" spans="1:8" x14ac:dyDescent="0.25">
      <c r="A980" s="1">
        <v>45</v>
      </c>
      <c r="B980" s="1" t="s">
        <v>6</v>
      </c>
      <c r="C980" s="1">
        <v>39.994999999999997</v>
      </c>
      <c r="D980" s="1">
        <v>3</v>
      </c>
      <c r="E980" s="1" t="s">
        <v>10</v>
      </c>
      <c r="F980" s="1" t="s">
        <v>13</v>
      </c>
      <c r="G980" s="1">
        <v>9704.6680500000002</v>
      </c>
      <c r="H980" s="1" t="str" cm="1">
        <f t="array" ref="H980">_xlfn.IFS('3'!$C980&lt;20,"گروه 1",AND('3'!$C980&gt;20,'3'!$C980&lt;=30),"گروه 2",'3'!$C980&gt;30,"گروه 3")</f>
        <v>گروه 3</v>
      </c>
    </row>
    <row r="981" spans="1:8" x14ac:dyDescent="0.25">
      <c r="A981" s="1">
        <v>36</v>
      </c>
      <c r="B981" s="1" t="s">
        <v>6</v>
      </c>
      <c r="C981" s="1">
        <v>29.92</v>
      </c>
      <c r="D981" s="1">
        <v>0</v>
      </c>
      <c r="E981" s="1" t="s">
        <v>10</v>
      </c>
      <c r="F981" s="1" t="s">
        <v>11</v>
      </c>
      <c r="G981" s="1">
        <v>4889.0367999999999</v>
      </c>
      <c r="H981" s="1" t="str" cm="1">
        <f t="array" ref="H981">_xlfn.IFS('3'!$C981&lt;20,"گروه 1",AND('3'!$C981&gt;20,'3'!$C981&lt;=30),"گروه 2",'3'!$C981&gt;30,"گروه 3")</f>
        <v>گروه 2</v>
      </c>
    </row>
    <row r="982" spans="1:8" x14ac:dyDescent="0.25">
      <c r="A982" s="1">
        <v>54</v>
      </c>
      <c r="B982" s="1" t="s">
        <v>9</v>
      </c>
      <c r="C982" s="1">
        <v>25.46</v>
      </c>
      <c r="D982" s="1">
        <v>1</v>
      </c>
      <c r="E982" s="1" t="s">
        <v>10</v>
      </c>
      <c r="F982" s="1" t="s">
        <v>13</v>
      </c>
      <c r="G982" s="1">
        <v>25517.11363</v>
      </c>
      <c r="H982" s="1" t="str" cm="1">
        <f t="array" ref="H982">_xlfn.IFS('3'!$C982&lt;20,"گروه 1",AND('3'!$C982&gt;20,'3'!$C982&lt;=30),"گروه 2",'3'!$C982&gt;30,"گروه 3")</f>
        <v>گروه 2</v>
      </c>
    </row>
    <row r="983" spans="1:8" x14ac:dyDescent="0.25">
      <c r="A983" s="1">
        <v>34</v>
      </c>
      <c r="B983" s="1" t="s">
        <v>9</v>
      </c>
      <c r="C983" s="1">
        <v>21.375</v>
      </c>
      <c r="D983" s="1">
        <v>0</v>
      </c>
      <c r="E983" s="1" t="s">
        <v>10</v>
      </c>
      <c r="F983" s="1" t="s">
        <v>13</v>
      </c>
      <c r="G983" s="1">
        <v>4500.33925</v>
      </c>
      <c r="H983" s="1" t="str" cm="1">
        <f t="array" ref="H983">_xlfn.IFS('3'!$C983&lt;20,"گروه 1",AND('3'!$C983&gt;20,'3'!$C983&lt;=30),"گروه 2",'3'!$C983&gt;30,"گروه 3")</f>
        <v>گروه 2</v>
      </c>
    </row>
    <row r="984" spans="1:8" x14ac:dyDescent="0.25">
      <c r="A984" s="1">
        <v>31</v>
      </c>
      <c r="B984" s="1" t="s">
        <v>9</v>
      </c>
      <c r="C984" s="1">
        <v>25.9</v>
      </c>
      <c r="D984" s="1">
        <v>3</v>
      </c>
      <c r="E984" s="1" t="s">
        <v>7</v>
      </c>
      <c r="F984" s="1" t="s">
        <v>8</v>
      </c>
      <c r="G984" s="1">
        <v>19199.944</v>
      </c>
      <c r="H984" s="1" t="str" cm="1">
        <f t="array" ref="H984">_xlfn.IFS('3'!$C984&lt;20,"گروه 1",AND('3'!$C984&gt;20,'3'!$C984&lt;=30),"گروه 2",'3'!$C984&gt;30,"گروه 3")</f>
        <v>گروه 2</v>
      </c>
    </row>
    <row r="985" spans="1:8" x14ac:dyDescent="0.25">
      <c r="A985" s="1">
        <v>27</v>
      </c>
      <c r="B985" s="1" t="s">
        <v>6</v>
      </c>
      <c r="C985" s="1">
        <v>30.59</v>
      </c>
      <c r="D985" s="1">
        <v>1</v>
      </c>
      <c r="E985" s="1" t="s">
        <v>10</v>
      </c>
      <c r="F985" s="1" t="s">
        <v>13</v>
      </c>
      <c r="G985" s="1">
        <v>16796.411940000002</v>
      </c>
      <c r="H985" s="1" t="str" cm="1">
        <f t="array" ref="H985">_xlfn.IFS('3'!$C985&lt;20,"گروه 1",AND('3'!$C985&gt;20,'3'!$C985&lt;=30),"گروه 2",'3'!$C985&gt;30,"گروه 3")</f>
        <v>گروه 3</v>
      </c>
    </row>
    <row r="986" spans="1:8" x14ac:dyDescent="0.25">
      <c r="A986" s="1">
        <v>20</v>
      </c>
      <c r="B986" s="1" t="s">
        <v>9</v>
      </c>
      <c r="C986" s="1">
        <v>30.114999999999998</v>
      </c>
      <c r="D986" s="1">
        <v>5</v>
      </c>
      <c r="E986" s="1" t="s">
        <v>10</v>
      </c>
      <c r="F986" s="1" t="s">
        <v>13</v>
      </c>
      <c r="G986" s="1">
        <v>4915.0598499999996</v>
      </c>
      <c r="H986" s="1" t="str" cm="1">
        <f t="array" ref="H986">_xlfn.IFS('3'!$C986&lt;20,"گروه 1",AND('3'!$C986&gt;20,'3'!$C986&lt;=30),"گروه 2",'3'!$C986&gt;30,"گروه 3")</f>
        <v>گروه 3</v>
      </c>
    </row>
    <row r="987" spans="1:8" x14ac:dyDescent="0.25">
      <c r="A987" s="1">
        <v>44</v>
      </c>
      <c r="B987" s="1" t="s">
        <v>6</v>
      </c>
      <c r="C987" s="1">
        <v>25.8</v>
      </c>
      <c r="D987" s="1">
        <v>1</v>
      </c>
      <c r="E987" s="1" t="s">
        <v>10</v>
      </c>
      <c r="F987" s="1" t="s">
        <v>8</v>
      </c>
      <c r="G987" s="1">
        <v>7624.63</v>
      </c>
      <c r="H987" s="1" t="str" cm="1">
        <f t="array" ref="H987">_xlfn.IFS('3'!$C987&lt;20,"گروه 1",AND('3'!$C987&gt;20,'3'!$C987&lt;=30),"گروه 2",'3'!$C987&gt;30,"گروه 3")</f>
        <v>گروه 2</v>
      </c>
    </row>
    <row r="988" spans="1:8" x14ac:dyDescent="0.25">
      <c r="A988" s="1">
        <v>43</v>
      </c>
      <c r="B988" s="1" t="s">
        <v>9</v>
      </c>
      <c r="C988" s="1">
        <v>30.114999999999998</v>
      </c>
      <c r="D988" s="1">
        <v>3</v>
      </c>
      <c r="E988" s="1" t="s">
        <v>10</v>
      </c>
      <c r="F988" s="1" t="s">
        <v>12</v>
      </c>
      <c r="G988" s="1">
        <v>8410.0468500000006</v>
      </c>
      <c r="H988" s="1" t="str" cm="1">
        <f t="array" ref="H988">_xlfn.IFS('3'!$C988&lt;20,"گروه 1",AND('3'!$C988&gt;20,'3'!$C988&lt;=30),"گروه 2",'3'!$C988&gt;30,"گروه 3")</f>
        <v>گروه 3</v>
      </c>
    </row>
    <row r="989" spans="1:8" x14ac:dyDescent="0.25">
      <c r="A989" s="1">
        <v>45</v>
      </c>
      <c r="B989" s="1" t="s">
        <v>6</v>
      </c>
      <c r="C989" s="1">
        <v>27.645</v>
      </c>
      <c r="D989" s="1">
        <v>1</v>
      </c>
      <c r="E989" s="1" t="s">
        <v>10</v>
      </c>
      <c r="F989" s="1" t="s">
        <v>12</v>
      </c>
      <c r="G989" s="1">
        <v>28340.188849999999</v>
      </c>
      <c r="H989" s="1" t="str" cm="1">
        <f t="array" ref="H989">_xlfn.IFS('3'!$C989&lt;20,"گروه 1",AND('3'!$C989&gt;20,'3'!$C989&lt;=30),"گروه 2",'3'!$C989&gt;30,"گروه 3")</f>
        <v>گروه 2</v>
      </c>
    </row>
    <row r="990" spans="1:8" x14ac:dyDescent="0.25">
      <c r="A990" s="1">
        <v>34</v>
      </c>
      <c r="B990" s="1" t="s">
        <v>9</v>
      </c>
      <c r="C990" s="1">
        <v>34.674999999999997</v>
      </c>
      <c r="D990" s="1">
        <v>0</v>
      </c>
      <c r="E990" s="1" t="s">
        <v>10</v>
      </c>
      <c r="F990" s="1" t="s">
        <v>13</v>
      </c>
      <c r="G990" s="1">
        <v>4518.8262500000001</v>
      </c>
      <c r="H990" s="1" t="str" cm="1">
        <f t="array" ref="H990">_xlfn.IFS('3'!$C990&lt;20,"گروه 1",AND('3'!$C990&gt;20,'3'!$C990&lt;=30),"گروه 2",'3'!$C990&gt;30,"گروه 3")</f>
        <v>گروه 3</v>
      </c>
    </row>
    <row r="991" spans="1:8" x14ac:dyDescent="0.25">
      <c r="A991" s="1">
        <v>24</v>
      </c>
      <c r="B991" s="1" t="s">
        <v>6</v>
      </c>
      <c r="C991" s="1">
        <v>20.52</v>
      </c>
      <c r="D991" s="1">
        <v>0</v>
      </c>
      <c r="E991" s="1" t="s">
        <v>7</v>
      </c>
      <c r="F991" s="1" t="s">
        <v>13</v>
      </c>
      <c r="G991" s="1">
        <v>14571.890799999999</v>
      </c>
      <c r="H991" s="1" t="str" cm="1">
        <f t="array" ref="H991">_xlfn.IFS('3'!$C991&lt;20,"گروه 1",AND('3'!$C991&gt;20,'3'!$C991&lt;=30),"گروه 2",'3'!$C991&gt;30,"گروه 3")</f>
        <v>گروه 2</v>
      </c>
    </row>
    <row r="992" spans="1:8" x14ac:dyDescent="0.25">
      <c r="A992" s="1">
        <v>26</v>
      </c>
      <c r="B992" s="1" t="s">
        <v>6</v>
      </c>
      <c r="C992" s="1">
        <v>19.8</v>
      </c>
      <c r="D992" s="1">
        <v>1</v>
      </c>
      <c r="E992" s="1" t="s">
        <v>10</v>
      </c>
      <c r="F992" s="1" t="s">
        <v>8</v>
      </c>
      <c r="G992" s="1">
        <v>3378.91</v>
      </c>
      <c r="H992" s="1" t="str" cm="1">
        <f t="array" ref="H992">_xlfn.IFS('3'!$C992&lt;20,"گروه 1",AND('3'!$C992&gt;20,'3'!$C992&lt;=30),"گروه 2",'3'!$C992&gt;30,"گروه 3")</f>
        <v>گروه 1</v>
      </c>
    </row>
    <row r="993" spans="1:8" x14ac:dyDescent="0.25">
      <c r="A993" s="1">
        <v>38</v>
      </c>
      <c r="B993" s="1" t="s">
        <v>6</v>
      </c>
      <c r="C993" s="1">
        <v>27.835000000000001</v>
      </c>
      <c r="D993" s="1">
        <v>2</v>
      </c>
      <c r="E993" s="1" t="s">
        <v>10</v>
      </c>
      <c r="F993" s="1" t="s">
        <v>13</v>
      </c>
      <c r="G993" s="1">
        <v>7144.86265</v>
      </c>
      <c r="H993" s="1" t="str" cm="1">
        <f t="array" ref="H993">_xlfn.IFS('3'!$C993&lt;20,"گروه 1",AND('3'!$C993&gt;20,'3'!$C993&lt;=30),"گروه 2",'3'!$C993&gt;30,"گروه 3")</f>
        <v>گروه 2</v>
      </c>
    </row>
    <row r="994" spans="1:8" x14ac:dyDescent="0.25">
      <c r="A994" s="1">
        <v>50</v>
      </c>
      <c r="B994" s="1" t="s">
        <v>6</v>
      </c>
      <c r="C994" s="1">
        <v>31.6</v>
      </c>
      <c r="D994" s="1">
        <v>2</v>
      </c>
      <c r="E994" s="1" t="s">
        <v>10</v>
      </c>
      <c r="F994" s="1" t="s">
        <v>8</v>
      </c>
      <c r="G994" s="1">
        <v>10118.424000000001</v>
      </c>
      <c r="H994" s="1" t="str" cm="1">
        <f t="array" ref="H994">_xlfn.IFS('3'!$C994&lt;20,"گروه 1",AND('3'!$C994&gt;20,'3'!$C994&lt;=30),"گروه 2",'3'!$C994&gt;30,"گروه 3")</f>
        <v>گروه 3</v>
      </c>
    </row>
    <row r="995" spans="1:8" x14ac:dyDescent="0.25">
      <c r="A995" s="1">
        <v>38</v>
      </c>
      <c r="B995" s="1" t="s">
        <v>9</v>
      </c>
      <c r="C995" s="1">
        <v>28.27</v>
      </c>
      <c r="D995" s="1">
        <v>1</v>
      </c>
      <c r="E995" s="1" t="s">
        <v>10</v>
      </c>
      <c r="F995" s="1" t="s">
        <v>11</v>
      </c>
      <c r="G995" s="1">
        <v>5484.4673000000003</v>
      </c>
      <c r="H995" s="1" t="str" cm="1">
        <f t="array" ref="H995">_xlfn.IFS('3'!$C995&lt;20,"گروه 1",AND('3'!$C995&gt;20,'3'!$C995&lt;=30),"گروه 2",'3'!$C995&gt;30,"گروه 3")</f>
        <v>گروه 2</v>
      </c>
    </row>
    <row r="996" spans="1:8" x14ac:dyDescent="0.25">
      <c r="A996" s="1">
        <v>27</v>
      </c>
      <c r="B996" s="1" t="s">
        <v>6</v>
      </c>
      <c r="C996" s="1">
        <v>20.045000000000002</v>
      </c>
      <c r="D996" s="1">
        <v>3</v>
      </c>
      <c r="E996" s="1" t="s">
        <v>7</v>
      </c>
      <c r="F996" s="1" t="s">
        <v>12</v>
      </c>
      <c r="G996" s="1">
        <v>16420.494549999999</v>
      </c>
      <c r="H996" s="1" t="str" cm="1">
        <f t="array" ref="H996">_xlfn.IFS('3'!$C996&lt;20,"گروه 1",AND('3'!$C996&gt;20,'3'!$C996&lt;=30),"گروه 2",'3'!$C996&gt;30,"گروه 3")</f>
        <v>گروه 2</v>
      </c>
    </row>
    <row r="997" spans="1:8" x14ac:dyDescent="0.25">
      <c r="A997" s="1">
        <v>39</v>
      </c>
      <c r="B997" s="1" t="s">
        <v>6</v>
      </c>
      <c r="C997" s="1">
        <v>23.274999999999999</v>
      </c>
      <c r="D997" s="1">
        <v>3</v>
      </c>
      <c r="E997" s="1" t="s">
        <v>10</v>
      </c>
      <c r="F997" s="1" t="s">
        <v>13</v>
      </c>
      <c r="G997" s="1">
        <v>7986.4752500000004</v>
      </c>
      <c r="H997" s="1" t="str" cm="1">
        <f t="array" ref="H997">_xlfn.IFS('3'!$C997&lt;20,"گروه 1",AND('3'!$C997&gt;20,'3'!$C997&lt;=30),"گروه 2",'3'!$C997&gt;30,"گروه 3")</f>
        <v>گروه 2</v>
      </c>
    </row>
    <row r="998" spans="1:8" x14ac:dyDescent="0.25">
      <c r="A998" s="1">
        <v>39</v>
      </c>
      <c r="B998" s="1" t="s">
        <v>6</v>
      </c>
      <c r="C998" s="1">
        <v>34.1</v>
      </c>
      <c r="D998" s="1">
        <v>3</v>
      </c>
      <c r="E998" s="1" t="s">
        <v>10</v>
      </c>
      <c r="F998" s="1" t="s">
        <v>8</v>
      </c>
      <c r="G998" s="1">
        <v>7418.5219999999999</v>
      </c>
      <c r="H998" s="1" t="str" cm="1">
        <f t="array" ref="H998">_xlfn.IFS('3'!$C998&lt;20,"گروه 1",AND('3'!$C998&gt;20,'3'!$C998&lt;=30),"گروه 2",'3'!$C998&gt;30,"گروه 3")</f>
        <v>گروه 3</v>
      </c>
    </row>
    <row r="999" spans="1:8" x14ac:dyDescent="0.25">
      <c r="A999" s="1">
        <v>63</v>
      </c>
      <c r="B999" s="1" t="s">
        <v>6</v>
      </c>
      <c r="C999" s="1">
        <v>36.85</v>
      </c>
      <c r="D999" s="1">
        <v>0</v>
      </c>
      <c r="E999" s="1" t="s">
        <v>10</v>
      </c>
      <c r="F999" s="1" t="s">
        <v>11</v>
      </c>
      <c r="G999" s="1">
        <v>13887.968500000001</v>
      </c>
      <c r="H999" s="1" t="str" cm="1">
        <f t="array" ref="H999">_xlfn.IFS('3'!$C999&lt;20,"گروه 1",AND('3'!$C999&gt;20,'3'!$C999&lt;=30),"گروه 2",'3'!$C999&gt;30,"گروه 3")</f>
        <v>گروه 3</v>
      </c>
    </row>
    <row r="1000" spans="1:8" x14ac:dyDescent="0.25">
      <c r="A1000" s="1">
        <v>33</v>
      </c>
      <c r="B1000" s="1" t="s">
        <v>6</v>
      </c>
      <c r="C1000" s="1">
        <v>36.29</v>
      </c>
      <c r="D1000" s="1">
        <v>3</v>
      </c>
      <c r="E1000" s="1" t="s">
        <v>10</v>
      </c>
      <c r="F1000" s="1" t="s">
        <v>13</v>
      </c>
      <c r="G1000" s="1">
        <v>6551.7501000000002</v>
      </c>
      <c r="H1000" s="1" t="str" cm="1">
        <f t="array" ref="H1000">_xlfn.IFS('3'!$C1000&lt;20,"گروه 1",AND('3'!$C1000&gt;20,'3'!$C1000&lt;=30),"گروه 2",'3'!$C1000&gt;30,"گروه 3")</f>
        <v>گروه 3</v>
      </c>
    </row>
    <row r="1001" spans="1:8" x14ac:dyDescent="0.25">
      <c r="A1001" s="1">
        <v>36</v>
      </c>
      <c r="B1001" s="1" t="s">
        <v>6</v>
      </c>
      <c r="C1001" s="1">
        <v>26.885000000000002</v>
      </c>
      <c r="D1001" s="1">
        <v>0</v>
      </c>
      <c r="E1001" s="1" t="s">
        <v>10</v>
      </c>
      <c r="F1001" s="1" t="s">
        <v>12</v>
      </c>
      <c r="G1001" s="1">
        <v>5267.8181500000001</v>
      </c>
      <c r="H1001" s="1" t="str" cm="1">
        <f t="array" ref="H1001">_xlfn.IFS('3'!$C1001&lt;20,"گروه 1",AND('3'!$C1001&gt;20,'3'!$C1001&lt;=30),"گروه 2",'3'!$C1001&gt;30,"گروه 3")</f>
        <v>گروه 2</v>
      </c>
    </row>
    <row r="1002" spans="1:8" x14ac:dyDescent="0.25">
      <c r="A1002" s="1">
        <v>30</v>
      </c>
      <c r="B1002" s="1" t="s">
        <v>9</v>
      </c>
      <c r="C1002" s="1">
        <v>22.99</v>
      </c>
      <c r="D1002" s="1">
        <v>2</v>
      </c>
      <c r="E1002" s="1" t="s">
        <v>7</v>
      </c>
      <c r="F1002" s="1" t="s">
        <v>12</v>
      </c>
      <c r="G1002" s="1">
        <v>17361.766100000001</v>
      </c>
      <c r="H1002" s="1" t="str" cm="1">
        <f t="array" ref="H1002">_xlfn.IFS('3'!$C1002&lt;20,"گروه 1",AND('3'!$C1002&gt;20,'3'!$C1002&lt;=30),"گروه 2",'3'!$C1002&gt;30,"گروه 3")</f>
        <v>گروه 2</v>
      </c>
    </row>
    <row r="1003" spans="1:8" x14ac:dyDescent="0.25">
      <c r="A1003" s="1">
        <v>24</v>
      </c>
      <c r="B1003" s="1" t="s">
        <v>9</v>
      </c>
      <c r="C1003" s="1">
        <v>32.700000000000003</v>
      </c>
      <c r="D1003" s="1">
        <v>0</v>
      </c>
      <c r="E1003" s="1" t="s">
        <v>7</v>
      </c>
      <c r="F1003" s="1" t="s">
        <v>8</v>
      </c>
      <c r="G1003" s="1">
        <v>34472.841</v>
      </c>
      <c r="H1003" s="1" t="str" cm="1">
        <f t="array" ref="H1003">_xlfn.IFS('3'!$C1003&lt;20,"گروه 1",AND('3'!$C1003&gt;20,'3'!$C1003&lt;=30),"گروه 2",'3'!$C1003&gt;30,"گروه 3")</f>
        <v>گروه 3</v>
      </c>
    </row>
    <row r="1004" spans="1:8" x14ac:dyDescent="0.25">
      <c r="A1004" s="1">
        <v>24</v>
      </c>
      <c r="B1004" s="1" t="s">
        <v>9</v>
      </c>
      <c r="C1004" s="1">
        <v>25.8</v>
      </c>
      <c r="D1004" s="1">
        <v>0</v>
      </c>
      <c r="E1004" s="1" t="s">
        <v>10</v>
      </c>
      <c r="F1004" s="1" t="s">
        <v>8</v>
      </c>
      <c r="G1004" s="1">
        <v>1972.95</v>
      </c>
      <c r="H1004" s="1" t="str" cm="1">
        <f t="array" ref="H1004">_xlfn.IFS('3'!$C1004&lt;20,"گروه 1",AND('3'!$C1004&gt;20,'3'!$C1004&lt;=30),"گروه 2",'3'!$C1004&gt;30,"گروه 3")</f>
        <v>گروه 2</v>
      </c>
    </row>
    <row r="1005" spans="1:8" x14ac:dyDescent="0.25">
      <c r="A1005" s="1">
        <v>48</v>
      </c>
      <c r="B1005" s="1" t="s">
        <v>9</v>
      </c>
      <c r="C1005" s="1">
        <v>29.6</v>
      </c>
      <c r="D1005" s="1">
        <v>0</v>
      </c>
      <c r="E1005" s="1" t="s">
        <v>10</v>
      </c>
      <c r="F1005" s="1" t="s">
        <v>8</v>
      </c>
      <c r="G1005" s="1">
        <v>21232.182260000001</v>
      </c>
      <c r="H1005" s="1" t="str" cm="1">
        <f t="array" ref="H1005">_xlfn.IFS('3'!$C1005&lt;20,"گروه 1",AND('3'!$C1005&gt;20,'3'!$C1005&lt;=30),"گروه 2",'3'!$C1005&gt;30,"گروه 3")</f>
        <v>گروه 2</v>
      </c>
    </row>
    <row r="1006" spans="1:8" x14ac:dyDescent="0.25">
      <c r="A1006" s="1">
        <v>47</v>
      </c>
      <c r="B1006" s="1" t="s">
        <v>9</v>
      </c>
      <c r="C1006" s="1">
        <v>19.190000000000001</v>
      </c>
      <c r="D1006" s="1">
        <v>1</v>
      </c>
      <c r="E1006" s="1" t="s">
        <v>10</v>
      </c>
      <c r="F1006" s="1" t="s">
        <v>13</v>
      </c>
      <c r="G1006" s="1">
        <v>8627.5411000000004</v>
      </c>
      <c r="H1006" s="1" t="str" cm="1">
        <f t="array" ref="H1006">_xlfn.IFS('3'!$C1006&lt;20,"گروه 1",AND('3'!$C1006&gt;20,'3'!$C1006&lt;=30),"گروه 2",'3'!$C1006&gt;30,"گروه 3")</f>
        <v>گروه 1</v>
      </c>
    </row>
    <row r="1007" spans="1:8" x14ac:dyDescent="0.25">
      <c r="A1007" s="1">
        <v>29</v>
      </c>
      <c r="B1007" s="1" t="s">
        <v>9</v>
      </c>
      <c r="C1007" s="1">
        <v>31.73</v>
      </c>
      <c r="D1007" s="1">
        <v>2</v>
      </c>
      <c r="E1007" s="1" t="s">
        <v>10</v>
      </c>
      <c r="F1007" s="1" t="s">
        <v>12</v>
      </c>
      <c r="G1007" s="1">
        <v>4433.3877000000002</v>
      </c>
      <c r="H1007" s="1" t="str" cm="1">
        <f t="array" ref="H1007">_xlfn.IFS('3'!$C1007&lt;20,"گروه 1",AND('3'!$C1007&gt;20,'3'!$C1007&lt;=30),"گروه 2",'3'!$C1007&gt;30,"گروه 3")</f>
        <v>گروه 3</v>
      </c>
    </row>
    <row r="1008" spans="1:8" x14ac:dyDescent="0.25">
      <c r="A1008" s="1">
        <v>28</v>
      </c>
      <c r="B1008" s="1" t="s">
        <v>9</v>
      </c>
      <c r="C1008" s="1">
        <v>29.26</v>
      </c>
      <c r="D1008" s="1">
        <v>2</v>
      </c>
      <c r="E1008" s="1" t="s">
        <v>10</v>
      </c>
      <c r="F1008" s="1" t="s">
        <v>13</v>
      </c>
      <c r="G1008" s="1">
        <v>4438.2633999999998</v>
      </c>
      <c r="H1008" s="1" t="str" cm="1">
        <f t="array" ref="H1008">_xlfn.IFS('3'!$C1008&lt;20,"گروه 1",AND('3'!$C1008&gt;20,'3'!$C1008&lt;=30),"گروه 2",'3'!$C1008&gt;30,"گروه 3")</f>
        <v>گروه 2</v>
      </c>
    </row>
    <row r="1009" spans="1:8" x14ac:dyDescent="0.25">
      <c r="A1009" s="1">
        <v>47</v>
      </c>
      <c r="B1009" s="1" t="s">
        <v>9</v>
      </c>
      <c r="C1009" s="1">
        <v>28.215</v>
      </c>
      <c r="D1009" s="1">
        <v>3</v>
      </c>
      <c r="E1009" s="1" t="s">
        <v>7</v>
      </c>
      <c r="F1009" s="1" t="s">
        <v>12</v>
      </c>
      <c r="G1009" s="1">
        <v>24915.220850000002</v>
      </c>
      <c r="H1009" s="1" t="str" cm="1">
        <f t="array" ref="H1009">_xlfn.IFS('3'!$C1009&lt;20,"گروه 1",AND('3'!$C1009&gt;20,'3'!$C1009&lt;=30),"گروه 2",'3'!$C1009&gt;30,"گروه 3")</f>
        <v>گروه 2</v>
      </c>
    </row>
    <row r="1010" spans="1:8" x14ac:dyDescent="0.25">
      <c r="A1010" s="1">
        <v>25</v>
      </c>
      <c r="B1010" s="1" t="s">
        <v>9</v>
      </c>
      <c r="C1010" s="1">
        <v>24.984999999999999</v>
      </c>
      <c r="D1010" s="1">
        <v>2</v>
      </c>
      <c r="E1010" s="1" t="s">
        <v>10</v>
      </c>
      <c r="F1010" s="1" t="s">
        <v>13</v>
      </c>
      <c r="G1010" s="1">
        <v>23241.47453</v>
      </c>
      <c r="H1010" s="1" t="str" cm="1">
        <f t="array" ref="H1010">_xlfn.IFS('3'!$C1010&lt;20,"گروه 1",AND('3'!$C1010&gt;20,'3'!$C1010&lt;=30),"گروه 2",'3'!$C1010&gt;30,"گروه 3")</f>
        <v>گروه 2</v>
      </c>
    </row>
    <row r="1011" spans="1:8" x14ac:dyDescent="0.25">
      <c r="A1011" s="1">
        <v>51</v>
      </c>
      <c r="B1011" s="1" t="s">
        <v>9</v>
      </c>
      <c r="C1011" s="1">
        <v>27.74</v>
      </c>
      <c r="D1011" s="1">
        <v>1</v>
      </c>
      <c r="E1011" s="1" t="s">
        <v>10</v>
      </c>
      <c r="F1011" s="1" t="s">
        <v>13</v>
      </c>
      <c r="G1011" s="1">
        <v>9957.7216000000008</v>
      </c>
      <c r="H1011" s="1" t="str" cm="1">
        <f t="array" ref="H1011">_xlfn.IFS('3'!$C1011&lt;20,"گروه 1",AND('3'!$C1011&gt;20,'3'!$C1011&lt;=30),"گروه 2",'3'!$C1011&gt;30,"گروه 3")</f>
        <v>گروه 2</v>
      </c>
    </row>
    <row r="1012" spans="1:8" x14ac:dyDescent="0.25">
      <c r="A1012" s="1">
        <v>48</v>
      </c>
      <c r="B1012" s="1" t="s">
        <v>6</v>
      </c>
      <c r="C1012" s="1">
        <v>22.8</v>
      </c>
      <c r="D1012" s="1">
        <v>0</v>
      </c>
      <c r="E1012" s="1" t="s">
        <v>10</v>
      </c>
      <c r="F1012" s="1" t="s">
        <v>8</v>
      </c>
      <c r="G1012" s="1">
        <v>8269.0439999999999</v>
      </c>
      <c r="H1012" s="1" t="str" cm="1">
        <f t="array" ref="H1012">_xlfn.IFS('3'!$C1012&lt;20,"گروه 1",AND('3'!$C1012&gt;20,'3'!$C1012&lt;=30),"گروه 2",'3'!$C1012&gt;30,"گروه 3")</f>
        <v>گروه 2</v>
      </c>
    </row>
    <row r="1013" spans="1:8" x14ac:dyDescent="0.25">
      <c r="A1013" s="1">
        <v>43</v>
      </c>
      <c r="B1013" s="1" t="s">
        <v>9</v>
      </c>
      <c r="C1013" s="1">
        <v>20.13</v>
      </c>
      <c r="D1013" s="1">
        <v>2</v>
      </c>
      <c r="E1013" s="1" t="s">
        <v>7</v>
      </c>
      <c r="F1013" s="1" t="s">
        <v>11</v>
      </c>
      <c r="G1013" s="1">
        <v>18767.737700000001</v>
      </c>
      <c r="H1013" s="1" t="str" cm="1">
        <f t="array" ref="H1013">_xlfn.IFS('3'!$C1013&lt;20,"گروه 1",AND('3'!$C1013&gt;20,'3'!$C1013&lt;=30),"گروه 2",'3'!$C1013&gt;30,"گروه 3")</f>
        <v>گروه 2</v>
      </c>
    </row>
    <row r="1014" spans="1:8" x14ac:dyDescent="0.25">
      <c r="A1014" s="1">
        <v>61</v>
      </c>
      <c r="B1014" s="1" t="s">
        <v>6</v>
      </c>
      <c r="C1014" s="1">
        <v>33.33</v>
      </c>
      <c r="D1014" s="1">
        <v>4</v>
      </c>
      <c r="E1014" s="1" t="s">
        <v>10</v>
      </c>
      <c r="F1014" s="1" t="s">
        <v>11</v>
      </c>
      <c r="G1014" s="1">
        <v>36580.282160000002</v>
      </c>
      <c r="H1014" s="1" t="str" cm="1">
        <f t="array" ref="H1014">_xlfn.IFS('3'!$C1014&lt;20,"گروه 1",AND('3'!$C1014&gt;20,'3'!$C1014&lt;=30),"گروه 2",'3'!$C1014&gt;30,"گروه 3")</f>
        <v>گروه 3</v>
      </c>
    </row>
    <row r="1015" spans="1:8" x14ac:dyDescent="0.25">
      <c r="A1015" s="1">
        <v>48</v>
      </c>
      <c r="B1015" s="1" t="s">
        <v>9</v>
      </c>
      <c r="C1015" s="1">
        <v>32.299999999999997</v>
      </c>
      <c r="D1015" s="1">
        <v>1</v>
      </c>
      <c r="E1015" s="1" t="s">
        <v>10</v>
      </c>
      <c r="F1015" s="1" t="s">
        <v>12</v>
      </c>
      <c r="G1015" s="1">
        <v>8765.2489999999998</v>
      </c>
      <c r="H1015" s="1" t="str" cm="1">
        <f t="array" ref="H1015">_xlfn.IFS('3'!$C1015&lt;20,"گروه 1",AND('3'!$C1015&gt;20,'3'!$C1015&lt;=30),"گروه 2",'3'!$C1015&gt;30,"گروه 3")</f>
        <v>گروه 3</v>
      </c>
    </row>
    <row r="1016" spans="1:8" x14ac:dyDescent="0.25">
      <c r="A1016" s="1">
        <v>38</v>
      </c>
      <c r="B1016" s="1" t="s">
        <v>6</v>
      </c>
      <c r="C1016" s="1">
        <v>27.6</v>
      </c>
      <c r="D1016" s="1">
        <v>0</v>
      </c>
      <c r="E1016" s="1" t="s">
        <v>10</v>
      </c>
      <c r="F1016" s="1" t="s">
        <v>8</v>
      </c>
      <c r="G1016" s="1">
        <v>5383.5360000000001</v>
      </c>
      <c r="H1016" s="1" t="str" cm="1">
        <f t="array" ref="H1016">_xlfn.IFS('3'!$C1016&lt;20,"گروه 1",AND('3'!$C1016&gt;20,'3'!$C1016&lt;=30),"گروه 2",'3'!$C1016&gt;30,"گروه 3")</f>
        <v>گروه 2</v>
      </c>
    </row>
    <row r="1017" spans="1:8" x14ac:dyDescent="0.25">
      <c r="A1017" s="1">
        <v>59</v>
      </c>
      <c r="B1017" s="1" t="s">
        <v>9</v>
      </c>
      <c r="C1017" s="1">
        <v>25.46</v>
      </c>
      <c r="D1017" s="1">
        <v>0</v>
      </c>
      <c r="E1017" s="1" t="s">
        <v>10</v>
      </c>
      <c r="F1017" s="1" t="s">
        <v>12</v>
      </c>
      <c r="G1017" s="1">
        <v>12124.992399999999</v>
      </c>
      <c r="H1017" s="1" t="str" cm="1">
        <f t="array" ref="H1017">_xlfn.IFS('3'!$C1017&lt;20,"گروه 1",AND('3'!$C1017&gt;20,'3'!$C1017&lt;=30),"گروه 2",'3'!$C1017&gt;30,"گروه 3")</f>
        <v>گروه 2</v>
      </c>
    </row>
    <row r="1018" spans="1:8" x14ac:dyDescent="0.25">
      <c r="A1018" s="1">
        <v>19</v>
      </c>
      <c r="B1018" s="1" t="s">
        <v>6</v>
      </c>
      <c r="C1018" s="1">
        <v>24.605</v>
      </c>
      <c r="D1018" s="1">
        <v>1</v>
      </c>
      <c r="E1018" s="1" t="s">
        <v>10</v>
      </c>
      <c r="F1018" s="1" t="s">
        <v>12</v>
      </c>
      <c r="G1018" s="1">
        <v>2709.24395</v>
      </c>
      <c r="H1018" s="1" t="str" cm="1">
        <f t="array" ref="H1018">_xlfn.IFS('3'!$C1018&lt;20,"گروه 1",AND('3'!$C1018&gt;20,'3'!$C1018&lt;=30),"گروه 2",'3'!$C1018&gt;30,"گروه 3")</f>
        <v>گروه 2</v>
      </c>
    </row>
    <row r="1019" spans="1:8" x14ac:dyDescent="0.25">
      <c r="A1019" s="1">
        <v>26</v>
      </c>
      <c r="B1019" s="1" t="s">
        <v>6</v>
      </c>
      <c r="C1019" s="1">
        <v>34.200000000000003</v>
      </c>
      <c r="D1019" s="1">
        <v>2</v>
      </c>
      <c r="E1019" s="1" t="s">
        <v>10</v>
      </c>
      <c r="F1019" s="1" t="s">
        <v>8</v>
      </c>
      <c r="G1019" s="1">
        <v>3987.9259999999999</v>
      </c>
      <c r="H1019" s="1" t="str" cm="1">
        <f t="array" ref="H1019">_xlfn.IFS('3'!$C1019&lt;20,"گروه 1",AND('3'!$C1019&gt;20,'3'!$C1019&lt;=30),"گروه 2",'3'!$C1019&gt;30,"گروه 3")</f>
        <v>گروه 3</v>
      </c>
    </row>
    <row r="1020" spans="1:8" x14ac:dyDescent="0.25">
      <c r="A1020" s="1">
        <v>54</v>
      </c>
      <c r="B1020" s="1" t="s">
        <v>6</v>
      </c>
      <c r="C1020" s="1">
        <v>35.814999999999998</v>
      </c>
      <c r="D1020" s="1">
        <v>3</v>
      </c>
      <c r="E1020" s="1" t="s">
        <v>10</v>
      </c>
      <c r="F1020" s="1" t="s">
        <v>12</v>
      </c>
      <c r="G1020" s="1">
        <v>12495.290849999999</v>
      </c>
      <c r="H1020" s="1" t="str" cm="1">
        <f t="array" ref="H1020">_xlfn.IFS('3'!$C1020&lt;20,"گروه 1",AND('3'!$C1020&gt;20,'3'!$C1020&lt;=30),"گروه 2",'3'!$C1020&gt;30,"گروه 3")</f>
        <v>گروه 3</v>
      </c>
    </row>
    <row r="1021" spans="1:8" x14ac:dyDescent="0.25">
      <c r="A1021" s="1">
        <v>21</v>
      </c>
      <c r="B1021" s="1" t="s">
        <v>6</v>
      </c>
      <c r="C1021" s="1">
        <v>32.68</v>
      </c>
      <c r="D1021" s="1">
        <v>2</v>
      </c>
      <c r="E1021" s="1" t="s">
        <v>10</v>
      </c>
      <c r="F1021" s="1" t="s">
        <v>12</v>
      </c>
      <c r="G1021" s="1">
        <v>26018.950519999999</v>
      </c>
      <c r="H1021" s="1" t="str" cm="1">
        <f t="array" ref="H1021">_xlfn.IFS('3'!$C1021&lt;20,"گروه 1",AND('3'!$C1021&gt;20,'3'!$C1021&lt;=30),"گروه 2",'3'!$C1021&gt;30,"گروه 3")</f>
        <v>گروه 3</v>
      </c>
    </row>
    <row r="1022" spans="1:8" x14ac:dyDescent="0.25">
      <c r="A1022" s="1">
        <v>51</v>
      </c>
      <c r="B1022" s="1" t="s">
        <v>9</v>
      </c>
      <c r="C1022" s="1">
        <v>37</v>
      </c>
      <c r="D1022" s="1">
        <v>0</v>
      </c>
      <c r="E1022" s="1" t="s">
        <v>10</v>
      </c>
      <c r="F1022" s="1" t="s">
        <v>8</v>
      </c>
      <c r="G1022" s="1">
        <v>8798.5930000000008</v>
      </c>
      <c r="H1022" s="1" t="str" cm="1">
        <f t="array" ref="H1022">_xlfn.IFS('3'!$C1022&lt;20,"گروه 1",AND('3'!$C1022&gt;20,'3'!$C1022&lt;=30),"گروه 2",'3'!$C1022&gt;30,"گروه 3")</f>
        <v>گروه 3</v>
      </c>
    </row>
    <row r="1023" spans="1:8" x14ac:dyDescent="0.25">
      <c r="A1023" s="1">
        <v>22</v>
      </c>
      <c r="B1023" s="1" t="s">
        <v>6</v>
      </c>
      <c r="C1023" s="1">
        <v>31.02</v>
      </c>
      <c r="D1023" s="1">
        <v>3</v>
      </c>
      <c r="E1023" s="1" t="s">
        <v>7</v>
      </c>
      <c r="F1023" s="1" t="s">
        <v>11</v>
      </c>
      <c r="G1023" s="1">
        <v>35595.589800000002</v>
      </c>
      <c r="H1023" s="1" t="str" cm="1">
        <f t="array" ref="H1023">_xlfn.IFS('3'!$C1023&lt;20,"گروه 1",AND('3'!$C1023&gt;20,'3'!$C1023&lt;=30),"گروه 2",'3'!$C1023&gt;30,"گروه 3")</f>
        <v>گروه 3</v>
      </c>
    </row>
    <row r="1024" spans="1:8" x14ac:dyDescent="0.25">
      <c r="A1024" s="1">
        <v>47</v>
      </c>
      <c r="B1024" s="1" t="s">
        <v>9</v>
      </c>
      <c r="C1024" s="1">
        <v>36.08</v>
      </c>
      <c r="D1024" s="1">
        <v>1</v>
      </c>
      <c r="E1024" s="1" t="s">
        <v>7</v>
      </c>
      <c r="F1024" s="1" t="s">
        <v>11</v>
      </c>
      <c r="G1024" s="1">
        <v>42211.138200000001</v>
      </c>
      <c r="H1024" s="1" t="str" cm="1">
        <f t="array" ref="H1024">_xlfn.IFS('3'!$C1024&lt;20,"گروه 1",AND('3'!$C1024&gt;20,'3'!$C1024&lt;=30),"گروه 2",'3'!$C1024&gt;30,"گروه 3")</f>
        <v>گروه 3</v>
      </c>
    </row>
    <row r="1025" spans="1:8" x14ac:dyDescent="0.25">
      <c r="A1025" s="1">
        <v>18</v>
      </c>
      <c r="B1025" s="1" t="s">
        <v>9</v>
      </c>
      <c r="C1025" s="1">
        <v>23.32</v>
      </c>
      <c r="D1025" s="1">
        <v>1</v>
      </c>
      <c r="E1025" s="1" t="s">
        <v>10</v>
      </c>
      <c r="F1025" s="1" t="s">
        <v>11</v>
      </c>
      <c r="G1025" s="1">
        <v>1711.0268000000001</v>
      </c>
      <c r="H1025" s="1" t="str" cm="1">
        <f t="array" ref="H1025">_xlfn.IFS('3'!$C1025&lt;20,"گروه 1",AND('3'!$C1025&gt;20,'3'!$C1025&lt;=30),"گروه 2",'3'!$C1025&gt;30,"گروه 3")</f>
        <v>گروه 2</v>
      </c>
    </row>
    <row r="1026" spans="1:8" x14ac:dyDescent="0.25">
      <c r="A1026" s="1">
        <v>47</v>
      </c>
      <c r="B1026" s="1" t="s">
        <v>6</v>
      </c>
      <c r="C1026" s="1">
        <v>45.32</v>
      </c>
      <c r="D1026" s="1">
        <v>1</v>
      </c>
      <c r="E1026" s="1" t="s">
        <v>10</v>
      </c>
      <c r="F1026" s="1" t="s">
        <v>11</v>
      </c>
      <c r="G1026" s="1">
        <v>8569.8618000000006</v>
      </c>
      <c r="H1026" s="1" t="str" cm="1">
        <f t="array" ref="H1026">_xlfn.IFS('3'!$C1026&lt;20,"گروه 1",AND('3'!$C1026&gt;20,'3'!$C1026&lt;=30),"گروه 2",'3'!$C1026&gt;30,"گروه 3")</f>
        <v>گروه 3</v>
      </c>
    </row>
    <row r="1027" spans="1:8" x14ac:dyDescent="0.25">
      <c r="A1027" s="1">
        <v>21</v>
      </c>
      <c r="B1027" s="1" t="s">
        <v>6</v>
      </c>
      <c r="C1027" s="1">
        <v>34.6</v>
      </c>
      <c r="D1027" s="1">
        <v>0</v>
      </c>
      <c r="E1027" s="1" t="s">
        <v>10</v>
      </c>
      <c r="F1027" s="1" t="s">
        <v>8</v>
      </c>
      <c r="G1027" s="1">
        <v>2020.1769999999999</v>
      </c>
      <c r="H1027" s="1" t="str" cm="1">
        <f t="array" ref="H1027">_xlfn.IFS('3'!$C1027&lt;20,"گروه 1",AND('3'!$C1027&gt;20,'3'!$C1027&lt;=30),"گروه 2",'3'!$C1027&gt;30,"گروه 3")</f>
        <v>گروه 3</v>
      </c>
    </row>
    <row r="1028" spans="1:8" x14ac:dyDescent="0.25">
      <c r="A1028" s="1">
        <v>19</v>
      </c>
      <c r="B1028" s="1" t="s">
        <v>9</v>
      </c>
      <c r="C1028" s="1">
        <v>26.03</v>
      </c>
      <c r="D1028" s="1">
        <v>1</v>
      </c>
      <c r="E1028" s="1" t="s">
        <v>7</v>
      </c>
      <c r="F1028" s="1" t="s">
        <v>12</v>
      </c>
      <c r="G1028" s="1">
        <v>16450.894700000001</v>
      </c>
      <c r="H1028" s="1" t="str" cm="1">
        <f t="array" ref="H1028">_xlfn.IFS('3'!$C1028&lt;20,"گروه 1",AND('3'!$C1028&gt;20,'3'!$C1028&lt;=30),"گروه 2",'3'!$C1028&gt;30,"گروه 3")</f>
        <v>گروه 2</v>
      </c>
    </row>
    <row r="1029" spans="1:8" x14ac:dyDescent="0.25">
      <c r="A1029" s="1">
        <v>23</v>
      </c>
      <c r="B1029" s="1" t="s">
        <v>9</v>
      </c>
      <c r="C1029" s="1">
        <v>18.715</v>
      </c>
      <c r="D1029" s="1">
        <v>0</v>
      </c>
      <c r="E1029" s="1" t="s">
        <v>10</v>
      </c>
      <c r="F1029" s="1" t="s">
        <v>12</v>
      </c>
      <c r="G1029" s="1">
        <v>21595.382290000001</v>
      </c>
      <c r="H1029" s="1" t="str" cm="1">
        <f t="array" ref="H1029">_xlfn.IFS('3'!$C1029&lt;20,"گروه 1",AND('3'!$C1029&gt;20,'3'!$C1029&lt;=30),"گروه 2",'3'!$C1029&gt;30,"گروه 3")</f>
        <v>گروه 1</v>
      </c>
    </row>
    <row r="1030" spans="1:8" x14ac:dyDescent="0.25">
      <c r="A1030" s="1">
        <v>54</v>
      </c>
      <c r="B1030" s="1" t="s">
        <v>9</v>
      </c>
      <c r="C1030" s="1">
        <v>31.6</v>
      </c>
      <c r="D1030" s="1">
        <v>0</v>
      </c>
      <c r="E1030" s="1" t="s">
        <v>10</v>
      </c>
      <c r="F1030" s="1" t="s">
        <v>8</v>
      </c>
      <c r="G1030" s="1">
        <v>9850.4320000000007</v>
      </c>
      <c r="H1030" s="1" t="str" cm="1">
        <f t="array" ref="H1030">_xlfn.IFS('3'!$C1030&lt;20,"گروه 1",AND('3'!$C1030&gt;20,'3'!$C1030&lt;=30),"گروه 2",'3'!$C1030&gt;30,"گروه 3")</f>
        <v>گروه 3</v>
      </c>
    </row>
    <row r="1031" spans="1:8" x14ac:dyDescent="0.25">
      <c r="A1031" s="1">
        <v>37</v>
      </c>
      <c r="B1031" s="1" t="s">
        <v>6</v>
      </c>
      <c r="C1031" s="1">
        <v>17.29</v>
      </c>
      <c r="D1031" s="1">
        <v>2</v>
      </c>
      <c r="E1031" s="1" t="s">
        <v>10</v>
      </c>
      <c r="F1031" s="1" t="s">
        <v>13</v>
      </c>
      <c r="G1031" s="1">
        <v>6877.9800999999998</v>
      </c>
      <c r="H1031" s="1" t="str" cm="1">
        <f t="array" ref="H1031">_xlfn.IFS('3'!$C1031&lt;20,"گروه 1",AND('3'!$C1031&gt;20,'3'!$C1031&lt;=30),"گروه 2",'3'!$C1031&gt;30,"گروه 3")</f>
        <v>گروه 1</v>
      </c>
    </row>
    <row r="1032" spans="1:8" x14ac:dyDescent="0.25">
      <c r="A1032" s="1">
        <v>46</v>
      </c>
      <c r="B1032" s="1" t="s">
        <v>6</v>
      </c>
      <c r="C1032" s="1">
        <v>23.655000000000001</v>
      </c>
      <c r="D1032" s="1">
        <v>1</v>
      </c>
      <c r="E1032" s="1" t="s">
        <v>7</v>
      </c>
      <c r="F1032" s="1" t="s">
        <v>12</v>
      </c>
      <c r="G1032" s="1">
        <v>21677.283449999999</v>
      </c>
      <c r="H1032" s="1" t="str" cm="1">
        <f t="array" ref="H1032">_xlfn.IFS('3'!$C1032&lt;20,"گروه 1",AND('3'!$C1032&gt;20,'3'!$C1032&lt;=30),"گروه 2",'3'!$C1032&gt;30,"گروه 3")</f>
        <v>گروه 2</v>
      </c>
    </row>
    <row r="1033" spans="1:8" x14ac:dyDescent="0.25">
      <c r="A1033" s="1">
        <v>55</v>
      </c>
      <c r="B1033" s="1" t="s">
        <v>6</v>
      </c>
      <c r="C1033" s="1">
        <v>35.200000000000003</v>
      </c>
      <c r="D1033" s="1">
        <v>0</v>
      </c>
      <c r="E1033" s="1" t="s">
        <v>7</v>
      </c>
      <c r="F1033" s="1" t="s">
        <v>11</v>
      </c>
      <c r="G1033" s="1">
        <v>44423.803</v>
      </c>
      <c r="H1033" s="1" t="str" cm="1">
        <f t="array" ref="H1033">_xlfn.IFS('3'!$C1033&lt;20,"گروه 1",AND('3'!$C1033&gt;20,'3'!$C1033&lt;=30),"گروه 2",'3'!$C1033&gt;30,"گروه 3")</f>
        <v>گروه 3</v>
      </c>
    </row>
    <row r="1034" spans="1:8" x14ac:dyDescent="0.25">
      <c r="A1034" s="1">
        <v>30</v>
      </c>
      <c r="B1034" s="1" t="s">
        <v>6</v>
      </c>
      <c r="C1034" s="1">
        <v>27.93</v>
      </c>
      <c r="D1034" s="1">
        <v>0</v>
      </c>
      <c r="E1034" s="1" t="s">
        <v>10</v>
      </c>
      <c r="F1034" s="1" t="s">
        <v>13</v>
      </c>
      <c r="G1034" s="1">
        <v>4137.5227000000004</v>
      </c>
      <c r="H1034" s="1" t="str" cm="1">
        <f t="array" ref="H1034">_xlfn.IFS('3'!$C1034&lt;20,"گروه 1",AND('3'!$C1034&gt;20,'3'!$C1034&lt;=30),"گروه 2",'3'!$C1034&gt;30,"گروه 3")</f>
        <v>گروه 2</v>
      </c>
    </row>
    <row r="1035" spans="1:8" x14ac:dyDescent="0.25">
      <c r="A1035" s="1">
        <v>18</v>
      </c>
      <c r="B1035" s="1" t="s">
        <v>9</v>
      </c>
      <c r="C1035" s="1">
        <v>21.565000000000001</v>
      </c>
      <c r="D1035" s="1">
        <v>0</v>
      </c>
      <c r="E1035" s="1" t="s">
        <v>7</v>
      </c>
      <c r="F1035" s="1" t="s">
        <v>13</v>
      </c>
      <c r="G1035" s="1">
        <v>13747.87235</v>
      </c>
      <c r="H1035" s="1" t="str" cm="1">
        <f t="array" ref="H1035">_xlfn.IFS('3'!$C1035&lt;20,"گروه 1",AND('3'!$C1035&gt;20,'3'!$C1035&lt;=30),"گروه 2",'3'!$C1035&gt;30,"گروه 3")</f>
        <v>گروه 2</v>
      </c>
    </row>
    <row r="1036" spans="1:8" x14ac:dyDescent="0.25">
      <c r="A1036" s="1">
        <v>61</v>
      </c>
      <c r="B1036" s="1" t="s">
        <v>9</v>
      </c>
      <c r="C1036" s="1">
        <v>38.380000000000003</v>
      </c>
      <c r="D1036" s="1">
        <v>0</v>
      </c>
      <c r="E1036" s="1" t="s">
        <v>10</v>
      </c>
      <c r="F1036" s="1" t="s">
        <v>12</v>
      </c>
      <c r="G1036" s="1">
        <v>12950.0712</v>
      </c>
      <c r="H1036" s="1" t="str" cm="1">
        <f t="array" ref="H1036">_xlfn.IFS('3'!$C1036&lt;20,"گروه 1",AND('3'!$C1036&gt;20,'3'!$C1036&lt;=30),"گروه 2",'3'!$C1036&gt;30,"گروه 3")</f>
        <v>گروه 3</v>
      </c>
    </row>
    <row r="1037" spans="1:8" x14ac:dyDescent="0.25">
      <c r="A1037" s="1">
        <v>54</v>
      </c>
      <c r="B1037" s="1" t="s">
        <v>6</v>
      </c>
      <c r="C1037" s="1">
        <v>23</v>
      </c>
      <c r="D1037" s="1">
        <v>3</v>
      </c>
      <c r="E1037" s="1" t="s">
        <v>10</v>
      </c>
      <c r="F1037" s="1" t="s">
        <v>8</v>
      </c>
      <c r="G1037" s="1">
        <v>12094.477999999999</v>
      </c>
      <c r="H1037" s="1" t="str" cm="1">
        <f t="array" ref="H1037">_xlfn.IFS('3'!$C1037&lt;20,"گروه 1",AND('3'!$C1037&gt;20,'3'!$C1037&lt;=30),"گروه 2",'3'!$C1037&gt;30,"گروه 3")</f>
        <v>گروه 2</v>
      </c>
    </row>
    <row r="1038" spans="1:8" x14ac:dyDescent="0.25">
      <c r="A1038" s="1">
        <v>22</v>
      </c>
      <c r="B1038" s="1" t="s">
        <v>9</v>
      </c>
      <c r="C1038" s="1">
        <v>37.07</v>
      </c>
      <c r="D1038" s="1">
        <v>2</v>
      </c>
      <c r="E1038" s="1" t="s">
        <v>7</v>
      </c>
      <c r="F1038" s="1" t="s">
        <v>11</v>
      </c>
      <c r="G1038" s="1">
        <v>37484.4493</v>
      </c>
      <c r="H1038" s="1" t="str" cm="1">
        <f t="array" ref="H1038">_xlfn.IFS('3'!$C1038&lt;20,"گروه 1",AND('3'!$C1038&gt;20,'3'!$C1038&lt;=30),"گروه 2",'3'!$C1038&gt;30,"گروه 3")</f>
        <v>گروه 3</v>
      </c>
    </row>
    <row r="1039" spans="1:8" x14ac:dyDescent="0.25">
      <c r="A1039" s="1">
        <v>45</v>
      </c>
      <c r="B1039" s="1" t="s">
        <v>6</v>
      </c>
      <c r="C1039" s="1">
        <v>30.495000000000001</v>
      </c>
      <c r="D1039" s="1">
        <v>1</v>
      </c>
      <c r="E1039" s="1" t="s">
        <v>7</v>
      </c>
      <c r="F1039" s="1" t="s">
        <v>12</v>
      </c>
      <c r="G1039" s="1">
        <v>39725.518049999999</v>
      </c>
      <c r="H1039" s="1" t="str" cm="1">
        <f t="array" ref="H1039">_xlfn.IFS('3'!$C1039&lt;20,"گروه 1",AND('3'!$C1039&gt;20,'3'!$C1039&lt;=30),"گروه 2",'3'!$C1039&gt;30,"گروه 3")</f>
        <v>گروه 3</v>
      </c>
    </row>
    <row r="1040" spans="1:8" x14ac:dyDescent="0.25">
      <c r="A1040" s="1">
        <v>22</v>
      </c>
      <c r="B1040" s="1" t="s">
        <v>9</v>
      </c>
      <c r="C1040" s="1">
        <v>28.88</v>
      </c>
      <c r="D1040" s="1">
        <v>0</v>
      </c>
      <c r="E1040" s="1" t="s">
        <v>10</v>
      </c>
      <c r="F1040" s="1" t="s">
        <v>13</v>
      </c>
      <c r="G1040" s="1">
        <v>2250.8352</v>
      </c>
      <c r="H1040" s="1" t="str" cm="1">
        <f t="array" ref="H1040">_xlfn.IFS('3'!$C1040&lt;20,"گروه 1",AND('3'!$C1040&gt;20,'3'!$C1040&lt;=30),"گروه 2",'3'!$C1040&gt;30,"گروه 3")</f>
        <v>گروه 2</v>
      </c>
    </row>
    <row r="1041" spans="1:8" x14ac:dyDescent="0.25">
      <c r="A1041" s="1">
        <v>19</v>
      </c>
      <c r="B1041" s="1" t="s">
        <v>9</v>
      </c>
      <c r="C1041" s="1">
        <v>27.265000000000001</v>
      </c>
      <c r="D1041" s="1">
        <v>2</v>
      </c>
      <c r="E1041" s="1" t="s">
        <v>10</v>
      </c>
      <c r="F1041" s="1" t="s">
        <v>12</v>
      </c>
      <c r="G1041" s="1">
        <v>22493.659640000002</v>
      </c>
      <c r="H1041" s="1" t="str" cm="1">
        <f t="array" ref="H1041">_xlfn.IFS('3'!$C1041&lt;20,"گروه 1",AND('3'!$C1041&gt;20,'3'!$C1041&lt;=30),"گروه 2",'3'!$C1041&gt;30,"گروه 3")</f>
        <v>گروه 2</v>
      </c>
    </row>
    <row r="1042" spans="1:8" x14ac:dyDescent="0.25">
      <c r="A1042" s="1">
        <v>35</v>
      </c>
      <c r="B1042" s="1" t="s">
        <v>6</v>
      </c>
      <c r="C1042" s="1">
        <v>28.024999999999999</v>
      </c>
      <c r="D1042" s="1">
        <v>0</v>
      </c>
      <c r="E1042" s="1" t="s">
        <v>7</v>
      </c>
      <c r="F1042" s="1" t="s">
        <v>12</v>
      </c>
      <c r="G1042" s="1">
        <v>20234.854749999999</v>
      </c>
      <c r="H1042" s="1" t="str" cm="1">
        <f t="array" ref="H1042">_xlfn.IFS('3'!$C1042&lt;20,"گروه 1",AND('3'!$C1042&gt;20,'3'!$C1042&lt;=30),"گروه 2",'3'!$C1042&gt;30,"گروه 3")</f>
        <v>گروه 2</v>
      </c>
    </row>
    <row r="1043" spans="1:8" x14ac:dyDescent="0.25">
      <c r="A1043" s="1">
        <v>18</v>
      </c>
      <c r="B1043" s="1" t="s">
        <v>9</v>
      </c>
      <c r="C1043" s="1">
        <v>23.085000000000001</v>
      </c>
      <c r="D1043" s="1">
        <v>0</v>
      </c>
      <c r="E1043" s="1" t="s">
        <v>10</v>
      </c>
      <c r="F1043" s="1" t="s">
        <v>13</v>
      </c>
      <c r="G1043" s="1">
        <v>1704.7001499999999</v>
      </c>
      <c r="H1043" s="1" t="str" cm="1">
        <f t="array" ref="H1043">_xlfn.IFS('3'!$C1043&lt;20,"گروه 1",AND('3'!$C1043&gt;20,'3'!$C1043&lt;=30),"گروه 2",'3'!$C1043&gt;30,"گروه 3")</f>
        <v>گروه 2</v>
      </c>
    </row>
    <row r="1044" spans="1:8" x14ac:dyDescent="0.25">
      <c r="A1044" s="1">
        <v>20</v>
      </c>
      <c r="B1044" s="1" t="s">
        <v>9</v>
      </c>
      <c r="C1044" s="1">
        <v>30.684999999999999</v>
      </c>
      <c r="D1044" s="1">
        <v>0</v>
      </c>
      <c r="E1044" s="1" t="s">
        <v>7</v>
      </c>
      <c r="F1044" s="1" t="s">
        <v>13</v>
      </c>
      <c r="G1044" s="1">
        <v>33475.817150000003</v>
      </c>
      <c r="H1044" s="1" t="str" cm="1">
        <f t="array" ref="H1044">_xlfn.IFS('3'!$C1044&lt;20,"گروه 1",AND('3'!$C1044&gt;20,'3'!$C1044&lt;=30),"گروه 2",'3'!$C1044&gt;30,"گروه 3")</f>
        <v>گروه 3</v>
      </c>
    </row>
    <row r="1045" spans="1:8" x14ac:dyDescent="0.25">
      <c r="A1045" s="1">
        <v>28</v>
      </c>
      <c r="B1045" s="1" t="s">
        <v>6</v>
      </c>
      <c r="C1045" s="1">
        <v>25.8</v>
      </c>
      <c r="D1045" s="1">
        <v>0</v>
      </c>
      <c r="E1045" s="1" t="s">
        <v>10</v>
      </c>
      <c r="F1045" s="1" t="s">
        <v>8</v>
      </c>
      <c r="G1045" s="1">
        <v>3161.4540000000002</v>
      </c>
      <c r="H1045" s="1" t="str" cm="1">
        <f t="array" ref="H1045">_xlfn.IFS('3'!$C1045&lt;20,"گروه 1",AND('3'!$C1045&gt;20,'3'!$C1045&lt;=30),"گروه 2",'3'!$C1045&gt;30,"گروه 3")</f>
        <v>گروه 2</v>
      </c>
    </row>
    <row r="1046" spans="1:8" x14ac:dyDescent="0.25">
      <c r="A1046" s="1">
        <v>55</v>
      </c>
      <c r="B1046" s="1" t="s">
        <v>9</v>
      </c>
      <c r="C1046" s="1">
        <v>35.244999999999997</v>
      </c>
      <c r="D1046" s="1">
        <v>1</v>
      </c>
      <c r="E1046" s="1" t="s">
        <v>10</v>
      </c>
      <c r="F1046" s="1" t="s">
        <v>13</v>
      </c>
      <c r="G1046" s="1">
        <v>11394.065549999999</v>
      </c>
      <c r="H1046" s="1" t="str" cm="1">
        <f t="array" ref="H1046">_xlfn.IFS('3'!$C1046&lt;20,"گروه 1",AND('3'!$C1046&gt;20,'3'!$C1046&lt;=30),"گروه 2",'3'!$C1046&gt;30,"گروه 3")</f>
        <v>گروه 3</v>
      </c>
    </row>
    <row r="1047" spans="1:8" x14ac:dyDescent="0.25">
      <c r="A1047" s="1">
        <v>43</v>
      </c>
      <c r="B1047" s="1" t="s">
        <v>6</v>
      </c>
      <c r="C1047" s="1">
        <v>24.7</v>
      </c>
      <c r="D1047" s="1">
        <v>2</v>
      </c>
      <c r="E1047" s="1" t="s">
        <v>7</v>
      </c>
      <c r="F1047" s="1" t="s">
        <v>12</v>
      </c>
      <c r="G1047" s="1">
        <v>21880.82</v>
      </c>
      <c r="H1047" s="1" t="str" cm="1">
        <f t="array" ref="H1047">_xlfn.IFS('3'!$C1047&lt;20,"گروه 1",AND('3'!$C1047&gt;20,'3'!$C1047&lt;=30),"گروه 2",'3'!$C1047&gt;30,"گروه 3")</f>
        <v>گروه 2</v>
      </c>
    </row>
    <row r="1048" spans="1:8" x14ac:dyDescent="0.25">
      <c r="A1048" s="1">
        <v>43</v>
      </c>
      <c r="B1048" s="1" t="s">
        <v>6</v>
      </c>
      <c r="C1048" s="1">
        <v>25.08</v>
      </c>
      <c r="D1048" s="1">
        <v>0</v>
      </c>
      <c r="E1048" s="1" t="s">
        <v>10</v>
      </c>
      <c r="F1048" s="1" t="s">
        <v>13</v>
      </c>
      <c r="G1048" s="1">
        <v>7325.0482000000002</v>
      </c>
      <c r="H1048" s="1" t="str" cm="1">
        <f t="array" ref="H1048">_xlfn.IFS('3'!$C1048&lt;20,"گروه 1",AND('3'!$C1048&gt;20,'3'!$C1048&lt;=30),"گروه 2",'3'!$C1048&gt;30,"گروه 3")</f>
        <v>گروه 2</v>
      </c>
    </row>
    <row r="1049" spans="1:8" x14ac:dyDescent="0.25">
      <c r="A1049" s="1">
        <v>22</v>
      </c>
      <c r="B1049" s="1" t="s">
        <v>9</v>
      </c>
      <c r="C1049" s="1">
        <v>52.58</v>
      </c>
      <c r="D1049" s="1">
        <v>1</v>
      </c>
      <c r="E1049" s="1" t="s">
        <v>7</v>
      </c>
      <c r="F1049" s="1" t="s">
        <v>11</v>
      </c>
      <c r="G1049" s="1">
        <v>44501.398200000003</v>
      </c>
      <c r="H1049" s="1" t="str" cm="1">
        <f t="array" ref="H1049">_xlfn.IFS('3'!$C1049&lt;20,"گروه 1",AND('3'!$C1049&gt;20,'3'!$C1049&lt;=30),"گروه 2",'3'!$C1049&gt;30,"گروه 3")</f>
        <v>گروه 3</v>
      </c>
    </row>
    <row r="1050" spans="1:8" x14ac:dyDescent="0.25">
      <c r="A1050" s="1">
        <v>25</v>
      </c>
      <c r="B1050" s="1" t="s">
        <v>6</v>
      </c>
      <c r="C1050" s="1">
        <v>22.515000000000001</v>
      </c>
      <c r="D1050" s="1">
        <v>1</v>
      </c>
      <c r="E1050" s="1" t="s">
        <v>10</v>
      </c>
      <c r="F1050" s="1" t="s">
        <v>12</v>
      </c>
      <c r="G1050" s="1">
        <v>3594.17085</v>
      </c>
      <c r="H1050" s="1" t="str" cm="1">
        <f t="array" ref="H1050">_xlfn.IFS('3'!$C1050&lt;20,"گروه 1",AND('3'!$C1050&gt;20,'3'!$C1050&lt;=30),"گروه 2",'3'!$C1050&gt;30,"گروه 3")</f>
        <v>گروه 2</v>
      </c>
    </row>
    <row r="1051" spans="1:8" x14ac:dyDescent="0.25">
      <c r="A1051" s="1">
        <v>49</v>
      </c>
      <c r="B1051" s="1" t="s">
        <v>9</v>
      </c>
      <c r="C1051" s="1">
        <v>30.9</v>
      </c>
      <c r="D1051" s="1">
        <v>0</v>
      </c>
      <c r="E1051" s="1" t="s">
        <v>7</v>
      </c>
      <c r="F1051" s="1" t="s">
        <v>8</v>
      </c>
      <c r="G1051" s="1">
        <v>39727.614000000001</v>
      </c>
      <c r="H1051" s="1" t="str" cm="1">
        <f t="array" ref="H1051">_xlfn.IFS('3'!$C1051&lt;20,"گروه 1",AND('3'!$C1051&gt;20,'3'!$C1051&lt;=30),"گروه 2",'3'!$C1051&gt;30,"گروه 3")</f>
        <v>گروه 3</v>
      </c>
    </row>
    <row r="1052" spans="1:8" x14ac:dyDescent="0.25">
      <c r="A1052" s="1">
        <v>44</v>
      </c>
      <c r="B1052" s="1" t="s">
        <v>6</v>
      </c>
      <c r="C1052" s="1">
        <v>36.954999999999998</v>
      </c>
      <c r="D1052" s="1">
        <v>1</v>
      </c>
      <c r="E1052" s="1" t="s">
        <v>10</v>
      </c>
      <c r="F1052" s="1" t="s">
        <v>12</v>
      </c>
      <c r="G1052" s="1">
        <v>8023.1354499999998</v>
      </c>
      <c r="H1052" s="1" t="str" cm="1">
        <f t="array" ref="H1052">_xlfn.IFS('3'!$C1052&lt;20,"گروه 1",AND('3'!$C1052&gt;20,'3'!$C1052&lt;=30),"گروه 2",'3'!$C1052&gt;30,"گروه 3")</f>
        <v>گروه 3</v>
      </c>
    </row>
    <row r="1053" spans="1:8" x14ac:dyDescent="0.25">
      <c r="A1053" s="1">
        <v>64</v>
      </c>
      <c r="B1053" s="1" t="s">
        <v>9</v>
      </c>
      <c r="C1053" s="1">
        <v>26.41</v>
      </c>
      <c r="D1053" s="1">
        <v>0</v>
      </c>
      <c r="E1053" s="1" t="s">
        <v>10</v>
      </c>
      <c r="F1053" s="1" t="s">
        <v>13</v>
      </c>
      <c r="G1053" s="1">
        <v>14394.5579</v>
      </c>
      <c r="H1053" s="1" t="str" cm="1">
        <f t="array" ref="H1053">_xlfn.IFS('3'!$C1053&lt;20,"گروه 1",AND('3'!$C1053&gt;20,'3'!$C1053&lt;=30),"گروه 2",'3'!$C1053&gt;30,"گروه 3")</f>
        <v>گروه 2</v>
      </c>
    </row>
    <row r="1054" spans="1:8" x14ac:dyDescent="0.25">
      <c r="A1054" s="1">
        <v>49</v>
      </c>
      <c r="B1054" s="1" t="s">
        <v>9</v>
      </c>
      <c r="C1054" s="1">
        <v>29.83</v>
      </c>
      <c r="D1054" s="1">
        <v>1</v>
      </c>
      <c r="E1054" s="1" t="s">
        <v>10</v>
      </c>
      <c r="F1054" s="1" t="s">
        <v>13</v>
      </c>
      <c r="G1054" s="1">
        <v>9288.0267000000003</v>
      </c>
      <c r="H1054" s="1" t="str" cm="1">
        <f t="array" ref="H1054">_xlfn.IFS('3'!$C1054&lt;20,"گروه 1",AND('3'!$C1054&gt;20,'3'!$C1054&lt;=30),"گروه 2",'3'!$C1054&gt;30,"گروه 3")</f>
        <v>گروه 2</v>
      </c>
    </row>
    <row r="1055" spans="1:8" x14ac:dyDescent="0.25">
      <c r="A1055" s="1">
        <v>47</v>
      </c>
      <c r="B1055" s="1" t="s">
        <v>9</v>
      </c>
      <c r="C1055" s="1">
        <v>29.8</v>
      </c>
      <c r="D1055" s="1">
        <v>3</v>
      </c>
      <c r="E1055" s="1" t="s">
        <v>7</v>
      </c>
      <c r="F1055" s="1" t="s">
        <v>8</v>
      </c>
      <c r="G1055" s="1">
        <v>25309.489000000001</v>
      </c>
      <c r="H1055" s="1" t="str" cm="1">
        <f t="array" ref="H1055">_xlfn.IFS('3'!$C1055&lt;20,"گروه 1",AND('3'!$C1055&gt;20,'3'!$C1055&lt;=30),"گروه 2",'3'!$C1055&gt;30,"گروه 3")</f>
        <v>گروه 2</v>
      </c>
    </row>
    <row r="1056" spans="1:8" x14ac:dyDescent="0.25">
      <c r="A1056" s="1">
        <v>27</v>
      </c>
      <c r="B1056" s="1" t="s">
        <v>6</v>
      </c>
      <c r="C1056" s="1">
        <v>21.47</v>
      </c>
      <c r="D1056" s="1">
        <v>0</v>
      </c>
      <c r="E1056" s="1" t="s">
        <v>10</v>
      </c>
      <c r="F1056" s="1" t="s">
        <v>12</v>
      </c>
      <c r="G1056" s="1">
        <v>3353.4703</v>
      </c>
      <c r="H1056" s="1" t="str" cm="1">
        <f t="array" ref="H1056">_xlfn.IFS('3'!$C1056&lt;20,"گروه 1",AND('3'!$C1056&gt;20,'3'!$C1056&lt;=30),"گروه 2",'3'!$C1056&gt;30,"گروه 3")</f>
        <v>گروه 2</v>
      </c>
    </row>
    <row r="1057" spans="1:8" x14ac:dyDescent="0.25">
      <c r="A1057" s="1">
        <v>55</v>
      </c>
      <c r="B1057" s="1" t="s">
        <v>9</v>
      </c>
      <c r="C1057" s="1">
        <v>27.645</v>
      </c>
      <c r="D1057" s="1">
        <v>0</v>
      </c>
      <c r="E1057" s="1" t="s">
        <v>10</v>
      </c>
      <c r="F1057" s="1" t="s">
        <v>12</v>
      </c>
      <c r="G1057" s="1">
        <v>10594.501550000001</v>
      </c>
      <c r="H1057" s="1" t="str" cm="1">
        <f t="array" ref="H1057">_xlfn.IFS('3'!$C1057&lt;20,"گروه 1",AND('3'!$C1057&gt;20,'3'!$C1057&lt;=30),"گروه 2",'3'!$C1057&gt;30,"گروه 3")</f>
        <v>گروه 2</v>
      </c>
    </row>
    <row r="1058" spans="1:8" x14ac:dyDescent="0.25">
      <c r="A1058" s="1">
        <v>48</v>
      </c>
      <c r="B1058" s="1" t="s">
        <v>6</v>
      </c>
      <c r="C1058" s="1">
        <v>28.9</v>
      </c>
      <c r="D1058" s="1">
        <v>0</v>
      </c>
      <c r="E1058" s="1" t="s">
        <v>10</v>
      </c>
      <c r="F1058" s="1" t="s">
        <v>8</v>
      </c>
      <c r="G1058" s="1">
        <v>8277.5229999999992</v>
      </c>
      <c r="H1058" s="1" t="str" cm="1">
        <f t="array" ref="H1058">_xlfn.IFS('3'!$C1058&lt;20,"گروه 1",AND('3'!$C1058&gt;20,'3'!$C1058&lt;=30),"گروه 2",'3'!$C1058&gt;30,"گروه 3")</f>
        <v>گروه 2</v>
      </c>
    </row>
    <row r="1059" spans="1:8" x14ac:dyDescent="0.25">
      <c r="A1059" s="1">
        <v>45</v>
      </c>
      <c r="B1059" s="1" t="s">
        <v>6</v>
      </c>
      <c r="C1059" s="1">
        <v>31.79</v>
      </c>
      <c r="D1059" s="1">
        <v>0</v>
      </c>
      <c r="E1059" s="1" t="s">
        <v>10</v>
      </c>
      <c r="F1059" s="1" t="s">
        <v>11</v>
      </c>
      <c r="G1059" s="1">
        <v>17929.303370000001</v>
      </c>
      <c r="H1059" s="1" t="str" cm="1">
        <f t="array" ref="H1059">_xlfn.IFS('3'!$C1059&lt;20,"گروه 1",AND('3'!$C1059&gt;20,'3'!$C1059&lt;=30),"گروه 2",'3'!$C1059&gt;30,"گروه 3")</f>
        <v>گروه 3</v>
      </c>
    </row>
    <row r="1060" spans="1:8" x14ac:dyDescent="0.25">
      <c r="A1060" s="1">
        <v>24</v>
      </c>
      <c r="B1060" s="1" t="s">
        <v>6</v>
      </c>
      <c r="C1060" s="1">
        <v>39.49</v>
      </c>
      <c r="D1060" s="1">
        <v>0</v>
      </c>
      <c r="E1060" s="1" t="s">
        <v>10</v>
      </c>
      <c r="F1060" s="1" t="s">
        <v>11</v>
      </c>
      <c r="G1060" s="1">
        <v>2480.9791</v>
      </c>
      <c r="H1060" s="1" t="str" cm="1">
        <f t="array" ref="H1060">_xlfn.IFS('3'!$C1060&lt;20,"گروه 1",AND('3'!$C1060&gt;20,'3'!$C1060&lt;=30),"گروه 2",'3'!$C1060&gt;30,"گروه 3")</f>
        <v>گروه 3</v>
      </c>
    </row>
    <row r="1061" spans="1:8" x14ac:dyDescent="0.25">
      <c r="A1061" s="1">
        <v>32</v>
      </c>
      <c r="B1061" s="1" t="s">
        <v>9</v>
      </c>
      <c r="C1061" s="1">
        <v>33.82</v>
      </c>
      <c r="D1061" s="1">
        <v>1</v>
      </c>
      <c r="E1061" s="1" t="s">
        <v>10</v>
      </c>
      <c r="F1061" s="1" t="s">
        <v>12</v>
      </c>
      <c r="G1061" s="1">
        <v>4462.7218000000003</v>
      </c>
      <c r="H1061" s="1" t="str" cm="1">
        <f t="array" ref="H1061">_xlfn.IFS('3'!$C1061&lt;20,"گروه 1",AND('3'!$C1061&gt;20,'3'!$C1061&lt;=30),"گروه 2",'3'!$C1061&gt;30,"گروه 3")</f>
        <v>گروه 3</v>
      </c>
    </row>
    <row r="1062" spans="1:8" x14ac:dyDescent="0.25">
      <c r="A1062" s="1">
        <v>24</v>
      </c>
      <c r="B1062" s="1" t="s">
        <v>9</v>
      </c>
      <c r="C1062" s="1">
        <v>32.01</v>
      </c>
      <c r="D1062" s="1">
        <v>0</v>
      </c>
      <c r="E1062" s="1" t="s">
        <v>10</v>
      </c>
      <c r="F1062" s="1" t="s">
        <v>11</v>
      </c>
      <c r="G1062" s="1">
        <v>1981.5818999999999</v>
      </c>
      <c r="H1062" s="1" t="str" cm="1">
        <f t="array" ref="H1062">_xlfn.IFS('3'!$C1062&lt;20,"گروه 1",AND('3'!$C1062&gt;20,'3'!$C1062&lt;=30),"گروه 2",'3'!$C1062&gt;30,"گروه 3")</f>
        <v>گروه 3</v>
      </c>
    </row>
    <row r="1063" spans="1:8" x14ac:dyDescent="0.25">
      <c r="A1063" s="1">
        <v>57</v>
      </c>
      <c r="B1063" s="1" t="s">
        <v>9</v>
      </c>
      <c r="C1063" s="1">
        <v>27.94</v>
      </c>
      <c r="D1063" s="1">
        <v>1</v>
      </c>
      <c r="E1063" s="1" t="s">
        <v>10</v>
      </c>
      <c r="F1063" s="1" t="s">
        <v>11</v>
      </c>
      <c r="G1063" s="1">
        <v>11554.223599999999</v>
      </c>
      <c r="H1063" s="1" t="str" cm="1">
        <f t="array" ref="H1063">_xlfn.IFS('3'!$C1063&lt;20,"گروه 1",AND('3'!$C1063&gt;20,'3'!$C1063&lt;=30),"گروه 2",'3'!$C1063&gt;30,"گروه 3")</f>
        <v>گروه 2</v>
      </c>
    </row>
    <row r="1064" spans="1:8" x14ac:dyDescent="0.25">
      <c r="A1064" s="1">
        <v>59</v>
      </c>
      <c r="B1064" s="1" t="s">
        <v>9</v>
      </c>
      <c r="C1064" s="1">
        <v>41.14</v>
      </c>
      <c r="D1064" s="1">
        <v>1</v>
      </c>
      <c r="E1064" s="1" t="s">
        <v>7</v>
      </c>
      <c r="F1064" s="1" t="s">
        <v>11</v>
      </c>
      <c r="G1064" s="1">
        <v>48970.247600000002</v>
      </c>
      <c r="H1064" s="1" t="str" cm="1">
        <f t="array" ref="H1064">_xlfn.IFS('3'!$C1064&lt;20,"گروه 1",AND('3'!$C1064&gt;20,'3'!$C1064&lt;=30),"گروه 2",'3'!$C1064&gt;30,"گروه 3")</f>
        <v>گروه 3</v>
      </c>
    </row>
    <row r="1065" spans="1:8" x14ac:dyDescent="0.25">
      <c r="A1065" s="1">
        <v>36</v>
      </c>
      <c r="B1065" s="1" t="s">
        <v>9</v>
      </c>
      <c r="C1065" s="1">
        <v>28.594999999999999</v>
      </c>
      <c r="D1065" s="1">
        <v>3</v>
      </c>
      <c r="E1065" s="1" t="s">
        <v>10</v>
      </c>
      <c r="F1065" s="1" t="s">
        <v>12</v>
      </c>
      <c r="G1065" s="1">
        <v>6548.1950500000003</v>
      </c>
      <c r="H1065" s="1" t="str" cm="1">
        <f t="array" ref="H1065">_xlfn.IFS('3'!$C1065&lt;20,"گروه 1",AND('3'!$C1065&gt;20,'3'!$C1065&lt;=30),"گروه 2",'3'!$C1065&gt;30,"گروه 3")</f>
        <v>گروه 2</v>
      </c>
    </row>
    <row r="1066" spans="1:8" x14ac:dyDescent="0.25">
      <c r="A1066" s="1">
        <v>29</v>
      </c>
      <c r="B1066" s="1" t="s">
        <v>6</v>
      </c>
      <c r="C1066" s="1">
        <v>25.6</v>
      </c>
      <c r="D1066" s="1">
        <v>4</v>
      </c>
      <c r="E1066" s="1" t="s">
        <v>10</v>
      </c>
      <c r="F1066" s="1" t="s">
        <v>8</v>
      </c>
      <c r="G1066" s="1">
        <v>5708.8670000000002</v>
      </c>
      <c r="H1066" s="1" t="str" cm="1">
        <f t="array" ref="H1066">_xlfn.IFS('3'!$C1066&lt;20,"گروه 1",AND('3'!$C1066&gt;20,'3'!$C1066&lt;=30),"گروه 2",'3'!$C1066&gt;30,"گروه 3")</f>
        <v>گروه 2</v>
      </c>
    </row>
    <row r="1067" spans="1:8" x14ac:dyDescent="0.25">
      <c r="A1067" s="1">
        <v>42</v>
      </c>
      <c r="B1067" s="1" t="s">
        <v>6</v>
      </c>
      <c r="C1067" s="1">
        <v>25.3</v>
      </c>
      <c r="D1067" s="1">
        <v>1</v>
      </c>
      <c r="E1067" s="1" t="s">
        <v>10</v>
      </c>
      <c r="F1067" s="1" t="s">
        <v>8</v>
      </c>
      <c r="G1067" s="1">
        <v>7045.4989999999998</v>
      </c>
      <c r="H1067" s="1" t="str" cm="1">
        <f t="array" ref="H1067">_xlfn.IFS('3'!$C1067&lt;20,"گروه 1",AND('3'!$C1067&gt;20,'3'!$C1067&lt;=30),"گروه 2",'3'!$C1067&gt;30,"گروه 3")</f>
        <v>گروه 2</v>
      </c>
    </row>
    <row r="1068" spans="1:8" x14ac:dyDescent="0.25">
      <c r="A1068" s="1">
        <v>48</v>
      </c>
      <c r="B1068" s="1" t="s">
        <v>9</v>
      </c>
      <c r="C1068" s="1">
        <v>37.29</v>
      </c>
      <c r="D1068" s="1">
        <v>2</v>
      </c>
      <c r="E1068" s="1" t="s">
        <v>10</v>
      </c>
      <c r="F1068" s="1" t="s">
        <v>11</v>
      </c>
      <c r="G1068" s="1">
        <v>8978.1851000000006</v>
      </c>
      <c r="H1068" s="1" t="str" cm="1">
        <f t="array" ref="H1068">_xlfn.IFS('3'!$C1068&lt;20,"گروه 1",AND('3'!$C1068&gt;20,'3'!$C1068&lt;=30),"گروه 2",'3'!$C1068&gt;30,"گروه 3")</f>
        <v>گروه 3</v>
      </c>
    </row>
    <row r="1069" spans="1:8" x14ac:dyDescent="0.25">
      <c r="A1069" s="1">
        <v>39</v>
      </c>
      <c r="B1069" s="1" t="s">
        <v>9</v>
      </c>
      <c r="C1069" s="1">
        <v>42.655000000000001</v>
      </c>
      <c r="D1069" s="1">
        <v>0</v>
      </c>
      <c r="E1069" s="1" t="s">
        <v>10</v>
      </c>
      <c r="F1069" s="1" t="s">
        <v>13</v>
      </c>
      <c r="G1069" s="1">
        <v>5757.41345</v>
      </c>
      <c r="H1069" s="1" t="str" cm="1">
        <f t="array" ref="H1069">_xlfn.IFS('3'!$C1069&lt;20,"گروه 1",AND('3'!$C1069&gt;20,'3'!$C1069&lt;=30),"گروه 2",'3'!$C1069&gt;30,"گروه 3")</f>
        <v>گروه 3</v>
      </c>
    </row>
    <row r="1070" spans="1:8" x14ac:dyDescent="0.25">
      <c r="A1070" s="1">
        <v>63</v>
      </c>
      <c r="B1070" s="1" t="s">
        <v>9</v>
      </c>
      <c r="C1070" s="1">
        <v>21.66</v>
      </c>
      <c r="D1070" s="1">
        <v>1</v>
      </c>
      <c r="E1070" s="1" t="s">
        <v>10</v>
      </c>
      <c r="F1070" s="1" t="s">
        <v>12</v>
      </c>
      <c r="G1070" s="1">
        <v>14349.8544</v>
      </c>
      <c r="H1070" s="1" t="str" cm="1">
        <f t="array" ref="H1070">_xlfn.IFS('3'!$C1070&lt;20,"گروه 1",AND('3'!$C1070&gt;20,'3'!$C1070&lt;=30),"گروه 2",'3'!$C1070&gt;30,"گروه 3")</f>
        <v>گروه 2</v>
      </c>
    </row>
    <row r="1071" spans="1:8" x14ac:dyDescent="0.25">
      <c r="A1071" s="1">
        <v>54</v>
      </c>
      <c r="B1071" s="1" t="s">
        <v>6</v>
      </c>
      <c r="C1071" s="1">
        <v>31.9</v>
      </c>
      <c r="D1071" s="1">
        <v>1</v>
      </c>
      <c r="E1071" s="1" t="s">
        <v>10</v>
      </c>
      <c r="F1071" s="1" t="s">
        <v>11</v>
      </c>
      <c r="G1071" s="1">
        <v>10928.849</v>
      </c>
      <c r="H1071" s="1" t="str" cm="1">
        <f t="array" ref="H1071">_xlfn.IFS('3'!$C1071&lt;20,"گروه 1",AND('3'!$C1071&gt;20,'3'!$C1071&lt;=30),"گروه 2",'3'!$C1071&gt;30,"گروه 3")</f>
        <v>گروه 3</v>
      </c>
    </row>
    <row r="1072" spans="1:8" x14ac:dyDescent="0.25">
      <c r="A1072" s="1">
        <v>37</v>
      </c>
      <c r="B1072" s="1" t="s">
        <v>9</v>
      </c>
      <c r="C1072" s="1">
        <v>37.07</v>
      </c>
      <c r="D1072" s="1">
        <v>1</v>
      </c>
      <c r="E1072" s="1" t="s">
        <v>7</v>
      </c>
      <c r="F1072" s="1" t="s">
        <v>11</v>
      </c>
      <c r="G1072" s="1">
        <v>39871.704299999998</v>
      </c>
      <c r="H1072" s="1" t="str" cm="1">
        <f t="array" ref="H1072">_xlfn.IFS('3'!$C1072&lt;20,"گروه 1",AND('3'!$C1072&gt;20,'3'!$C1072&lt;=30),"گروه 2",'3'!$C1072&gt;30,"گروه 3")</f>
        <v>گروه 3</v>
      </c>
    </row>
    <row r="1073" spans="1:8" x14ac:dyDescent="0.25">
      <c r="A1073" s="1">
        <v>63</v>
      </c>
      <c r="B1073" s="1" t="s">
        <v>9</v>
      </c>
      <c r="C1073" s="1">
        <v>31.445</v>
      </c>
      <c r="D1073" s="1">
        <v>0</v>
      </c>
      <c r="E1073" s="1" t="s">
        <v>10</v>
      </c>
      <c r="F1073" s="1" t="s">
        <v>13</v>
      </c>
      <c r="G1073" s="1">
        <v>13974.455550000001</v>
      </c>
      <c r="H1073" s="1" t="str" cm="1">
        <f t="array" ref="H1073">_xlfn.IFS('3'!$C1073&lt;20,"گروه 1",AND('3'!$C1073&gt;20,'3'!$C1073&lt;=30),"گروه 2",'3'!$C1073&gt;30,"گروه 3")</f>
        <v>گروه 3</v>
      </c>
    </row>
    <row r="1074" spans="1:8" x14ac:dyDescent="0.25">
      <c r="A1074" s="1">
        <v>21</v>
      </c>
      <c r="B1074" s="1" t="s">
        <v>9</v>
      </c>
      <c r="C1074" s="1">
        <v>31.254999999999999</v>
      </c>
      <c r="D1074" s="1">
        <v>0</v>
      </c>
      <c r="E1074" s="1" t="s">
        <v>10</v>
      </c>
      <c r="F1074" s="1" t="s">
        <v>12</v>
      </c>
      <c r="G1074" s="1">
        <v>1909.52745</v>
      </c>
      <c r="H1074" s="1" t="str" cm="1">
        <f t="array" ref="H1074">_xlfn.IFS('3'!$C1074&lt;20,"گروه 1",AND('3'!$C1074&gt;20,'3'!$C1074&lt;=30),"گروه 2",'3'!$C1074&gt;30,"گروه 3")</f>
        <v>گروه 3</v>
      </c>
    </row>
    <row r="1075" spans="1:8" x14ac:dyDescent="0.25">
      <c r="A1075" s="1">
        <v>54</v>
      </c>
      <c r="B1075" s="1" t="s">
        <v>6</v>
      </c>
      <c r="C1075" s="1">
        <v>28.88</v>
      </c>
      <c r="D1075" s="1">
        <v>2</v>
      </c>
      <c r="E1075" s="1" t="s">
        <v>10</v>
      </c>
      <c r="F1075" s="1" t="s">
        <v>13</v>
      </c>
      <c r="G1075" s="1">
        <v>12096.6512</v>
      </c>
      <c r="H1075" s="1" t="str" cm="1">
        <f t="array" ref="H1075">_xlfn.IFS('3'!$C1075&lt;20,"گروه 1",AND('3'!$C1075&gt;20,'3'!$C1075&lt;=30),"گروه 2",'3'!$C1075&gt;30,"گروه 3")</f>
        <v>گروه 2</v>
      </c>
    </row>
    <row r="1076" spans="1:8" x14ac:dyDescent="0.25">
      <c r="A1076" s="1">
        <v>60</v>
      </c>
      <c r="B1076" s="1" t="s">
        <v>6</v>
      </c>
      <c r="C1076" s="1">
        <v>18.335000000000001</v>
      </c>
      <c r="D1076" s="1">
        <v>0</v>
      </c>
      <c r="E1076" s="1" t="s">
        <v>10</v>
      </c>
      <c r="F1076" s="1" t="s">
        <v>13</v>
      </c>
      <c r="G1076" s="1">
        <v>13204.28565</v>
      </c>
      <c r="H1076" s="1" t="str" cm="1">
        <f t="array" ref="H1076">_xlfn.IFS('3'!$C1076&lt;20,"گروه 1",AND('3'!$C1076&gt;20,'3'!$C1076&lt;=30),"گروه 2",'3'!$C1076&gt;30,"گروه 3")</f>
        <v>گروه 1</v>
      </c>
    </row>
    <row r="1077" spans="1:8" x14ac:dyDescent="0.25">
      <c r="A1077" s="1">
        <v>32</v>
      </c>
      <c r="B1077" s="1" t="s">
        <v>6</v>
      </c>
      <c r="C1077" s="1">
        <v>29.59</v>
      </c>
      <c r="D1077" s="1">
        <v>1</v>
      </c>
      <c r="E1077" s="1" t="s">
        <v>10</v>
      </c>
      <c r="F1077" s="1" t="s">
        <v>11</v>
      </c>
      <c r="G1077" s="1">
        <v>4562.8420999999998</v>
      </c>
      <c r="H1077" s="1" t="str" cm="1">
        <f t="array" ref="H1077">_xlfn.IFS('3'!$C1077&lt;20,"گروه 1",AND('3'!$C1077&gt;20,'3'!$C1077&lt;=30),"گروه 2",'3'!$C1077&gt;30,"گروه 3")</f>
        <v>گروه 2</v>
      </c>
    </row>
    <row r="1078" spans="1:8" x14ac:dyDescent="0.25">
      <c r="A1078" s="1">
        <v>47</v>
      </c>
      <c r="B1078" s="1" t="s">
        <v>6</v>
      </c>
      <c r="C1078" s="1">
        <v>32</v>
      </c>
      <c r="D1078" s="1">
        <v>1</v>
      </c>
      <c r="E1078" s="1" t="s">
        <v>10</v>
      </c>
      <c r="F1078" s="1" t="s">
        <v>8</v>
      </c>
      <c r="G1078" s="1">
        <v>8551.3469999999998</v>
      </c>
      <c r="H1078" s="1" t="str" cm="1">
        <f t="array" ref="H1078">_xlfn.IFS('3'!$C1078&lt;20,"گروه 1",AND('3'!$C1078&gt;20,'3'!$C1078&lt;=30),"گروه 2",'3'!$C1078&gt;30,"گروه 3")</f>
        <v>گروه 3</v>
      </c>
    </row>
    <row r="1079" spans="1:8" x14ac:dyDescent="0.25">
      <c r="A1079" s="1">
        <v>21</v>
      </c>
      <c r="B1079" s="1" t="s">
        <v>9</v>
      </c>
      <c r="C1079" s="1">
        <v>26.03</v>
      </c>
      <c r="D1079" s="1">
        <v>0</v>
      </c>
      <c r="E1079" s="1" t="s">
        <v>10</v>
      </c>
      <c r="F1079" s="1" t="s">
        <v>13</v>
      </c>
      <c r="G1079" s="1">
        <v>2102.2647000000002</v>
      </c>
      <c r="H1079" s="1" t="str" cm="1">
        <f t="array" ref="H1079">_xlfn.IFS('3'!$C1079&lt;20,"گروه 1",AND('3'!$C1079&gt;20,'3'!$C1079&lt;=30),"گروه 2",'3'!$C1079&gt;30,"گروه 3")</f>
        <v>گروه 2</v>
      </c>
    </row>
    <row r="1080" spans="1:8" x14ac:dyDescent="0.25">
      <c r="A1080" s="1">
        <v>28</v>
      </c>
      <c r="B1080" s="1" t="s">
        <v>9</v>
      </c>
      <c r="C1080" s="1">
        <v>31.68</v>
      </c>
      <c r="D1080" s="1">
        <v>0</v>
      </c>
      <c r="E1080" s="1" t="s">
        <v>7</v>
      </c>
      <c r="F1080" s="1" t="s">
        <v>11</v>
      </c>
      <c r="G1080" s="1">
        <v>34672.147199999999</v>
      </c>
      <c r="H1080" s="1" t="str" cm="1">
        <f t="array" ref="H1080">_xlfn.IFS('3'!$C1080&lt;20,"گروه 1",AND('3'!$C1080&gt;20,'3'!$C1080&lt;=30),"گروه 2",'3'!$C1080&gt;30,"گروه 3")</f>
        <v>گروه 3</v>
      </c>
    </row>
    <row r="1081" spans="1:8" x14ac:dyDescent="0.25">
      <c r="A1081" s="1">
        <v>63</v>
      </c>
      <c r="B1081" s="1" t="s">
        <v>9</v>
      </c>
      <c r="C1081" s="1">
        <v>33.659999999999997</v>
      </c>
      <c r="D1081" s="1">
        <v>3</v>
      </c>
      <c r="E1081" s="1" t="s">
        <v>10</v>
      </c>
      <c r="F1081" s="1" t="s">
        <v>11</v>
      </c>
      <c r="G1081" s="1">
        <v>15161.5344</v>
      </c>
      <c r="H1081" s="1" t="str" cm="1">
        <f t="array" ref="H1081">_xlfn.IFS('3'!$C1081&lt;20,"گروه 1",AND('3'!$C1081&gt;20,'3'!$C1081&lt;=30),"گروه 2",'3'!$C1081&gt;30,"گروه 3")</f>
        <v>گروه 3</v>
      </c>
    </row>
    <row r="1082" spans="1:8" x14ac:dyDescent="0.25">
      <c r="A1082" s="1">
        <v>18</v>
      </c>
      <c r="B1082" s="1" t="s">
        <v>9</v>
      </c>
      <c r="C1082" s="1">
        <v>21.78</v>
      </c>
      <c r="D1082" s="1">
        <v>2</v>
      </c>
      <c r="E1082" s="1" t="s">
        <v>10</v>
      </c>
      <c r="F1082" s="1" t="s">
        <v>11</v>
      </c>
      <c r="G1082" s="1">
        <v>11884.048580000001</v>
      </c>
      <c r="H1082" s="1" t="str" cm="1">
        <f t="array" ref="H1082">_xlfn.IFS('3'!$C1082&lt;20,"گروه 1",AND('3'!$C1082&gt;20,'3'!$C1082&lt;=30),"گروه 2",'3'!$C1082&gt;30,"گروه 3")</f>
        <v>گروه 2</v>
      </c>
    </row>
    <row r="1083" spans="1:8" x14ac:dyDescent="0.25">
      <c r="A1083" s="1">
        <v>32</v>
      </c>
      <c r="B1083" s="1" t="s">
        <v>9</v>
      </c>
      <c r="C1083" s="1">
        <v>27.835000000000001</v>
      </c>
      <c r="D1083" s="1">
        <v>1</v>
      </c>
      <c r="E1083" s="1" t="s">
        <v>10</v>
      </c>
      <c r="F1083" s="1" t="s">
        <v>12</v>
      </c>
      <c r="G1083" s="1">
        <v>4454.40265</v>
      </c>
      <c r="H1083" s="1" t="str" cm="1">
        <f t="array" ref="H1083">_xlfn.IFS('3'!$C1083&lt;20,"گروه 1",AND('3'!$C1083&gt;20,'3'!$C1083&lt;=30),"گروه 2",'3'!$C1083&gt;30,"گروه 3")</f>
        <v>گروه 2</v>
      </c>
    </row>
    <row r="1084" spans="1:8" x14ac:dyDescent="0.25">
      <c r="A1084" s="1">
        <v>38</v>
      </c>
      <c r="B1084" s="1" t="s">
        <v>9</v>
      </c>
      <c r="C1084" s="1">
        <v>19.95</v>
      </c>
      <c r="D1084" s="1">
        <v>1</v>
      </c>
      <c r="E1084" s="1" t="s">
        <v>10</v>
      </c>
      <c r="F1084" s="1" t="s">
        <v>12</v>
      </c>
      <c r="G1084" s="1">
        <v>5855.9025000000001</v>
      </c>
      <c r="H1084" s="1" t="str" cm="1">
        <f t="array" ref="H1084">_xlfn.IFS('3'!$C1084&lt;20,"گروه 1",AND('3'!$C1084&gt;20,'3'!$C1084&lt;=30),"گروه 2",'3'!$C1084&gt;30,"گروه 3")</f>
        <v>گروه 1</v>
      </c>
    </row>
    <row r="1085" spans="1:8" x14ac:dyDescent="0.25">
      <c r="A1085" s="1">
        <v>32</v>
      </c>
      <c r="B1085" s="1" t="s">
        <v>9</v>
      </c>
      <c r="C1085" s="1">
        <v>31.5</v>
      </c>
      <c r="D1085" s="1">
        <v>1</v>
      </c>
      <c r="E1085" s="1" t="s">
        <v>10</v>
      </c>
      <c r="F1085" s="1" t="s">
        <v>8</v>
      </c>
      <c r="G1085" s="1">
        <v>4076.4969999999998</v>
      </c>
      <c r="H1085" s="1" t="str" cm="1">
        <f t="array" ref="H1085">_xlfn.IFS('3'!$C1085&lt;20,"گروه 1",AND('3'!$C1085&gt;20,'3'!$C1085&lt;=30),"گروه 2",'3'!$C1085&gt;30,"گروه 3")</f>
        <v>گروه 3</v>
      </c>
    </row>
    <row r="1086" spans="1:8" x14ac:dyDescent="0.25">
      <c r="A1086" s="1">
        <v>62</v>
      </c>
      <c r="B1086" s="1" t="s">
        <v>6</v>
      </c>
      <c r="C1086" s="1">
        <v>30.495000000000001</v>
      </c>
      <c r="D1086" s="1">
        <v>2</v>
      </c>
      <c r="E1086" s="1" t="s">
        <v>10</v>
      </c>
      <c r="F1086" s="1" t="s">
        <v>12</v>
      </c>
      <c r="G1086" s="1">
        <v>15019.760050000001</v>
      </c>
      <c r="H1086" s="1" t="str" cm="1">
        <f t="array" ref="H1086">_xlfn.IFS('3'!$C1086&lt;20,"گروه 1",AND('3'!$C1086&gt;20,'3'!$C1086&lt;=30),"گروه 2",'3'!$C1086&gt;30,"گروه 3")</f>
        <v>گروه 3</v>
      </c>
    </row>
    <row r="1087" spans="1:8" x14ac:dyDescent="0.25">
      <c r="A1087" s="1">
        <v>39</v>
      </c>
      <c r="B1087" s="1" t="s">
        <v>6</v>
      </c>
      <c r="C1087" s="1">
        <v>18.3</v>
      </c>
      <c r="D1087" s="1">
        <v>5</v>
      </c>
      <c r="E1087" s="1" t="s">
        <v>7</v>
      </c>
      <c r="F1087" s="1" t="s">
        <v>8</v>
      </c>
      <c r="G1087" s="1">
        <v>19023.259999999998</v>
      </c>
      <c r="H1087" s="1" t="str" cm="1">
        <f t="array" ref="H1087">_xlfn.IFS('3'!$C1087&lt;20,"گروه 1",AND('3'!$C1087&gt;20,'3'!$C1087&lt;=30),"گروه 2",'3'!$C1087&gt;30,"گروه 3")</f>
        <v>گروه 1</v>
      </c>
    </row>
    <row r="1088" spans="1:8" x14ac:dyDescent="0.25">
      <c r="A1088" s="1">
        <v>55</v>
      </c>
      <c r="B1088" s="1" t="s">
        <v>9</v>
      </c>
      <c r="C1088" s="1">
        <v>28.975000000000001</v>
      </c>
      <c r="D1088" s="1">
        <v>0</v>
      </c>
      <c r="E1088" s="1" t="s">
        <v>10</v>
      </c>
      <c r="F1088" s="1" t="s">
        <v>13</v>
      </c>
      <c r="G1088" s="1">
        <v>10796.35025</v>
      </c>
      <c r="H1088" s="1" t="str" cm="1">
        <f t="array" ref="H1088">_xlfn.IFS('3'!$C1088&lt;20,"گروه 1",AND('3'!$C1088&gt;20,'3'!$C1088&lt;=30),"گروه 2",'3'!$C1088&gt;30,"گروه 3")</f>
        <v>گروه 2</v>
      </c>
    </row>
    <row r="1089" spans="1:8" x14ac:dyDescent="0.25">
      <c r="A1089" s="1">
        <v>57</v>
      </c>
      <c r="B1089" s="1" t="s">
        <v>9</v>
      </c>
      <c r="C1089" s="1">
        <v>31.54</v>
      </c>
      <c r="D1089" s="1">
        <v>0</v>
      </c>
      <c r="E1089" s="1" t="s">
        <v>10</v>
      </c>
      <c r="F1089" s="1" t="s">
        <v>12</v>
      </c>
      <c r="G1089" s="1">
        <v>11353.2276</v>
      </c>
      <c r="H1089" s="1" t="str" cm="1">
        <f t="array" ref="H1089">_xlfn.IFS('3'!$C1089&lt;20,"گروه 1",AND('3'!$C1089&gt;20,'3'!$C1089&lt;=30),"گروه 2",'3'!$C1089&gt;30,"گروه 3")</f>
        <v>گروه 3</v>
      </c>
    </row>
    <row r="1090" spans="1:8" x14ac:dyDescent="0.25">
      <c r="A1090" s="1">
        <v>52</v>
      </c>
      <c r="B1090" s="1" t="s">
        <v>9</v>
      </c>
      <c r="C1090" s="1">
        <v>47.74</v>
      </c>
      <c r="D1090" s="1">
        <v>1</v>
      </c>
      <c r="E1090" s="1" t="s">
        <v>10</v>
      </c>
      <c r="F1090" s="1" t="s">
        <v>11</v>
      </c>
      <c r="G1090" s="1">
        <v>9748.9105999999992</v>
      </c>
      <c r="H1090" s="1" t="str" cm="1">
        <f t="array" ref="H1090">_xlfn.IFS('3'!$C1090&lt;20,"گروه 1",AND('3'!$C1090&gt;20,'3'!$C1090&lt;=30),"گروه 2",'3'!$C1090&gt;30,"گروه 3")</f>
        <v>گروه 3</v>
      </c>
    </row>
    <row r="1091" spans="1:8" x14ac:dyDescent="0.25">
      <c r="A1091" s="1">
        <v>56</v>
      </c>
      <c r="B1091" s="1" t="s">
        <v>9</v>
      </c>
      <c r="C1091" s="1">
        <v>22.1</v>
      </c>
      <c r="D1091" s="1">
        <v>0</v>
      </c>
      <c r="E1091" s="1" t="s">
        <v>10</v>
      </c>
      <c r="F1091" s="1" t="s">
        <v>8</v>
      </c>
      <c r="G1091" s="1">
        <v>10577.087</v>
      </c>
      <c r="H1091" s="1" t="str" cm="1">
        <f t="array" ref="H1091">_xlfn.IFS('3'!$C1091&lt;20,"گروه 1",AND('3'!$C1091&gt;20,'3'!$C1091&lt;=30),"گروه 2",'3'!$C1091&gt;30,"گروه 3")</f>
        <v>گروه 2</v>
      </c>
    </row>
    <row r="1092" spans="1:8" x14ac:dyDescent="0.25">
      <c r="A1092" s="1">
        <v>47</v>
      </c>
      <c r="B1092" s="1" t="s">
        <v>9</v>
      </c>
      <c r="C1092" s="1">
        <v>36.19</v>
      </c>
      <c r="D1092" s="1">
        <v>0</v>
      </c>
      <c r="E1092" s="1" t="s">
        <v>7</v>
      </c>
      <c r="F1092" s="1" t="s">
        <v>11</v>
      </c>
      <c r="G1092" s="1">
        <v>41676.081100000003</v>
      </c>
      <c r="H1092" s="1" t="str" cm="1">
        <f t="array" ref="H1092">_xlfn.IFS('3'!$C1092&lt;20,"گروه 1",AND('3'!$C1092&gt;20,'3'!$C1092&lt;=30),"گروه 2",'3'!$C1092&gt;30,"گروه 3")</f>
        <v>گروه 3</v>
      </c>
    </row>
    <row r="1093" spans="1:8" x14ac:dyDescent="0.25">
      <c r="A1093" s="1">
        <v>55</v>
      </c>
      <c r="B1093" s="1" t="s">
        <v>6</v>
      </c>
      <c r="C1093" s="1">
        <v>29.83</v>
      </c>
      <c r="D1093" s="1">
        <v>0</v>
      </c>
      <c r="E1093" s="1" t="s">
        <v>10</v>
      </c>
      <c r="F1093" s="1" t="s">
        <v>13</v>
      </c>
      <c r="G1093" s="1">
        <v>11286.538699999999</v>
      </c>
      <c r="H1093" s="1" t="str" cm="1">
        <f t="array" ref="H1093">_xlfn.IFS('3'!$C1093&lt;20,"گروه 1",AND('3'!$C1093&gt;20,'3'!$C1093&lt;=30),"گروه 2",'3'!$C1093&gt;30,"گروه 3")</f>
        <v>گروه 2</v>
      </c>
    </row>
    <row r="1094" spans="1:8" x14ac:dyDescent="0.25">
      <c r="A1094" s="1">
        <v>23</v>
      </c>
      <c r="B1094" s="1" t="s">
        <v>9</v>
      </c>
      <c r="C1094" s="1">
        <v>32.700000000000003</v>
      </c>
      <c r="D1094" s="1">
        <v>3</v>
      </c>
      <c r="E1094" s="1" t="s">
        <v>10</v>
      </c>
      <c r="F1094" s="1" t="s">
        <v>8</v>
      </c>
      <c r="G1094" s="1">
        <v>3591.48</v>
      </c>
      <c r="H1094" s="1" t="str" cm="1">
        <f t="array" ref="H1094">_xlfn.IFS('3'!$C1094&lt;20,"گروه 1",AND('3'!$C1094&gt;20,'3'!$C1094&lt;=30),"گروه 2",'3'!$C1094&gt;30,"گروه 3")</f>
        <v>گروه 3</v>
      </c>
    </row>
    <row r="1095" spans="1:8" x14ac:dyDescent="0.25">
      <c r="A1095" s="1">
        <v>22</v>
      </c>
      <c r="B1095" s="1" t="s">
        <v>6</v>
      </c>
      <c r="C1095" s="1">
        <v>30.4</v>
      </c>
      <c r="D1095" s="1">
        <v>0</v>
      </c>
      <c r="E1095" s="1" t="s">
        <v>7</v>
      </c>
      <c r="F1095" s="1" t="s">
        <v>12</v>
      </c>
      <c r="G1095" s="1">
        <v>33907.548000000003</v>
      </c>
      <c r="H1095" s="1" t="str" cm="1">
        <f t="array" ref="H1095">_xlfn.IFS('3'!$C1095&lt;20,"گروه 1",AND('3'!$C1095&gt;20,'3'!$C1095&lt;=30),"گروه 2",'3'!$C1095&gt;30,"گروه 3")</f>
        <v>گروه 3</v>
      </c>
    </row>
    <row r="1096" spans="1:8" x14ac:dyDescent="0.25">
      <c r="A1096" s="1">
        <v>50</v>
      </c>
      <c r="B1096" s="1" t="s">
        <v>6</v>
      </c>
      <c r="C1096" s="1">
        <v>33.700000000000003</v>
      </c>
      <c r="D1096" s="1">
        <v>4</v>
      </c>
      <c r="E1096" s="1" t="s">
        <v>10</v>
      </c>
      <c r="F1096" s="1" t="s">
        <v>8</v>
      </c>
      <c r="G1096" s="1">
        <v>11299.343000000001</v>
      </c>
      <c r="H1096" s="1" t="str" cm="1">
        <f t="array" ref="H1096">_xlfn.IFS('3'!$C1096&lt;20,"گروه 1",AND('3'!$C1096&gt;20,'3'!$C1096&lt;=30),"گروه 2",'3'!$C1096&gt;30,"گروه 3")</f>
        <v>گروه 3</v>
      </c>
    </row>
    <row r="1097" spans="1:8" x14ac:dyDescent="0.25">
      <c r="A1097" s="1">
        <v>18</v>
      </c>
      <c r="B1097" s="1" t="s">
        <v>6</v>
      </c>
      <c r="C1097" s="1">
        <v>31.35</v>
      </c>
      <c r="D1097" s="1">
        <v>4</v>
      </c>
      <c r="E1097" s="1" t="s">
        <v>10</v>
      </c>
      <c r="F1097" s="1" t="s">
        <v>13</v>
      </c>
      <c r="G1097" s="1">
        <v>4561.1885000000002</v>
      </c>
      <c r="H1097" s="1" t="str" cm="1">
        <f t="array" ref="H1097">_xlfn.IFS('3'!$C1097&lt;20,"گروه 1",AND('3'!$C1097&gt;20,'3'!$C1097&lt;=30),"گروه 2",'3'!$C1097&gt;30,"گروه 3")</f>
        <v>گروه 3</v>
      </c>
    </row>
    <row r="1098" spans="1:8" x14ac:dyDescent="0.25">
      <c r="A1098" s="1">
        <v>51</v>
      </c>
      <c r="B1098" s="1" t="s">
        <v>6</v>
      </c>
      <c r="C1098" s="1">
        <v>34.96</v>
      </c>
      <c r="D1098" s="1">
        <v>2</v>
      </c>
      <c r="E1098" s="1" t="s">
        <v>7</v>
      </c>
      <c r="F1098" s="1" t="s">
        <v>13</v>
      </c>
      <c r="G1098" s="1">
        <v>44641.197399999997</v>
      </c>
      <c r="H1098" s="1" t="str" cm="1">
        <f t="array" ref="H1098">_xlfn.IFS('3'!$C1098&lt;20,"گروه 1",AND('3'!$C1098&gt;20,'3'!$C1098&lt;=30),"گروه 2",'3'!$C1098&gt;30,"گروه 3")</f>
        <v>گروه 3</v>
      </c>
    </row>
    <row r="1099" spans="1:8" x14ac:dyDescent="0.25">
      <c r="A1099" s="1">
        <v>22</v>
      </c>
      <c r="B1099" s="1" t="s">
        <v>9</v>
      </c>
      <c r="C1099" s="1">
        <v>33.770000000000003</v>
      </c>
      <c r="D1099" s="1">
        <v>0</v>
      </c>
      <c r="E1099" s="1" t="s">
        <v>10</v>
      </c>
      <c r="F1099" s="1" t="s">
        <v>11</v>
      </c>
      <c r="G1099" s="1">
        <v>1674.6323</v>
      </c>
      <c r="H1099" s="1" t="str" cm="1">
        <f t="array" ref="H1099">_xlfn.IFS('3'!$C1099&lt;20,"گروه 1",AND('3'!$C1099&gt;20,'3'!$C1099&lt;=30),"گروه 2",'3'!$C1099&gt;30,"گروه 3")</f>
        <v>گروه 3</v>
      </c>
    </row>
    <row r="1100" spans="1:8" x14ac:dyDescent="0.25">
      <c r="A1100" s="1">
        <v>52</v>
      </c>
      <c r="B1100" s="1" t="s">
        <v>6</v>
      </c>
      <c r="C1100" s="1">
        <v>30.875</v>
      </c>
      <c r="D1100" s="1">
        <v>0</v>
      </c>
      <c r="E1100" s="1" t="s">
        <v>10</v>
      </c>
      <c r="F1100" s="1" t="s">
        <v>13</v>
      </c>
      <c r="G1100" s="1">
        <v>23045.566159999998</v>
      </c>
      <c r="H1100" s="1" t="str" cm="1">
        <f t="array" ref="H1100">_xlfn.IFS('3'!$C1100&lt;20,"گروه 1",AND('3'!$C1100&gt;20,'3'!$C1100&lt;=30),"گروه 2",'3'!$C1100&gt;30,"گروه 3")</f>
        <v>گروه 3</v>
      </c>
    </row>
    <row r="1101" spans="1:8" x14ac:dyDescent="0.25">
      <c r="A1101" s="1">
        <v>25</v>
      </c>
      <c r="B1101" s="1" t="s">
        <v>6</v>
      </c>
      <c r="C1101" s="1">
        <v>33.99</v>
      </c>
      <c r="D1101" s="1">
        <v>1</v>
      </c>
      <c r="E1101" s="1" t="s">
        <v>10</v>
      </c>
      <c r="F1101" s="1" t="s">
        <v>11</v>
      </c>
      <c r="G1101" s="1">
        <v>3227.1210999999998</v>
      </c>
      <c r="H1101" s="1" t="str" cm="1">
        <f t="array" ref="H1101">_xlfn.IFS('3'!$C1101&lt;20,"گروه 1",AND('3'!$C1101&gt;20,'3'!$C1101&lt;=30),"گروه 2",'3'!$C1101&gt;30,"گروه 3")</f>
        <v>گروه 3</v>
      </c>
    </row>
    <row r="1102" spans="1:8" x14ac:dyDescent="0.25">
      <c r="A1102" s="1">
        <v>33</v>
      </c>
      <c r="B1102" s="1" t="s">
        <v>6</v>
      </c>
      <c r="C1102" s="1">
        <v>19.094999999999999</v>
      </c>
      <c r="D1102" s="1">
        <v>2</v>
      </c>
      <c r="E1102" s="1" t="s">
        <v>7</v>
      </c>
      <c r="F1102" s="1" t="s">
        <v>13</v>
      </c>
      <c r="G1102" s="1">
        <v>16776.304049999999</v>
      </c>
      <c r="H1102" s="1" t="str" cm="1">
        <f t="array" ref="H1102">_xlfn.IFS('3'!$C1102&lt;20,"گروه 1",AND('3'!$C1102&gt;20,'3'!$C1102&lt;=30),"گروه 2",'3'!$C1102&gt;30,"گروه 3")</f>
        <v>گروه 1</v>
      </c>
    </row>
    <row r="1103" spans="1:8" x14ac:dyDescent="0.25">
      <c r="A1103" s="1">
        <v>53</v>
      </c>
      <c r="B1103" s="1" t="s">
        <v>9</v>
      </c>
      <c r="C1103" s="1">
        <v>28.6</v>
      </c>
      <c r="D1103" s="1">
        <v>3</v>
      </c>
      <c r="E1103" s="1" t="s">
        <v>10</v>
      </c>
      <c r="F1103" s="1" t="s">
        <v>8</v>
      </c>
      <c r="G1103" s="1">
        <v>11253.421</v>
      </c>
      <c r="H1103" s="1" t="str" cm="1">
        <f t="array" ref="H1103">_xlfn.IFS('3'!$C1103&lt;20,"گروه 1",AND('3'!$C1103&gt;20,'3'!$C1103&lt;=30),"گروه 2",'3'!$C1103&gt;30,"گروه 3")</f>
        <v>گروه 2</v>
      </c>
    </row>
    <row r="1104" spans="1:8" x14ac:dyDescent="0.25">
      <c r="A1104" s="1">
        <v>29</v>
      </c>
      <c r="B1104" s="1" t="s">
        <v>9</v>
      </c>
      <c r="C1104" s="1">
        <v>38.94</v>
      </c>
      <c r="D1104" s="1">
        <v>1</v>
      </c>
      <c r="E1104" s="1" t="s">
        <v>10</v>
      </c>
      <c r="F1104" s="1" t="s">
        <v>11</v>
      </c>
      <c r="G1104" s="1">
        <v>3471.4096</v>
      </c>
      <c r="H1104" s="1" t="str" cm="1">
        <f t="array" ref="H1104">_xlfn.IFS('3'!$C1104&lt;20,"گروه 1",AND('3'!$C1104&gt;20,'3'!$C1104&lt;=30),"گروه 2",'3'!$C1104&gt;30,"گروه 3")</f>
        <v>گروه 3</v>
      </c>
    </row>
    <row r="1105" spans="1:8" x14ac:dyDescent="0.25">
      <c r="A1105" s="1">
        <v>58</v>
      </c>
      <c r="B1105" s="1" t="s">
        <v>9</v>
      </c>
      <c r="C1105" s="1">
        <v>36.08</v>
      </c>
      <c r="D1105" s="1">
        <v>0</v>
      </c>
      <c r="E1105" s="1" t="s">
        <v>10</v>
      </c>
      <c r="F1105" s="1" t="s">
        <v>11</v>
      </c>
      <c r="G1105" s="1">
        <v>11363.2832</v>
      </c>
      <c r="H1105" s="1" t="str" cm="1">
        <f t="array" ref="H1105">_xlfn.IFS('3'!$C1105&lt;20,"گروه 1",AND('3'!$C1105&gt;20,'3'!$C1105&lt;=30),"گروه 2",'3'!$C1105&gt;30,"گروه 3")</f>
        <v>گروه 3</v>
      </c>
    </row>
    <row r="1106" spans="1:8" x14ac:dyDescent="0.25">
      <c r="A1106" s="1">
        <v>37</v>
      </c>
      <c r="B1106" s="1" t="s">
        <v>9</v>
      </c>
      <c r="C1106" s="1">
        <v>29.8</v>
      </c>
      <c r="D1106" s="1">
        <v>0</v>
      </c>
      <c r="E1106" s="1" t="s">
        <v>10</v>
      </c>
      <c r="F1106" s="1" t="s">
        <v>8</v>
      </c>
      <c r="G1106" s="1">
        <v>20420.604650000001</v>
      </c>
      <c r="H1106" s="1" t="str" cm="1">
        <f t="array" ref="H1106">_xlfn.IFS('3'!$C1106&lt;20,"گروه 1",AND('3'!$C1106&gt;20,'3'!$C1106&lt;=30),"گروه 2",'3'!$C1106&gt;30,"گروه 3")</f>
        <v>گروه 2</v>
      </c>
    </row>
    <row r="1107" spans="1:8" x14ac:dyDescent="0.25">
      <c r="A1107" s="1">
        <v>54</v>
      </c>
      <c r="B1107" s="1" t="s">
        <v>6</v>
      </c>
      <c r="C1107" s="1">
        <v>31.24</v>
      </c>
      <c r="D1107" s="1">
        <v>0</v>
      </c>
      <c r="E1107" s="1" t="s">
        <v>10</v>
      </c>
      <c r="F1107" s="1" t="s">
        <v>11</v>
      </c>
      <c r="G1107" s="1">
        <v>10338.9316</v>
      </c>
      <c r="H1107" s="1" t="str" cm="1">
        <f t="array" ref="H1107">_xlfn.IFS('3'!$C1107&lt;20,"گروه 1",AND('3'!$C1107&gt;20,'3'!$C1107&lt;=30),"گروه 2",'3'!$C1107&gt;30,"گروه 3")</f>
        <v>گروه 3</v>
      </c>
    </row>
    <row r="1108" spans="1:8" x14ac:dyDescent="0.25">
      <c r="A1108" s="1">
        <v>49</v>
      </c>
      <c r="B1108" s="1" t="s">
        <v>6</v>
      </c>
      <c r="C1108" s="1">
        <v>29.925000000000001</v>
      </c>
      <c r="D1108" s="1">
        <v>0</v>
      </c>
      <c r="E1108" s="1" t="s">
        <v>10</v>
      </c>
      <c r="F1108" s="1" t="s">
        <v>12</v>
      </c>
      <c r="G1108" s="1">
        <v>8988.1587500000005</v>
      </c>
      <c r="H1108" s="1" t="str" cm="1">
        <f t="array" ref="H1108">_xlfn.IFS('3'!$C1108&lt;20,"گروه 1",AND('3'!$C1108&gt;20,'3'!$C1108&lt;=30),"گروه 2",'3'!$C1108&gt;30,"گروه 3")</f>
        <v>گروه 2</v>
      </c>
    </row>
    <row r="1109" spans="1:8" x14ac:dyDescent="0.25">
      <c r="A1109" s="1">
        <v>50</v>
      </c>
      <c r="B1109" s="1" t="s">
        <v>6</v>
      </c>
      <c r="C1109" s="1">
        <v>26.22</v>
      </c>
      <c r="D1109" s="1">
        <v>2</v>
      </c>
      <c r="E1109" s="1" t="s">
        <v>10</v>
      </c>
      <c r="F1109" s="1" t="s">
        <v>12</v>
      </c>
      <c r="G1109" s="1">
        <v>10493.9458</v>
      </c>
      <c r="H1109" s="1" t="str" cm="1">
        <f t="array" ref="H1109">_xlfn.IFS('3'!$C1109&lt;20,"گروه 1",AND('3'!$C1109&gt;20,'3'!$C1109&lt;=30),"گروه 2",'3'!$C1109&gt;30,"گروه 3")</f>
        <v>گروه 2</v>
      </c>
    </row>
    <row r="1110" spans="1:8" x14ac:dyDescent="0.25">
      <c r="A1110" s="1">
        <v>26</v>
      </c>
      <c r="B1110" s="1" t="s">
        <v>9</v>
      </c>
      <c r="C1110" s="1">
        <v>30</v>
      </c>
      <c r="D1110" s="1">
        <v>1</v>
      </c>
      <c r="E1110" s="1" t="s">
        <v>10</v>
      </c>
      <c r="F1110" s="1" t="s">
        <v>8</v>
      </c>
      <c r="G1110" s="1">
        <v>2904.0880000000002</v>
      </c>
      <c r="H1110" s="1" t="str" cm="1">
        <f t="array" ref="H1110">_xlfn.IFS('3'!$C1110&lt;20,"گروه 1",AND('3'!$C1110&gt;20,'3'!$C1110&lt;=30),"گروه 2",'3'!$C1110&gt;30,"گروه 3")</f>
        <v>گروه 2</v>
      </c>
    </row>
    <row r="1111" spans="1:8" x14ac:dyDescent="0.25">
      <c r="A1111" s="1">
        <v>45</v>
      </c>
      <c r="B1111" s="1" t="s">
        <v>9</v>
      </c>
      <c r="C1111" s="1">
        <v>20.350000000000001</v>
      </c>
      <c r="D1111" s="1">
        <v>3</v>
      </c>
      <c r="E1111" s="1" t="s">
        <v>10</v>
      </c>
      <c r="F1111" s="1" t="s">
        <v>11</v>
      </c>
      <c r="G1111" s="1">
        <v>8605.3615000000009</v>
      </c>
      <c r="H1111" s="1" t="str" cm="1">
        <f t="array" ref="H1111">_xlfn.IFS('3'!$C1111&lt;20,"گروه 1",AND('3'!$C1111&gt;20,'3'!$C1111&lt;=30),"گروه 2",'3'!$C1111&gt;30,"گروه 3")</f>
        <v>گروه 2</v>
      </c>
    </row>
    <row r="1112" spans="1:8" x14ac:dyDescent="0.25">
      <c r="A1112" s="1">
        <v>54</v>
      </c>
      <c r="B1112" s="1" t="s">
        <v>6</v>
      </c>
      <c r="C1112" s="1">
        <v>32.299999999999997</v>
      </c>
      <c r="D1112" s="1">
        <v>1</v>
      </c>
      <c r="E1112" s="1" t="s">
        <v>10</v>
      </c>
      <c r="F1112" s="1" t="s">
        <v>13</v>
      </c>
      <c r="G1112" s="1">
        <v>11512.405000000001</v>
      </c>
      <c r="H1112" s="1" t="str" cm="1">
        <f t="array" ref="H1112">_xlfn.IFS('3'!$C1112&lt;20,"گروه 1",AND('3'!$C1112&gt;20,'3'!$C1112&lt;=30),"گروه 2",'3'!$C1112&gt;30,"گروه 3")</f>
        <v>گروه 3</v>
      </c>
    </row>
    <row r="1113" spans="1:8" x14ac:dyDescent="0.25">
      <c r="A1113" s="1">
        <v>38</v>
      </c>
      <c r="B1113" s="1" t="s">
        <v>9</v>
      </c>
      <c r="C1113" s="1">
        <v>38.39</v>
      </c>
      <c r="D1113" s="1">
        <v>3</v>
      </c>
      <c r="E1113" s="1" t="s">
        <v>7</v>
      </c>
      <c r="F1113" s="1" t="s">
        <v>11</v>
      </c>
      <c r="G1113" s="1">
        <v>41949.244100000004</v>
      </c>
      <c r="H1113" s="1" t="str" cm="1">
        <f t="array" ref="H1113">_xlfn.IFS('3'!$C1113&lt;20,"گروه 1",AND('3'!$C1113&gt;20,'3'!$C1113&lt;=30),"گروه 2",'3'!$C1113&gt;30,"گروه 3")</f>
        <v>گروه 3</v>
      </c>
    </row>
    <row r="1114" spans="1:8" x14ac:dyDescent="0.25">
      <c r="A1114" s="1">
        <v>48</v>
      </c>
      <c r="B1114" s="1" t="s">
        <v>6</v>
      </c>
      <c r="C1114" s="1">
        <v>25.85</v>
      </c>
      <c r="D1114" s="1">
        <v>3</v>
      </c>
      <c r="E1114" s="1" t="s">
        <v>7</v>
      </c>
      <c r="F1114" s="1" t="s">
        <v>11</v>
      </c>
      <c r="G1114" s="1">
        <v>24180.933499999999</v>
      </c>
      <c r="H1114" s="1" t="str" cm="1">
        <f t="array" ref="H1114">_xlfn.IFS('3'!$C1114&lt;20,"گروه 1",AND('3'!$C1114&gt;20,'3'!$C1114&lt;=30),"گروه 2",'3'!$C1114&gt;30,"گروه 3")</f>
        <v>گروه 2</v>
      </c>
    </row>
    <row r="1115" spans="1:8" x14ac:dyDescent="0.25">
      <c r="A1115" s="1">
        <v>28</v>
      </c>
      <c r="B1115" s="1" t="s">
        <v>6</v>
      </c>
      <c r="C1115" s="1">
        <v>26.315000000000001</v>
      </c>
      <c r="D1115" s="1">
        <v>3</v>
      </c>
      <c r="E1115" s="1" t="s">
        <v>10</v>
      </c>
      <c r="F1115" s="1" t="s">
        <v>12</v>
      </c>
      <c r="G1115" s="1">
        <v>5312.1698500000002</v>
      </c>
      <c r="H1115" s="1" t="str" cm="1">
        <f t="array" ref="H1115">_xlfn.IFS('3'!$C1115&lt;20,"گروه 1",AND('3'!$C1115&gt;20,'3'!$C1115&lt;=30),"گروه 2",'3'!$C1115&gt;30,"گروه 3")</f>
        <v>گروه 2</v>
      </c>
    </row>
    <row r="1116" spans="1:8" x14ac:dyDescent="0.25">
      <c r="A1116" s="1">
        <v>23</v>
      </c>
      <c r="B1116" s="1" t="s">
        <v>9</v>
      </c>
      <c r="C1116" s="1">
        <v>24.51</v>
      </c>
      <c r="D1116" s="1">
        <v>0</v>
      </c>
      <c r="E1116" s="1" t="s">
        <v>10</v>
      </c>
      <c r="F1116" s="1" t="s">
        <v>13</v>
      </c>
      <c r="G1116" s="1">
        <v>2396.0958999999998</v>
      </c>
      <c r="H1116" s="1" t="str" cm="1">
        <f t="array" ref="H1116">_xlfn.IFS('3'!$C1116&lt;20,"گروه 1",AND('3'!$C1116&gt;20,'3'!$C1116&lt;=30),"گروه 2",'3'!$C1116&gt;30,"گروه 3")</f>
        <v>گروه 2</v>
      </c>
    </row>
    <row r="1117" spans="1:8" x14ac:dyDescent="0.25">
      <c r="A1117" s="1">
        <v>55</v>
      </c>
      <c r="B1117" s="1" t="s">
        <v>9</v>
      </c>
      <c r="C1117" s="1">
        <v>32.67</v>
      </c>
      <c r="D1117" s="1">
        <v>1</v>
      </c>
      <c r="E1117" s="1" t="s">
        <v>10</v>
      </c>
      <c r="F1117" s="1" t="s">
        <v>11</v>
      </c>
      <c r="G1117" s="1">
        <v>10807.4863</v>
      </c>
      <c r="H1117" s="1" t="str" cm="1">
        <f t="array" ref="H1117">_xlfn.IFS('3'!$C1117&lt;20,"گروه 1",AND('3'!$C1117&gt;20,'3'!$C1117&lt;=30),"گروه 2",'3'!$C1117&gt;30,"گروه 3")</f>
        <v>گروه 3</v>
      </c>
    </row>
    <row r="1118" spans="1:8" x14ac:dyDescent="0.25">
      <c r="A1118" s="1">
        <v>41</v>
      </c>
      <c r="B1118" s="1" t="s">
        <v>9</v>
      </c>
      <c r="C1118" s="1">
        <v>29.64</v>
      </c>
      <c r="D1118" s="1">
        <v>5</v>
      </c>
      <c r="E1118" s="1" t="s">
        <v>10</v>
      </c>
      <c r="F1118" s="1" t="s">
        <v>13</v>
      </c>
      <c r="G1118" s="1">
        <v>9222.4025999999994</v>
      </c>
      <c r="H1118" s="1" t="str" cm="1">
        <f t="array" ref="H1118">_xlfn.IFS('3'!$C1118&lt;20,"گروه 1",AND('3'!$C1118&gt;20,'3'!$C1118&lt;=30),"گروه 2",'3'!$C1118&gt;30,"گروه 3")</f>
        <v>گروه 2</v>
      </c>
    </row>
    <row r="1119" spans="1:8" x14ac:dyDescent="0.25">
      <c r="A1119" s="1">
        <v>25</v>
      </c>
      <c r="B1119" s="1" t="s">
        <v>9</v>
      </c>
      <c r="C1119" s="1">
        <v>33.33</v>
      </c>
      <c r="D1119" s="1">
        <v>2</v>
      </c>
      <c r="E1119" s="1" t="s">
        <v>7</v>
      </c>
      <c r="F1119" s="1" t="s">
        <v>11</v>
      </c>
      <c r="G1119" s="1">
        <v>36124.573700000001</v>
      </c>
      <c r="H1119" s="1" t="str" cm="1">
        <f t="array" ref="H1119">_xlfn.IFS('3'!$C1119&lt;20,"گروه 1",AND('3'!$C1119&gt;20,'3'!$C1119&lt;=30),"گروه 2",'3'!$C1119&gt;30,"گروه 3")</f>
        <v>گروه 3</v>
      </c>
    </row>
    <row r="1120" spans="1:8" x14ac:dyDescent="0.25">
      <c r="A1120" s="1">
        <v>33</v>
      </c>
      <c r="B1120" s="1" t="s">
        <v>9</v>
      </c>
      <c r="C1120" s="1">
        <v>35.75</v>
      </c>
      <c r="D1120" s="1">
        <v>1</v>
      </c>
      <c r="E1120" s="1" t="s">
        <v>7</v>
      </c>
      <c r="F1120" s="1" t="s">
        <v>11</v>
      </c>
      <c r="G1120" s="1">
        <v>38282.749499999998</v>
      </c>
      <c r="H1120" s="1" t="str" cm="1">
        <f t="array" ref="H1120">_xlfn.IFS('3'!$C1120&lt;20,"گروه 1",AND('3'!$C1120&gt;20,'3'!$C1120&lt;=30),"گروه 2",'3'!$C1120&gt;30,"گروه 3")</f>
        <v>گروه 3</v>
      </c>
    </row>
    <row r="1121" spans="1:8" x14ac:dyDescent="0.25">
      <c r="A1121" s="1">
        <v>30</v>
      </c>
      <c r="B1121" s="1" t="s">
        <v>6</v>
      </c>
      <c r="C1121" s="1">
        <v>19.95</v>
      </c>
      <c r="D1121" s="1">
        <v>3</v>
      </c>
      <c r="E1121" s="1" t="s">
        <v>10</v>
      </c>
      <c r="F1121" s="1" t="s">
        <v>12</v>
      </c>
      <c r="G1121" s="1">
        <v>5693.4305000000004</v>
      </c>
      <c r="H1121" s="1" t="str" cm="1">
        <f t="array" ref="H1121">_xlfn.IFS('3'!$C1121&lt;20,"گروه 1",AND('3'!$C1121&gt;20,'3'!$C1121&lt;=30),"گروه 2",'3'!$C1121&gt;30,"گروه 3")</f>
        <v>گروه 1</v>
      </c>
    </row>
    <row r="1122" spans="1:8" x14ac:dyDescent="0.25">
      <c r="A1122" s="1">
        <v>23</v>
      </c>
      <c r="B1122" s="1" t="s">
        <v>6</v>
      </c>
      <c r="C1122" s="1">
        <v>31.4</v>
      </c>
      <c r="D1122" s="1">
        <v>0</v>
      </c>
      <c r="E1122" s="1" t="s">
        <v>7</v>
      </c>
      <c r="F1122" s="1" t="s">
        <v>8</v>
      </c>
      <c r="G1122" s="1">
        <v>34166.273000000001</v>
      </c>
      <c r="H1122" s="1" t="str" cm="1">
        <f t="array" ref="H1122">_xlfn.IFS('3'!$C1122&lt;20,"گروه 1",AND('3'!$C1122&gt;20,'3'!$C1122&lt;=30),"گروه 2",'3'!$C1122&gt;30,"گروه 3")</f>
        <v>گروه 3</v>
      </c>
    </row>
    <row r="1123" spans="1:8" x14ac:dyDescent="0.25">
      <c r="A1123" s="1">
        <v>46</v>
      </c>
      <c r="B1123" s="1" t="s">
        <v>9</v>
      </c>
      <c r="C1123" s="1">
        <v>38.17</v>
      </c>
      <c r="D1123" s="1">
        <v>2</v>
      </c>
      <c r="E1123" s="1" t="s">
        <v>10</v>
      </c>
      <c r="F1123" s="1" t="s">
        <v>11</v>
      </c>
      <c r="G1123" s="1">
        <v>8347.1643000000004</v>
      </c>
      <c r="H1123" s="1" t="str" cm="1">
        <f t="array" ref="H1123">_xlfn.IFS('3'!$C1123&lt;20,"گروه 1",AND('3'!$C1123&gt;20,'3'!$C1123&lt;=30),"گروه 2",'3'!$C1123&gt;30,"گروه 3")</f>
        <v>گروه 3</v>
      </c>
    </row>
    <row r="1124" spans="1:8" x14ac:dyDescent="0.25">
      <c r="A1124" s="1">
        <v>53</v>
      </c>
      <c r="B1124" s="1" t="s">
        <v>6</v>
      </c>
      <c r="C1124" s="1">
        <v>36.86</v>
      </c>
      <c r="D1124" s="1">
        <v>3</v>
      </c>
      <c r="E1124" s="1" t="s">
        <v>7</v>
      </c>
      <c r="F1124" s="1" t="s">
        <v>12</v>
      </c>
      <c r="G1124" s="1">
        <v>46661.4424</v>
      </c>
      <c r="H1124" s="1" t="str" cm="1">
        <f t="array" ref="H1124">_xlfn.IFS('3'!$C1124&lt;20,"گروه 1",AND('3'!$C1124&gt;20,'3'!$C1124&lt;=30),"گروه 2",'3'!$C1124&gt;30,"گروه 3")</f>
        <v>گروه 3</v>
      </c>
    </row>
    <row r="1125" spans="1:8" x14ac:dyDescent="0.25">
      <c r="A1125" s="1">
        <v>27</v>
      </c>
      <c r="B1125" s="1" t="s">
        <v>6</v>
      </c>
      <c r="C1125" s="1">
        <v>32.395000000000003</v>
      </c>
      <c r="D1125" s="1">
        <v>1</v>
      </c>
      <c r="E1125" s="1" t="s">
        <v>10</v>
      </c>
      <c r="F1125" s="1" t="s">
        <v>13</v>
      </c>
      <c r="G1125" s="1">
        <v>18903.491409999999</v>
      </c>
      <c r="H1125" s="1" t="str" cm="1">
        <f t="array" ref="H1125">_xlfn.IFS('3'!$C1125&lt;20,"گروه 1",AND('3'!$C1125&gt;20,'3'!$C1125&lt;=30),"گروه 2",'3'!$C1125&gt;30,"گروه 3")</f>
        <v>گروه 3</v>
      </c>
    </row>
    <row r="1126" spans="1:8" x14ac:dyDescent="0.25">
      <c r="A1126" s="1">
        <v>23</v>
      </c>
      <c r="B1126" s="1" t="s">
        <v>6</v>
      </c>
      <c r="C1126" s="1">
        <v>42.75</v>
      </c>
      <c r="D1126" s="1">
        <v>1</v>
      </c>
      <c r="E1126" s="1" t="s">
        <v>7</v>
      </c>
      <c r="F1126" s="1" t="s">
        <v>13</v>
      </c>
      <c r="G1126" s="1">
        <v>40904.199500000002</v>
      </c>
      <c r="H1126" s="1" t="str" cm="1">
        <f t="array" ref="H1126">_xlfn.IFS('3'!$C1126&lt;20,"گروه 1",AND('3'!$C1126&gt;20,'3'!$C1126&lt;=30),"گروه 2",'3'!$C1126&gt;30,"گروه 3")</f>
        <v>گروه 3</v>
      </c>
    </row>
    <row r="1127" spans="1:8" x14ac:dyDescent="0.25">
      <c r="A1127" s="1">
        <v>63</v>
      </c>
      <c r="B1127" s="1" t="s">
        <v>6</v>
      </c>
      <c r="C1127" s="1">
        <v>25.08</v>
      </c>
      <c r="D1127" s="1">
        <v>0</v>
      </c>
      <c r="E1127" s="1" t="s">
        <v>10</v>
      </c>
      <c r="F1127" s="1" t="s">
        <v>12</v>
      </c>
      <c r="G1127" s="1">
        <v>14254.608200000001</v>
      </c>
      <c r="H1127" s="1" t="str" cm="1">
        <f t="array" ref="H1127">_xlfn.IFS('3'!$C1127&lt;20,"گروه 1",AND('3'!$C1127&gt;20,'3'!$C1127&lt;=30),"گروه 2",'3'!$C1127&gt;30,"گروه 3")</f>
        <v>گروه 2</v>
      </c>
    </row>
    <row r="1128" spans="1:8" x14ac:dyDescent="0.25">
      <c r="A1128" s="1">
        <v>55</v>
      </c>
      <c r="B1128" s="1" t="s">
        <v>9</v>
      </c>
      <c r="C1128" s="1">
        <v>29.9</v>
      </c>
      <c r="D1128" s="1">
        <v>0</v>
      </c>
      <c r="E1128" s="1" t="s">
        <v>10</v>
      </c>
      <c r="F1128" s="1" t="s">
        <v>8</v>
      </c>
      <c r="G1128" s="1">
        <v>10214.636</v>
      </c>
      <c r="H1128" s="1" t="str" cm="1">
        <f t="array" ref="H1128">_xlfn.IFS('3'!$C1128&lt;20,"گروه 1",AND('3'!$C1128&gt;20,'3'!$C1128&lt;=30),"گروه 2",'3'!$C1128&gt;30,"گروه 3")</f>
        <v>گروه 2</v>
      </c>
    </row>
    <row r="1129" spans="1:8" x14ac:dyDescent="0.25">
      <c r="A1129" s="1">
        <v>35</v>
      </c>
      <c r="B1129" s="1" t="s">
        <v>6</v>
      </c>
      <c r="C1129" s="1">
        <v>35.86</v>
      </c>
      <c r="D1129" s="1">
        <v>2</v>
      </c>
      <c r="E1129" s="1" t="s">
        <v>10</v>
      </c>
      <c r="F1129" s="1" t="s">
        <v>11</v>
      </c>
      <c r="G1129" s="1">
        <v>5836.5204000000003</v>
      </c>
      <c r="H1129" s="1" t="str" cm="1">
        <f t="array" ref="H1129">_xlfn.IFS('3'!$C1129&lt;20,"گروه 1",AND('3'!$C1129&gt;20,'3'!$C1129&lt;=30),"گروه 2",'3'!$C1129&gt;30,"گروه 3")</f>
        <v>گروه 3</v>
      </c>
    </row>
    <row r="1130" spans="1:8" x14ac:dyDescent="0.25">
      <c r="A1130" s="1">
        <v>34</v>
      </c>
      <c r="B1130" s="1" t="s">
        <v>9</v>
      </c>
      <c r="C1130" s="1">
        <v>32.799999999999997</v>
      </c>
      <c r="D1130" s="1">
        <v>1</v>
      </c>
      <c r="E1130" s="1" t="s">
        <v>10</v>
      </c>
      <c r="F1130" s="1" t="s">
        <v>8</v>
      </c>
      <c r="G1130" s="1">
        <v>14358.364369999999</v>
      </c>
      <c r="H1130" s="1" t="str" cm="1">
        <f t="array" ref="H1130">_xlfn.IFS('3'!$C1130&lt;20,"گروه 1",AND('3'!$C1130&gt;20,'3'!$C1130&lt;=30),"گروه 2",'3'!$C1130&gt;30,"گروه 3")</f>
        <v>گروه 3</v>
      </c>
    </row>
    <row r="1131" spans="1:8" x14ac:dyDescent="0.25">
      <c r="A1131" s="1">
        <v>19</v>
      </c>
      <c r="B1131" s="1" t="s">
        <v>6</v>
      </c>
      <c r="C1131" s="1">
        <v>18.600000000000001</v>
      </c>
      <c r="D1131" s="1">
        <v>0</v>
      </c>
      <c r="E1131" s="1" t="s">
        <v>10</v>
      </c>
      <c r="F1131" s="1" t="s">
        <v>8</v>
      </c>
      <c r="G1131" s="1">
        <v>1728.8969999999999</v>
      </c>
      <c r="H1131" s="1" t="str" cm="1">
        <f t="array" ref="H1131">_xlfn.IFS('3'!$C1131&lt;20,"گروه 1",AND('3'!$C1131&gt;20,'3'!$C1131&lt;=30),"گروه 2",'3'!$C1131&gt;30,"گروه 3")</f>
        <v>گروه 1</v>
      </c>
    </row>
    <row r="1132" spans="1:8" x14ac:dyDescent="0.25">
      <c r="A1132" s="1">
        <v>39</v>
      </c>
      <c r="B1132" s="1" t="s">
        <v>6</v>
      </c>
      <c r="C1132" s="1">
        <v>23.87</v>
      </c>
      <c r="D1132" s="1">
        <v>5</v>
      </c>
      <c r="E1132" s="1" t="s">
        <v>10</v>
      </c>
      <c r="F1132" s="1" t="s">
        <v>11</v>
      </c>
      <c r="G1132" s="1">
        <v>8582.3022999999994</v>
      </c>
      <c r="H1132" s="1" t="str" cm="1">
        <f t="array" ref="H1132">_xlfn.IFS('3'!$C1132&lt;20,"گروه 1",AND('3'!$C1132&gt;20,'3'!$C1132&lt;=30),"گروه 2",'3'!$C1132&gt;30,"گروه 3")</f>
        <v>گروه 2</v>
      </c>
    </row>
    <row r="1133" spans="1:8" x14ac:dyDescent="0.25">
      <c r="A1133" s="1">
        <v>27</v>
      </c>
      <c r="B1133" s="1" t="s">
        <v>9</v>
      </c>
      <c r="C1133" s="1">
        <v>45.9</v>
      </c>
      <c r="D1133" s="1">
        <v>2</v>
      </c>
      <c r="E1133" s="1" t="s">
        <v>10</v>
      </c>
      <c r="F1133" s="1" t="s">
        <v>8</v>
      </c>
      <c r="G1133" s="1">
        <v>3693.4279999999999</v>
      </c>
      <c r="H1133" s="1" t="str" cm="1">
        <f t="array" ref="H1133">_xlfn.IFS('3'!$C1133&lt;20,"گروه 1",AND('3'!$C1133&gt;20,'3'!$C1133&lt;=30),"گروه 2",'3'!$C1133&gt;30,"گروه 3")</f>
        <v>گروه 3</v>
      </c>
    </row>
    <row r="1134" spans="1:8" x14ac:dyDescent="0.25">
      <c r="A1134" s="1">
        <v>57</v>
      </c>
      <c r="B1134" s="1" t="s">
        <v>9</v>
      </c>
      <c r="C1134" s="1">
        <v>40.28</v>
      </c>
      <c r="D1134" s="1">
        <v>0</v>
      </c>
      <c r="E1134" s="1" t="s">
        <v>10</v>
      </c>
      <c r="F1134" s="1" t="s">
        <v>13</v>
      </c>
      <c r="G1134" s="1">
        <v>20709.020339999999</v>
      </c>
      <c r="H1134" s="1" t="str" cm="1">
        <f t="array" ref="H1134">_xlfn.IFS('3'!$C1134&lt;20,"گروه 1",AND('3'!$C1134&gt;20,'3'!$C1134&lt;=30),"گروه 2",'3'!$C1134&gt;30,"گروه 3")</f>
        <v>گروه 3</v>
      </c>
    </row>
    <row r="1135" spans="1:8" x14ac:dyDescent="0.25">
      <c r="A1135" s="1">
        <v>52</v>
      </c>
      <c r="B1135" s="1" t="s">
        <v>6</v>
      </c>
      <c r="C1135" s="1">
        <v>18.335000000000001</v>
      </c>
      <c r="D1135" s="1">
        <v>0</v>
      </c>
      <c r="E1135" s="1" t="s">
        <v>10</v>
      </c>
      <c r="F1135" s="1" t="s">
        <v>12</v>
      </c>
      <c r="G1135" s="1">
        <v>9991.0376500000002</v>
      </c>
      <c r="H1135" s="1" t="str" cm="1">
        <f t="array" ref="H1135">_xlfn.IFS('3'!$C1135&lt;20,"گروه 1",AND('3'!$C1135&gt;20,'3'!$C1135&lt;=30),"گروه 2",'3'!$C1135&gt;30,"گروه 3")</f>
        <v>گروه 1</v>
      </c>
    </row>
    <row r="1136" spans="1:8" x14ac:dyDescent="0.25">
      <c r="A1136" s="1">
        <v>28</v>
      </c>
      <c r="B1136" s="1" t="s">
        <v>9</v>
      </c>
      <c r="C1136" s="1">
        <v>33.82</v>
      </c>
      <c r="D1136" s="1">
        <v>0</v>
      </c>
      <c r="E1136" s="1" t="s">
        <v>10</v>
      </c>
      <c r="F1136" s="1" t="s">
        <v>12</v>
      </c>
      <c r="G1136" s="1">
        <v>19673.335729999999</v>
      </c>
      <c r="H1136" s="1" t="str" cm="1">
        <f t="array" ref="H1136">_xlfn.IFS('3'!$C1136&lt;20,"گروه 1",AND('3'!$C1136&gt;20,'3'!$C1136&lt;=30),"گروه 2",'3'!$C1136&gt;30,"گروه 3")</f>
        <v>گروه 3</v>
      </c>
    </row>
    <row r="1137" spans="1:8" x14ac:dyDescent="0.25">
      <c r="A1137" s="1">
        <v>50</v>
      </c>
      <c r="B1137" s="1" t="s">
        <v>6</v>
      </c>
      <c r="C1137" s="1">
        <v>28.12</v>
      </c>
      <c r="D1137" s="1">
        <v>3</v>
      </c>
      <c r="E1137" s="1" t="s">
        <v>10</v>
      </c>
      <c r="F1137" s="1" t="s">
        <v>12</v>
      </c>
      <c r="G1137" s="1">
        <v>11085.586799999999</v>
      </c>
      <c r="H1137" s="1" t="str" cm="1">
        <f t="array" ref="H1137">_xlfn.IFS('3'!$C1137&lt;20,"گروه 1",AND('3'!$C1137&gt;20,'3'!$C1137&lt;=30),"گروه 2",'3'!$C1137&gt;30,"گروه 3")</f>
        <v>گروه 2</v>
      </c>
    </row>
    <row r="1138" spans="1:8" x14ac:dyDescent="0.25">
      <c r="A1138" s="1">
        <v>44</v>
      </c>
      <c r="B1138" s="1" t="s">
        <v>6</v>
      </c>
      <c r="C1138" s="1">
        <v>25</v>
      </c>
      <c r="D1138" s="1">
        <v>1</v>
      </c>
      <c r="E1138" s="1" t="s">
        <v>10</v>
      </c>
      <c r="F1138" s="1" t="s">
        <v>8</v>
      </c>
      <c r="G1138" s="1">
        <v>7623.518</v>
      </c>
      <c r="H1138" s="1" t="str" cm="1">
        <f t="array" ref="H1138">_xlfn.IFS('3'!$C1138&lt;20,"گروه 1",AND('3'!$C1138&gt;20,'3'!$C1138&lt;=30),"گروه 2",'3'!$C1138&gt;30,"گروه 3")</f>
        <v>گروه 2</v>
      </c>
    </row>
    <row r="1139" spans="1:8" x14ac:dyDescent="0.25">
      <c r="A1139" s="1">
        <v>26</v>
      </c>
      <c r="B1139" s="1" t="s">
        <v>6</v>
      </c>
      <c r="C1139" s="1">
        <v>22.23</v>
      </c>
      <c r="D1139" s="1">
        <v>0</v>
      </c>
      <c r="E1139" s="1" t="s">
        <v>10</v>
      </c>
      <c r="F1139" s="1" t="s">
        <v>12</v>
      </c>
      <c r="G1139" s="1">
        <v>3176.2876999999999</v>
      </c>
      <c r="H1139" s="1" t="str" cm="1">
        <f t="array" ref="H1139">_xlfn.IFS('3'!$C1139&lt;20,"گروه 1",AND('3'!$C1139&gt;20,'3'!$C1139&lt;=30),"گروه 2",'3'!$C1139&gt;30,"گروه 3")</f>
        <v>گروه 2</v>
      </c>
    </row>
    <row r="1140" spans="1:8" x14ac:dyDescent="0.25">
      <c r="A1140" s="1">
        <v>33</v>
      </c>
      <c r="B1140" s="1" t="s">
        <v>9</v>
      </c>
      <c r="C1140" s="1">
        <v>30.25</v>
      </c>
      <c r="D1140" s="1">
        <v>0</v>
      </c>
      <c r="E1140" s="1" t="s">
        <v>10</v>
      </c>
      <c r="F1140" s="1" t="s">
        <v>11</v>
      </c>
      <c r="G1140" s="1">
        <v>3704.3544999999999</v>
      </c>
      <c r="H1140" s="1" t="str" cm="1">
        <f t="array" ref="H1140">_xlfn.IFS('3'!$C1140&lt;20,"گروه 1",AND('3'!$C1140&gt;20,'3'!$C1140&lt;=30),"گروه 2",'3'!$C1140&gt;30,"گروه 3")</f>
        <v>گروه 3</v>
      </c>
    </row>
    <row r="1141" spans="1:8" x14ac:dyDescent="0.25">
      <c r="A1141" s="1">
        <v>19</v>
      </c>
      <c r="B1141" s="1" t="s">
        <v>6</v>
      </c>
      <c r="C1141" s="1">
        <v>32.49</v>
      </c>
      <c r="D1141" s="1">
        <v>0</v>
      </c>
      <c r="E1141" s="1" t="s">
        <v>7</v>
      </c>
      <c r="F1141" s="1" t="s">
        <v>12</v>
      </c>
      <c r="G1141" s="1">
        <v>36898.733079999998</v>
      </c>
      <c r="H1141" s="1" t="str" cm="1">
        <f t="array" ref="H1141">_xlfn.IFS('3'!$C1141&lt;20,"گروه 1",AND('3'!$C1141&gt;20,'3'!$C1141&lt;=30),"گروه 2",'3'!$C1141&gt;30,"گروه 3")</f>
        <v>گروه 3</v>
      </c>
    </row>
    <row r="1142" spans="1:8" x14ac:dyDescent="0.25">
      <c r="A1142" s="1">
        <v>50</v>
      </c>
      <c r="B1142" s="1" t="s">
        <v>9</v>
      </c>
      <c r="C1142" s="1">
        <v>37.07</v>
      </c>
      <c r="D1142" s="1">
        <v>1</v>
      </c>
      <c r="E1142" s="1" t="s">
        <v>10</v>
      </c>
      <c r="F1142" s="1" t="s">
        <v>11</v>
      </c>
      <c r="G1142" s="1">
        <v>9048.0272999999997</v>
      </c>
      <c r="H1142" s="1" t="str" cm="1">
        <f t="array" ref="H1142">_xlfn.IFS('3'!$C1142&lt;20,"گروه 1",AND('3'!$C1142&gt;20,'3'!$C1142&lt;=30),"گروه 2",'3'!$C1142&gt;30,"گروه 3")</f>
        <v>گروه 3</v>
      </c>
    </row>
    <row r="1143" spans="1:8" x14ac:dyDescent="0.25">
      <c r="A1143" s="1">
        <v>41</v>
      </c>
      <c r="B1143" s="1" t="s">
        <v>6</v>
      </c>
      <c r="C1143" s="1">
        <v>32.6</v>
      </c>
      <c r="D1143" s="1">
        <v>3</v>
      </c>
      <c r="E1143" s="1" t="s">
        <v>10</v>
      </c>
      <c r="F1143" s="1" t="s">
        <v>8</v>
      </c>
      <c r="G1143" s="1">
        <v>7954.5169999999998</v>
      </c>
      <c r="H1143" s="1" t="str" cm="1">
        <f t="array" ref="H1143">_xlfn.IFS('3'!$C1143&lt;20,"گروه 1",AND('3'!$C1143&gt;20,'3'!$C1143&lt;=30),"گروه 2",'3'!$C1143&gt;30,"گروه 3")</f>
        <v>گروه 3</v>
      </c>
    </row>
    <row r="1144" spans="1:8" x14ac:dyDescent="0.25">
      <c r="A1144" s="1">
        <v>52</v>
      </c>
      <c r="B1144" s="1" t="s">
        <v>6</v>
      </c>
      <c r="C1144" s="1">
        <v>24.86</v>
      </c>
      <c r="D1144" s="1">
        <v>0</v>
      </c>
      <c r="E1144" s="1" t="s">
        <v>10</v>
      </c>
      <c r="F1144" s="1" t="s">
        <v>11</v>
      </c>
      <c r="G1144" s="1">
        <v>27117.993780000001</v>
      </c>
      <c r="H1144" s="1" t="str" cm="1">
        <f t="array" ref="H1144">_xlfn.IFS('3'!$C1144&lt;20,"گروه 1",AND('3'!$C1144&gt;20,'3'!$C1144&lt;=30),"گروه 2",'3'!$C1144&gt;30,"گروه 3")</f>
        <v>گروه 2</v>
      </c>
    </row>
    <row r="1145" spans="1:8" x14ac:dyDescent="0.25">
      <c r="A1145" s="1">
        <v>39</v>
      </c>
      <c r="B1145" s="1" t="s">
        <v>9</v>
      </c>
      <c r="C1145" s="1">
        <v>32.340000000000003</v>
      </c>
      <c r="D1145" s="1">
        <v>2</v>
      </c>
      <c r="E1145" s="1" t="s">
        <v>10</v>
      </c>
      <c r="F1145" s="1" t="s">
        <v>11</v>
      </c>
      <c r="G1145" s="1">
        <v>6338.0756000000001</v>
      </c>
      <c r="H1145" s="1" t="str" cm="1">
        <f t="array" ref="H1145">_xlfn.IFS('3'!$C1145&lt;20,"گروه 1",AND('3'!$C1145&gt;20,'3'!$C1145&lt;=30),"گروه 2",'3'!$C1145&gt;30,"گروه 3")</f>
        <v>گروه 3</v>
      </c>
    </row>
    <row r="1146" spans="1:8" x14ac:dyDescent="0.25">
      <c r="A1146" s="1">
        <v>50</v>
      </c>
      <c r="B1146" s="1" t="s">
        <v>9</v>
      </c>
      <c r="C1146" s="1">
        <v>32.299999999999997</v>
      </c>
      <c r="D1146" s="1">
        <v>2</v>
      </c>
      <c r="E1146" s="1" t="s">
        <v>10</v>
      </c>
      <c r="F1146" s="1" t="s">
        <v>8</v>
      </c>
      <c r="G1146" s="1">
        <v>9630.3970000000008</v>
      </c>
      <c r="H1146" s="1" t="str" cm="1">
        <f t="array" ref="H1146">_xlfn.IFS('3'!$C1146&lt;20,"گروه 1",AND('3'!$C1146&gt;20,'3'!$C1146&lt;=30),"گروه 2",'3'!$C1146&gt;30,"گروه 3")</f>
        <v>گروه 3</v>
      </c>
    </row>
    <row r="1147" spans="1:8" x14ac:dyDescent="0.25">
      <c r="A1147" s="1">
        <v>52</v>
      </c>
      <c r="B1147" s="1" t="s">
        <v>9</v>
      </c>
      <c r="C1147" s="1">
        <v>32.774999999999999</v>
      </c>
      <c r="D1147" s="1">
        <v>3</v>
      </c>
      <c r="E1147" s="1" t="s">
        <v>10</v>
      </c>
      <c r="F1147" s="1" t="s">
        <v>12</v>
      </c>
      <c r="G1147" s="1">
        <v>11289.10925</v>
      </c>
      <c r="H1147" s="1" t="str" cm="1">
        <f t="array" ref="H1147">_xlfn.IFS('3'!$C1147&lt;20,"گروه 1",AND('3'!$C1147&gt;20,'3'!$C1147&lt;=30),"گروه 2",'3'!$C1147&gt;30,"گروه 3")</f>
        <v>گروه 3</v>
      </c>
    </row>
    <row r="1148" spans="1:8" x14ac:dyDescent="0.25">
      <c r="A1148" s="1">
        <v>60</v>
      </c>
      <c r="B1148" s="1" t="s">
        <v>9</v>
      </c>
      <c r="C1148" s="1">
        <v>32.799999999999997</v>
      </c>
      <c r="D1148" s="1">
        <v>0</v>
      </c>
      <c r="E1148" s="1" t="s">
        <v>7</v>
      </c>
      <c r="F1148" s="1" t="s">
        <v>8</v>
      </c>
      <c r="G1148" s="1">
        <v>52590.829389999999</v>
      </c>
      <c r="H1148" s="1" t="str" cm="1">
        <f t="array" ref="H1148">_xlfn.IFS('3'!$C1148&lt;20,"گروه 1",AND('3'!$C1148&gt;20,'3'!$C1148&lt;=30),"گروه 2",'3'!$C1148&gt;30,"گروه 3")</f>
        <v>گروه 3</v>
      </c>
    </row>
    <row r="1149" spans="1:8" x14ac:dyDescent="0.25">
      <c r="A1149" s="1">
        <v>20</v>
      </c>
      <c r="B1149" s="1" t="s">
        <v>6</v>
      </c>
      <c r="C1149" s="1">
        <v>31.92</v>
      </c>
      <c r="D1149" s="1">
        <v>0</v>
      </c>
      <c r="E1149" s="1" t="s">
        <v>10</v>
      </c>
      <c r="F1149" s="1" t="s">
        <v>12</v>
      </c>
      <c r="G1149" s="1">
        <v>2261.5688</v>
      </c>
      <c r="H1149" s="1" t="str" cm="1">
        <f t="array" ref="H1149">_xlfn.IFS('3'!$C1149&lt;20,"گروه 1",AND('3'!$C1149&gt;20,'3'!$C1149&lt;=30),"گروه 2",'3'!$C1149&gt;30,"گروه 3")</f>
        <v>گروه 3</v>
      </c>
    </row>
    <row r="1150" spans="1:8" x14ac:dyDescent="0.25">
      <c r="A1150" s="1">
        <v>55</v>
      </c>
      <c r="B1150" s="1" t="s">
        <v>9</v>
      </c>
      <c r="C1150" s="1">
        <v>21.5</v>
      </c>
      <c r="D1150" s="1">
        <v>1</v>
      </c>
      <c r="E1150" s="1" t="s">
        <v>10</v>
      </c>
      <c r="F1150" s="1" t="s">
        <v>8</v>
      </c>
      <c r="G1150" s="1">
        <v>10791.96</v>
      </c>
      <c r="H1150" s="1" t="str" cm="1">
        <f t="array" ref="H1150">_xlfn.IFS('3'!$C1150&lt;20,"گروه 1",AND('3'!$C1150&gt;20,'3'!$C1150&lt;=30),"گروه 2",'3'!$C1150&gt;30,"گروه 3")</f>
        <v>گروه 2</v>
      </c>
    </row>
    <row r="1151" spans="1:8" x14ac:dyDescent="0.25">
      <c r="A1151" s="1">
        <v>42</v>
      </c>
      <c r="B1151" s="1" t="s">
        <v>9</v>
      </c>
      <c r="C1151" s="1">
        <v>34.1</v>
      </c>
      <c r="D1151" s="1">
        <v>0</v>
      </c>
      <c r="E1151" s="1" t="s">
        <v>10</v>
      </c>
      <c r="F1151" s="1" t="s">
        <v>8</v>
      </c>
      <c r="G1151" s="1">
        <v>5979.7309999999998</v>
      </c>
      <c r="H1151" s="1" t="str" cm="1">
        <f t="array" ref="H1151">_xlfn.IFS('3'!$C1151&lt;20,"گروه 1",AND('3'!$C1151&gt;20,'3'!$C1151&lt;=30),"گروه 2",'3'!$C1151&gt;30,"گروه 3")</f>
        <v>گروه 3</v>
      </c>
    </row>
    <row r="1152" spans="1:8" x14ac:dyDescent="0.25">
      <c r="A1152" s="1">
        <v>18</v>
      </c>
      <c r="B1152" s="1" t="s">
        <v>6</v>
      </c>
      <c r="C1152" s="1">
        <v>30.305</v>
      </c>
      <c r="D1152" s="1">
        <v>0</v>
      </c>
      <c r="E1152" s="1" t="s">
        <v>10</v>
      </c>
      <c r="F1152" s="1" t="s">
        <v>13</v>
      </c>
      <c r="G1152" s="1">
        <v>2203.7359499999998</v>
      </c>
      <c r="H1152" s="1" t="str" cm="1">
        <f t="array" ref="H1152">_xlfn.IFS('3'!$C1152&lt;20,"گروه 1",AND('3'!$C1152&gt;20,'3'!$C1152&lt;=30),"گروه 2",'3'!$C1152&gt;30,"گروه 3")</f>
        <v>گروه 3</v>
      </c>
    </row>
    <row r="1153" spans="1:8" x14ac:dyDescent="0.25">
      <c r="A1153" s="1">
        <v>58</v>
      </c>
      <c r="B1153" s="1" t="s">
        <v>6</v>
      </c>
      <c r="C1153" s="1">
        <v>36.479999999999997</v>
      </c>
      <c r="D1153" s="1">
        <v>0</v>
      </c>
      <c r="E1153" s="1" t="s">
        <v>10</v>
      </c>
      <c r="F1153" s="1" t="s">
        <v>12</v>
      </c>
      <c r="G1153" s="1">
        <v>12235.8392</v>
      </c>
      <c r="H1153" s="1" t="str" cm="1">
        <f t="array" ref="H1153">_xlfn.IFS('3'!$C1153&lt;20,"گروه 1",AND('3'!$C1153&gt;20,'3'!$C1153&lt;=30),"گروه 2",'3'!$C1153&gt;30,"گروه 3")</f>
        <v>گروه 3</v>
      </c>
    </row>
    <row r="1154" spans="1:8" x14ac:dyDescent="0.25">
      <c r="A1154" s="1">
        <v>43</v>
      </c>
      <c r="B1154" s="1" t="s">
        <v>6</v>
      </c>
      <c r="C1154" s="1">
        <v>32.56</v>
      </c>
      <c r="D1154" s="1">
        <v>3</v>
      </c>
      <c r="E1154" s="1" t="s">
        <v>7</v>
      </c>
      <c r="F1154" s="1" t="s">
        <v>11</v>
      </c>
      <c r="G1154" s="1">
        <v>40941.285400000001</v>
      </c>
      <c r="H1154" s="1" t="str" cm="1">
        <f t="array" ref="H1154">_xlfn.IFS('3'!$C1154&lt;20,"گروه 1",AND('3'!$C1154&gt;20,'3'!$C1154&lt;=30),"گروه 2",'3'!$C1154&gt;30,"گروه 3")</f>
        <v>گروه 3</v>
      </c>
    </row>
    <row r="1155" spans="1:8" x14ac:dyDescent="0.25">
      <c r="A1155" s="1">
        <v>35</v>
      </c>
      <c r="B1155" s="1" t="s">
        <v>6</v>
      </c>
      <c r="C1155" s="1">
        <v>35.814999999999998</v>
      </c>
      <c r="D1155" s="1">
        <v>1</v>
      </c>
      <c r="E1155" s="1" t="s">
        <v>10</v>
      </c>
      <c r="F1155" s="1" t="s">
        <v>12</v>
      </c>
      <c r="G1155" s="1">
        <v>5630.4578499999998</v>
      </c>
      <c r="H1155" s="1" t="str" cm="1">
        <f t="array" ref="H1155">_xlfn.IFS('3'!$C1155&lt;20,"گروه 1",AND('3'!$C1155&gt;20,'3'!$C1155&lt;=30),"گروه 2",'3'!$C1155&gt;30,"گروه 3")</f>
        <v>گروه 3</v>
      </c>
    </row>
    <row r="1156" spans="1:8" x14ac:dyDescent="0.25">
      <c r="A1156" s="1">
        <v>48</v>
      </c>
      <c r="B1156" s="1" t="s">
        <v>6</v>
      </c>
      <c r="C1156" s="1">
        <v>27.93</v>
      </c>
      <c r="D1156" s="1">
        <v>4</v>
      </c>
      <c r="E1156" s="1" t="s">
        <v>10</v>
      </c>
      <c r="F1156" s="1" t="s">
        <v>12</v>
      </c>
      <c r="G1156" s="1">
        <v>11015.1747</v>
      </c>
      <c r="H1156" s="1" t="str" cm="1">
        <f t="array" ref="H1156">_xlfn.IFS('3'!$C1156&lt;20,"گروه 1",AND('3'!$C1156&gt;20,'3'!$C1156&lt;=30),"گروه 2",'3'!$C1156&gt;30,"گروه 3")</f>
        <v>گروه 2</v>
      </c>
    </row>
    <row r="1157" spans="1:8" x14ac:dyDescent="0.25">
      <c r="A1157" s="1">
        <v>36</v>
      </c>
      <c r="B1157" s="1" t="s">
        <v>6</v>
      </c>
      <c r="C1157" s="1">
        <v>22.135000000000002</v>
      </c>
      <c r="D1157" s="1">
        <v>3</v>
      </c>
      <c r="E1157" s="1" t="s">
        <v>10</v>
      </c>
      <c r="F1157" s="1" t="s">
        <v>13</v>
      </c>
      <c r="G1157" s="1">
        <v>7228.2156500000001</v>
      </c>
      <c r="H1157" s="1" t="str" cm="1">
        <f t="array" ref="H1157">_xlfn.IFS('3'!$C1157&lt;20,"گروه 1",AND('3'!$C1157&gt;20,'3'!$C1157&lt;=30),"گروه 2",'3'!$C1157&gt;30,"گروه 3")</f>
        <v>گروه 2</v>
      </c>
    </row>
    <row r="1158" spans="1:8" x14ac:dyDescent="0.25">
      <c r="A1158" s="1">
        <v>19</v>
      </c>
      <c r="B1158" s="1" t="s">
        <v>9</v>
      </c>
      <c r="C1158" s="1">
        <v>44.88</v>
      </c>
      <c r="D1158" s="1">
        <v>0</v>
      </c>
      <c r="E1158" s="1" t="s">
        <v>7</v>
      </c>
      <c r="F1158" s="1" t="s">
        <v>11</v>
      </c>
      <c r="G1158" s="1">
        <v>39722.746200000001</v>
      </c>
      <c r="H1158" s="1" t="str" cm="1">
        <f t="array" ref="H1158">_xlfn.IFS('3'!$C1158&lt;20,"گروه 1",AND('3'!$C1158&gt;20,'3'!$C1158&lt;=30),"گروه 2",'3'!$C1158&gt;30,"گروه 3")</f>
        <v>گروه 3</v>
      </c>
    </row>
    <row r="1159" spans="1:8" x14ac:dyDescent="0.25">
      <c r="A1159" s="1">
        <v>23</v>
      </c>
      <c r="B1159" s="1" t="s">
        <v>6</v>
      </c>
      <c r="C1159" s="1">
        <v>23.18</v>
      </c>
      <c r="D1159" s="1">
        <v>2</v>
      </c>
      <c r="E1159" s="1" t="s">
        <v>10</v>
      </c>
      <c r="F1159" s="1" t="s">
        <v>12</v>
      </c>
      <c r="G1159" s="1">
        <v>14426.073850000001</v>
      </c>
      <c r="H1159" s="1" t="str" cm="1">
        <f t="array" ref="H1159">_xlfn.IFS('3'!$C1159&lt;20,"گروه 1",AND('3'!$C1159&gt;20,'3'!$C1159&lt;=30),"گروه 2",'3'!$C1159&gt;30,"گروه 3")</f>
        <v>گروه 2</v>
      </c>
    </row>
    <row r="1160" spans="1:8" x14ac:dyDescent="0.25">
      <c r="A1160" s="1">
        <v>20</v>
      </c>
      <c r="B1160" s="1" t="s">
        <v>6</v>
      </c>
      <c r="C1160" s="1">
        <v>30.59</v>
      </c>
      <c r="D1160" s="1">
        <v>0</v>
      </c>
      <c r="E1160" s="1" t="s">
        <v>10</v>
      </c>
      <c r="F1160" s="1" t="s">
        <v>13</v>
      </c>
      <c r="G1160" s="1">
        <v>2459.7201</v>
      </c>
      <c r="H1160" s="1" t="str" cm="1">
        <f t="array" ref="H1160">_xlfn.IFS('3'!$C1160&lt;20,"گروه 1",AND('3'!$C1160&gt;20,'3'!$C1160&lt;=30),"گروه 2",'3'!$C1160&gt;30,"گروه 3")</f>
        <v>گروه 3</v>
      </c>
    </row>
    <row r="1161" spans="1:8" x14ac:dyDescent="0.25">
      <c r="A1161" s="1">
        <v>32</v>
      </c>
      <c r="B1161" s="1" t="s">
        <v>6</v>
      </c>
      <c r="C1161" s="1">
        <v>41.1</v>
      </c>
      <c r="D1161" s="1">
        <v>0</v>
      </c>
      <c r="E1161" s="1" t="s">
        <v>10</v>
      </c>
      <c r="F1161" s="1" t="s">
        <v>8</v>
      </c>
      <c r="G1161" s="1">
        <v>3989.8409999999999</v>
      </c>
      <c r="H1161" s="1" t="str" cm="1">
        <f t="array" ref="H1161">_xlfn.IFS('3'!$C1161&lt;20,"گروه 1",AND('3'!$C1161&gt;20,'3'!$C1161&lt;=30),"گروه 2",'3'!$C1161&gt;30,"گروه 3")</f>
        <v>گروه 3</v>
      </c>
    </row>
    <row r="1162" spans="1:8" x14ac:dyDescent="0.25">
      <c r="A1162" s="1">
        <v>43</v>
      </c>
      <c r="B1162" s="1" t="s">
        <v>6</v>
      </c>
      <c r="C1162" s="1">
        <v>34.58</v>
      </c>
      <c r="D1162" s="1">
        <v>1</v>
      </c>
      <c r="E1162" s="1" t="s">
        <v>10</v>
      </c>
      <c r="F1162" s="1" t="s">
        <v>12</v>
      </c>
      <c r="G1162" s="1">
        <v>7727.2532000000001</v>
      </c>
      <c r="H1162" s="1" t="str" cm="1">
        <f t="array" ref="H1162">_xlfn.IFS('3'!$C1162&lt;20,"گروه 1",AND('3'!$C1162&gt;20,'3'!$C1162&lt;=30),"گروه 2",'3'!$C1162&gt;30,"گروه 3")</f>
        <v>گروه 3</v>
      </c>
    </row>
    <row r="1163" spans="1:8" x14ac:dyDescent="0.25">
      <c r="A1163" s="1">
        <v>34</v>
      </c>
      <c r="B1163" s="1" t="s">
        <v>9</v>
      </c>
      <c r="C1163" s="1">
        <v>42.13</v>
      </c>
      <c r="D1163" s="1">
        <v>2</v>
      </c>
      <c r="E1163" s="1" t="s">
        <v>10</v>
      </c>
      <c r="F1163" s="1" t="s">
        <v>11</v>
      </c>
      <c r="G1163" s="1">
        <v>5124.1886999999997</v>
      </c>
      <c r="H1163" s="1" t="str" cm="1">
        <f t="array" ref="H1163">_xlfn.IFS('3'!$C1163&lt;20,"گروه 1",AND('3'!$C1163&gt;20,'3'!$C1163&lt;=30),"گروه 2",'3'!$C1163&gt;30,"گروه 3")</f>
        <v>گروه 3</v>
      </c>
    </row>
    <row r="1164" spans="1:8" x14ac:dyDescent="0.25">
      <c r="A1164" s="1">
        <v>30</v>
      </c>
      <c r="B1164" s="1" t="s">
        <v>9</v>
      </c>
      <c r="C1164" s="1">
        <v>38.83</v>
      </c>
      <c r="D1164" s="1">
        <v>1</v>
      </c>
      <c r="E1164" s="1" t="s">
        <v>10</v>
      </c>
      <c r="F1164" s="1" t="s">
        <v>11</v>
      </c>
      <c r="G1164" s="1">
        <v>18963.171920000001</v>
      </c>
      <c r="H1164" s="1" t="str" cm="1">
        <f t="array" ref="H1164">_xlfn.IFS('3'!$C1164&lt;20,"گروه 1",AND('3'!$C1164&gt;20,'3'!$C1164&lt;=30),"گروه 2",'3'!$C1164&gt;30,"گروه 3")</f>
        <v>گروه 3</v>
      </c>
    </row>
    <row r="1165" spans="1:8" x14ac:dyDescent="0.25">
      <c r="A1165" s="1">
        <v>18</v>
      </c>
      <c r="B1165" s="1" t="s">
        <v>6</v>
      </c>
      <c r="C1165" s="1">
        <v>28.215</v>
      </c>
      <c r="D1165" s="1">
        <v>0</v>
      </c>
      <c r="E1165" s="1" t="s">
        <v>10</v>
      </c>
      <c r="F1165" s="1" t="s">
        <v>13</v>
      </c>
      <c r="G1165" s="1">
        <v>2200.8308499999998</v>
      </c>
      <c r="H1165" s="1" t="str" cm="1">
        <f t="array" ref="H1165">_xlfn.IFS('3'!$C1165&lt;20,"گروه 1",AND('3'!$C1165&gt;20,'3'!$C1165&lt;=30),"گروه 2",'3'!$C1165&gt;30,"گروه 3")</f>
        <v>گروه 2</v>
      </c>
    </row>
    <row r="1166" spans="1:8" x14ac:dyDescent="0.25">
      <c r="A1166" s="1">
        <v>41</v>
      </c>
      <c r="B1166" s="1" t="s">
        <v>6</v>
      </c>
      <c r="C1166" s="1">
        <v>28.31</v>
      </c>
      <c r="D1166" s="1">
        <v>1</v>
      </c>
      <c r="E1166" s="1" t="s">
        <v>10</v>
      </c>
      <c r="F1166" s="1" t="s">
        <v>12</v>
      </c>
      <c r="G1166" s="1">
        <v>7153.5538999999999</v>
      </c>
      <c r="H1166" s="1" t="str" cm="1">
        <f t="array" ref="H1166">_xlfn.IFS('3'!$C1166&lt;20,"گروه 1",AND('3'!$C1166&gt;20,'3'!$C1166&lt;=30),"گروه 2",'3'!$C1166&gt;30,"گروه 3")</f>
        <v>گروه 2</v>
      </c>
    </row>
    <row r="1167" spans="1:8" x14ac:dyDescent="0.25">
      <c r="A1167" s="1">
        <v>35</v>
      </c>
      <c r="B1167" s="1" t="s">
        <v>6</v>
      </c>
      <c r="C1167" s="1">
        <v>26.125</v>
      </c>
      <c r="D1167" s="1">
        <v>0</v>
      </c>
      <c r="E1167" s="1" t="s">
        <v>10</v>
      </c>
      <c r="F1167" s="1" t="s">
        <v>13</v>
      </c>
      <c r="G1167" s="1">
        <v>5227.9887500000004</v>
      </c>
      <c r="H1167" s="1" t="str" cm="1">
        <f t="array" ref="H1167">_xlfn.IFS('3'!$C1167&lt;20,"گروه 1",AND('3'!$C1167&gt;20,'3'!$C1167&lt;=30),"گروه 2",'3'!$C1167&gt;30,"گروه 3")</f>
        <v>گروه 2</v>
      </c>
    </row>
    <row r="1168" spans="1:8" x14ac:dyDescent="0.25">
      <c r="A1168" s="1">
        <v>57</v>
      </c>
      <c r="B1168" s="1" t="s">
        <v>9</v>
      </c>
      <c r="C1168" s="1">
        <v>40.369999999999997</v>
      </c>
      <c r="D1168" s="1">
        <v>0</v>
      </c>
      <c r="E1168" s="1" t="s">
        <v>10</v>
      </c>
      <c r="F1168" s="1" t="s">
        <v>11</v>
      </c>
      <c r="G1168" s="1">
        <v>10982.5013</v>
      </c>
      <c r="H1168" s="1" t="str" cm="1">
        <f t="array" ref="H1168">_xlfn.IFS('3'!$C1168&lt;20,"گروه 1",AND('3'!$C1168&gt;20,'3'!$C1168&lt;=30),"گروه 2",'3'!$C1168&gt;30,"گروه 3")</f>
        <v>گروه 3</v>
      </c>
    </row>
    <row r="1169" spans="1:8" x14ac:dyDescent="0.25">
      <c r="A1169" s="1">
        <v>29</v>
      </c>
      <c r="B1169" s="1" t="s">
        <v>6</v>
      </c>
      <c r="C1169" s="1">
        <v>24.6</v>
      </c>
      <c r="D1169" s="1">
        <v>2</v>
      </c>
      <c r="E1169" s="1" t="s">
        <v>10</v>
      </c>
      <c r="F1169" s="1" t="s">
        <v>8</v>
      </c>
      <c r="G1169" s="1">
        <v>4529.4769999999999</v>
      </c>
      <c r="H1169" s="1" t="str" cm="1">
        <f t="array" ref="H1169">_xlfn.IFS('3'!$C1169&lt;20,"گروه 1",AND('3'!$C1169&gt;20,'3'!$C1169&lt;=30),"گروه 2",'3'!$C1169&gt;30,"گروه 3")</f>
        <v>گروه 2</v>
      </c>
    </row>
    <row r="1170" spans="1:8" x14ac:dyDescent="0.25">
      <c r="A1170" s="1">
        <v>32</v>
      </c>
      <c r="B1170" s="1" t="s">
        <v>9</v>
      </c>
      <c r="C1170" s="1">
        <v>35.200000000000003</v>
      </c>
      <c r="D1170" s="1">
        <v>2</v>
      </c>
      <c r="E1170" s="1" t="s">
        <v>10</v>
      </c>
      <c r="F1170" s="1" t="s">
        <v>8</v>
      </c>
      <c r="G1170" s="1">
        <v>4670.6400000000003</v>
      </c>
      <c r="H1170" s="1" t="str" cm="1">
        <f t="array" ref="H1170">_xlfn.IFS('3'!$C1170&lt;20,"گروه 1",AND('3'!$C1170&gt;20,'3'!$C1170&lt;=30),"گروه 2",'3'!$C1170&gt;30,"گروه 3")</f>
        <v>گروه 3</v>
      </c>
    </row>
    <row r="1171" spans="1:8" x14ac:dyDescent="0.25">
      <c r="A1171" s="1">
        <v>37</v>
      </c>
      <c r="B1171" s="1" t="s">
        <v>6</v>
      </c>
      <c r="C1171" s="1">
        <v>34.104999999999997</v>
      </c>
      <c r="D1171" s="1">
        <v>1</v>
      </c>
      <c r="E1171" s="1" t="s">
        <v>10</v>
      </c>
      <c r="F1171" s="1" t="s">
        <v>12</v>
      </c>
      <c r="G1171" s="1">
        <v>6112.3529500000004</v>
      </c>
      <c r="H1171" s="1" t="str" cm="1">
        <f t="array" ref="H1171">_xlfn.IFS('3'!$C1171&lt;20,"گروه 1",AND('3'!$C1171&gt;20,'3'!$C1171&lt;=30),"گروه 2",'3'!$C1171&gt;30,"گروه 3")</f>
        <v>گروه 3</v>
      </c>
    </row>
    <row r="1172" spans="1:8" x14ac:dyDescent="0.25">
      <c r="A1172" s="1">
        <v>18</v>
      </c>
      <c r="B1172" s="1" t="s">
        <v>9</v>
      </c>
      <c r="C1172" s="1">
        <v>27.36</v>
      </c>
      <c r="D1172" s="1">
        <v>1</v>
      </c>
      <c r="E1172" s="1" t="s">
        <v>7</v>
      </c>
      <c r="F1172" s="1" t="s">
        <v>13</v>
      </c>
      <c r="G1172" s="1">
        <v>17178.682400000002</v>
      </c>
      <c r="H1172" s="1" t="str" cm="1">
        <f t="array" ref="H1172">_xlfn.IFS('3'!$C1172&lt;20,"گروه 1",AND('3'!$C1172&gt;20,'3'!$C1172&lt;=30),"گروه 2",'3'!$C1172&gt;30,"گروه 3")</f>
        <v>گروه 2</v>
      </c>
    </row>
    <row r="1173" spans="1:8" x14ac:dyDescent="0.25">
      <c r="A1173" s="1">
        <v>43</v>
      </c>
      <c r="B1173" s="1" t="s">
        <v>6</v>
      </c>
      <c r="C1173" s="1">
        <v>26.7</v>
      </c>
      <c r="D1173" s="1">
        <v>2</v>
      </c>
      <c r="E1173" s="1" t="s">
        <v>7</v>
      </c>
      <c r="F1173" s="1" t="s">
        <v>8</v>
      </c>
      <c r="G1173" s="1">
        <v>22478.6</v>
      </c>
      <c r="H1173" s="1" t="str" cm="1">
        <f t="array" ref="H1173">_xlfn.IFS('3'!$C1173&lt;20,"گروه 1",AND('3'!$C1173&gt;20,'3'!$C1173&lt;=30),"گروه 2",'3'!$C1173&gt;30,"گروه 3")</f>
        <v>گروه 2</v>
      </c>
    </row>
    <row r="1174" spans="1:8" x14ac:dyDescent="0.25">
      <c r="A1174" s="1">
        <v>56</v>
      </c>
      <c r="B1174" s="1" t="s">
        <v>6</v>
      </c>
      <c r="C1174" s="1">
        <v>41.91</v>
      </c>
      <c r="D1174" s="1">
        <v>0</v>
      </c>
      <c r="E1174" s="1" t="s">
        <v>10</v>
      </c>
      <c r="F1174" s="1" t="s">
        <v>11</v>
      </c>
      <c r="G1174" s="1">
        <v>11093.6229</v>
      </c>
      <c r="H1174" s="1" t="str" cm="1">
        <f t="array" ref="H1174">_xlfn.IFS('3'!$C1174&lt;20,"گروه 1",AND('3'!$C1174&gt;20,'3'!$C1174&lt;=30),"گروه 2",'3'!$C1174&gt;30,"گروه 3")</f>
        <v>گروه 3</v>
      </c>
    </row>
    <row r="1175" spans="1:8" x14ac:dyDescent="0.25">
      <c r="A1175" s="1">
        <v>38</v>
      </c>
      <c r="B1175" s="1" t="s">
        <v>9</v>
      </c>
      <c r="C1175" s="1">
        <v>29.26</v>
      </c>
      <c r="D1175" s="1">
        <v>2</v>
      </c>
      <c r="E1175" s="1" t="s">
        <v>10</v>
      </c>
      <c r="F1175" s="1" t="s">
        <v>12</v>
      </c>
      <c r="G1175" s="1">
        <v>6457.8433999999997</v>
      </c>
      <c r="H1175" s="1" t="str" cm="1">
        <f t="array" ref="H1175">_xlfn.IFS('3'!$C1175&lt;20,"گروه 1",AND('3'!$C1175&gt;20,'3'!$C1175&lt;=30),"گروه 2",'3'!$C1175&gt;30,"گروه 3")</f>
        <v>گروه 2</v>
      </c>
    </row>
    <row r="1176" spans="1:8" x14ac:dyDescent="0.25">
      <c r="A1176" s="1">
        <v>29</v>
      </c>
      <c r="B1176" s="1" t="s">
        <v>9</v>
      </c>
      <c r="C1176" s="1">
        <v>32.11</v>
      </c>
      <c r="D1176" s="1">
        <v>2</v>
      </c>
      <c r="E1176" s="1" t="s">
        <v>10</v>
      </c>
      <c r="F1176" s="1" t="s">
        <v>12</v>
      </c>
      <c r="G1176" s="1">
        <v>4433.9159</v>
      </c>
      <c r="H1176" s="1" t="str" cm="1">
        <f t="array" ref="H1176">_xlfn.IFS('3'!$C1176&lt;20,"گروه 1",AND('3'!$C1176&gt;20,'3'!$C1176&lt;=30),"گروه 2",'3'!$C1176&gt;30,"گروه 3")</f>
        <v>گروه 3</v>
      </c>
    </row>
    <row r="1177" spans="1:8" x14ac:dyDescent="0.25">
      <c r="A1177" s="1">
        <v>22</v>
      </c>
      <c r="B1177" s="1" t="s">
        <v>6</v>
      </c>
      <c r="C1177" s="1">
        <v>27.1</v>
      </c>
      <c r="D1177" s="1">
        <v>0</v>
      </c>
      <c r="E1177" s="1" t="s">
        <v>10</v>
      </c>
      <c r="F1177" s="1" t="s">
        <v>8</v>
      </c>
      <c r="G1177" s="1">
        <v>2154.3609999999999</v>
      </c>
      <c r="H1177" s="1" t="str" cm="1">
        <f t="array" ref="H1177">_xlfn.IFS('3'!$C1177&lt;20,"گروه 1",AND('3'!$C1177&gt;20,'3'!$C1177&lt;=30),"گروه 2",'3'!$C1177&gt;30,"گروه 3")</f>
        <v>گروه 2</v>
      </c>
    </row>
    <row r="1178" spans="1:8" x14ac:dyDescent="0.25">
      <c r="A1178" s="1">
        <v>52</v>
      </c>
      <c r="B1178" s="1" t="s">
        <v>6</v>
      </c>
      <c r="C1178" s="1">
        <v>24.13</v>
      </c>
      <c r="D1178" s="1">
        <v>1</v>
      </c>
      <c r="E1178" s="1" t="s">
        <v>7</v>
      </c>
      <c r="F1178" s="1" t="s">
        <v>12</v>
      </c>
      <c r="G1178" s="1">
        <v>23887.662700000001</v>
      </c>
      <c r="H1178" s="1" t="str" cm="1">
        <f t="array" ref="H1178">_xlfn.IFS('3'!$C1178&lt;20,"گروه 1",AND('3'!$C1178&gt;20,'3'!$C1178&lt;=30),"گروه 2",'3'!$C1178&gt;30,"گروه 3")</f>
        <v>گروه 2</v>
      </c>
    </row>
    <row r="1179" spans="1:8" x14ac:dyDescent="0.25">
      <c r="A1179" s="1">
        <v>40</v>
      </c>
      <c r="B1179" s="1" t="s">
        <v>6</v>
      </c>
      <c r="C1179" s="1">
        <v>27.4</v>
      </c>
      <c r="D1179" s="1">
        <v>1</v>
      </c>
      <c r="E1179" s="1" t="s">
        <v>10</v>
      </c>
      <c r="F1179" s="1" t="s">
        <v>8</v>
      </c>
      <c r="G1179" s="1">
        <v>6496.8860000000004</v>
      </c>
      <c r="H1179" s="1" t="str" cm="1">
        <f t="array" ref="H1179">_xlfn.IFS('3'!$C1179&lt;20,"گروه 1",AND('3'!$C1179&gt;20,'3'!$C1179&lt;=30),"گروه 2",'3'!$C1179&gt;30,"گروه 3")</f>
        <v>گروه 2</v>
      </c>
    </row>
    <row r="1180" spans="1:8" x14ac:dyDescent="0.25">
      <c r="A1180" s="1">
        <v>23</v>
      </c>
      <c r="B1180" s="1" t="s">
        <v>6</v>
      </c>
      <c r="C1180" s="1">
        <v>34.865000000000002</v>
      </c>
      <c r="D1180" s="1">
        <v>0</v>
      </c>
      <c r="E1180" s="1" t="s">
        <v>10</v>
      </c>
      <c r="F1180" s="1" t="s">
        <v>13</v>
      </c>
      <c r="G1180" s="1">
        <v>2899.4893499999998</v>
      </c>
      <c r="H1180" s="1" t="str" cm="1">
        <f t="array" ref="H1180">_xlfn.IFS('3'!$C1180&lt;20,"گروه 1",AND('3'!$C1180&gt;20,'3'!$C1180&lt;=30),"گروه 2",'3'!$C1180&gt;30,"گروه 3")</f>
        <v>گروه 3</v>
      </c>
    </row>
    <row r="1181" spans="1:8" x14ac:dyDescent="0.25">
      <c r="A1181" s="1">
        <v>31</v>
      </c>
      <c r="B1181" s="1" t="s">
        <v>9</v>
      </c>
      <c r="C1181" s="1">
        <v>29.81</v>
      </c>
      <c r="D1181" s="1">
        <v>0</v>
      </c>
      <c r="E1181" s="1" t="s">
        <v>7</v>
      </c>
      <c r="F1181" s="1" t="s">
        <v>11</v>
      </c>
      <c r="G1181" s="1">
        <v>19350.368900000001</v>
      </c>
      <c r="H1181" s="1" t="str" cm="1">
        <f t="array" ref="H1181">_xlfn.IFS('3'!$C1181&lt;20,"گروه 1",AND('3'!$C1181&gt;20,'3'!$C1181&lt;=30),"گروه 2",'3'!$C1181&gt;30,"گروه 3")</f>
        <v>گروه 2</v>
      </c>
    </row>
    <row r="1182" spans="1:8" x14ac:dyDescent="0.25">
      <c r="A1182" s="1">
        <v>42</v>
      </c>
      <c r="B1182" s="1" t="s">
        <v>6</v>
      </c>
      <c r="C1182" s="1">
        <v>41.325000000000003</v>
      </c>
      <c r="D1182" s="1">
        <v>1</v>
      </c>
      <c r="E1182" s="1" t="s">
        <v>10</v>
      </c>
      <c r="F1182" s="1" t="s">
        <v>13</v>
      </c>
      <c r="G1182" s="1">
        <v>7650.7737500000003</v>
      </c>
      <c r="H1182" s="1" t="str" cm="1">
        <f t="array" ref="H1182">_xlfn.IFS('3'!$C1182&lt;20,"گروه 1",AND('3'!$C1182&gt;20,'3'!$C1182&lt;=30),"گروه 2",'3'!$C1182&gt;30,"گروه 3")</f>
        <v>گروه 3</v>
      </c>
    </row>
    <row r="1183" spans="1:8" x14ac:dyDescent="0.25">
      <c r="A1183" s="1">
        <v>24</v>
      </c>
      <c r="B1183" s="1" t="s">
        <v>6</v>
      </c>
      <c r="C1183" s="1">
        <v>29.925000000000001</v>
      </c>
      <c r="D1183" s="1">
        <v>0</v>
      </c>
      <c r="E1183" s="1" t="s">
        <v>10</v>
      </c>
      <c r="F1183" s="1" t="s">
        <v>12</v>
      </c>
      <c r="G1183" s="1">
        <v>2850.6837500000001</v>
      </c>
      <c r="H1183" s="1" t="str" cm="1">
        <f t="array" ref="H1183">_xlfn.IFS('3'!$C1183&lt;20,"گروه 1",AND('3'!$C1183&gt;20,'3'!$C1183&lt;=30),"گروه 2",'3'!$C1183&gt;30,"گروه 3")</f>
        <v>گروه 2</v>
      </c>
    </row>
    <row r="1184" spans="1:8" x14ac:dyDescent="0.25">
      <c r="A1184" s="1">
        <v>25</v>
      </c>
      <c r="B1184" s="1" t="s">
        <v>6</v>
      </c>
      <c r="C1184" s="1">
        <v>30.3</v>
      </c>
      <c r="D1184" s="1">
        <v>0</v>
      </c>
      <c r="E1184" s="1" t="s">
        <v>10</v>
      </c>
      <c r="F1184" s="1" t="s">
        <v>8</v>
      </c>
      <c r="G1184" s="1">
        <v>2632.9920000000002</v>
      </c>
      <c r="H1184" s="1" t="str" cm="1">
        <f t="array" ref="H1184">_xlfn.IFS('3'!$C1184&lt;20,"گروه 1",AND('3'!$C1184&gt;20,'3'!$C1184&lt;=30),"گروه 2",'3'!$C1184&gt;30,"گروه 3")</f>
        <v>گروه 3</v>
      </c>
    </row>
    <row r="1185" spans="1:8" x14ac:dyDescent="0.25">
      <c r="A1185" s="1">
        <v>48</v>
      </c>
      <c r="B1185" s="1" t="s">
        <v>6</v>
      </c>
      <c r="C1185" s="1">
        <v>27.36</v>
      </c>
      <c r="D1185" s="1">
        <v>1</v>
      </c>
      <c r="E1185" s="1" t="s">
        <v>10</v>
      </c>
      <c r="F1185" s="1" t="s">
        <v>13</v>
      </c>
      <c r="G1185" s="1">
        <v>9447.3824000000004</v>
      </c>
      <c r="H1185" s="1" t="str" cm="1">
        <f t="array" ref="H1185">_xlfn.IFS('3'!$C1185&lt;20,"گروه 1",AND('3'!$C1185&gt;20,'3'!$C1185&lt;=30),"گروه 2",'3'!$C1185&gt;30,"گروه 3")</f>
        <v>گروه 2</v>
      </c>
    </row>
    <row r="1186" spans="1:8" x14ac:dyDescent="0.25">
      <c r="A1186" s="1">
        <v>23</v>
      </c>
      <c r="B1186" s="1" t="s">
        <v>6</v>
      </c>
      <c r="C1186" s="1">
        <v>28.49</v>
      </c>
      <c r="D1186" s="1">
        <v>1</v>
      </c>
      <c r="E1186" s="1" t="s">
        <v>7</v>
      </c>
      <c r="F1186" s="1" t="s">
        <v>11</v>
      </c>
      <c r="G1186" s="1">
        <v>18328.238099999999</v>
      </c>
      <c r="H1186" s="1" t="str" cm="1">
        <f t="array" ref="H1186">_xlfn.IFS('3'!$C1186&lt;20,"گروه 1",AND('3'!$C1186&gt;20,'3'!$C1186&lt;=30),"گروه 2",'3'!$C1186&gt;30,"گروه 3")</f>
        <v>گروه 2</v>
      </c>
    </row>
    <row r="1187" spans="1:8" x14ac:dyDescent="0.25">
      <c r="A1187" s="1">
        <v>45</v>
      </c>
      <c r="B1187" s="1" t="s">
        <v>9</v>
      </c>
      <c r="C1187" s="1">
        <v>23.56</v>
      </c>
      <c r="D1187" s="1">
        <v>2</v>
      </c>
      <c r="E1187" s="1" t="s">
        <v>10</v>
      </c>
      <c r="F1187" s="1" t="s">
        <v>13</v>
      </c>
      <c r="G1187" s="1">
        <v>8603.8233999999993</v>
      </c>
      <c r="H1187" s="1" t="str" cm="1">
        <f t="array" ref="H1187">_xlfn.IFS('3'!$C1187&lt;20,"گروه 1",AND('3'!$C1187&gt;20,'3'!$C1187&lt;=30),"گروه 2",'3'!$C1187&gt;30,"گروه 3")</f>
        <v>گروه 2</v>
      </c>
    </row>
    <row r="1188" spans="1:8" x14ac:dyDescent="0.25">
      <c r="A1188" s="1">
        <v>20</v>
      </c>
      <c r="B1188" s="1" t="s">
        <v>9</v>
      </c>
      <c r="C1188" s="1">
        <v>35.625</v>
      </c>
      <c r="D1188" s="1">
        <v>3</v>
      </c>
      <c r="E1188" s="1" t="s">
        <v>7</v>
      </c>
      <c r="F1188" s="1" t="s">
        <v>12</v>
      </c>
      <c r="G1188" s="1">
        <v>37465.34375</v>
      </c>
      <c r="H1188" s="1" t="str" cm="1">
        <f t="array" ref="H1188">_xlfn.IFS('3'!$C1188&lt;20,"گروه 1",AND('3'!$C1188&gt;20,'3'!$C1188&lt;=30),"گروه 2",'3'!$C1188&gt;30,"گروه 3")</f>
        <v>گروه 3</v>
      </c>
    </row>
    <row r="1189" spans="1:8" x14ac:dyDescent="0.25">
      <c r="A1189" s="1">
        <v>62</v>
      </c>
      <c r="B1189" s="1" t="s">
        <v>6</v>
      </c>
      <c r="C1189" s="1">
        <v>32.68</v>
      </c>
      <c r="D1189" s="1">
        <v>0</v>
      </c>
      <c r="E1189" s="1" t="s">
        <v>10</v>
      </c>
      <c r="F1189" s="1" t="s">
        <v>12</v>
      </c>
      <c r="G1189" s="1">
        <v>13844.797200000001</v>
      </c>
      <c r="H1189" s="1" t="str" cm="1">
        <f t="array" ref="H1189">_xlfn.IFS('3'!$C1189&lt;20,"گروه 1",AND('3'!$C1189&gt;20,'3'!$C1189&lt;=30),"گروه 2",'3'!$C1189&gt;30,"گروه 3")</f>
        <v>گروه 3</v>
      </c>
    </row>
    <row r="1190" spans="1:8" x14ac:dyDescent="0.25">
      <c r="A1190" s="1">
        <v>43</v>
      </c>
      <c r="B1190" s="1" t="s">
        <v>6</v>
      </c>
      <c r="C1190" s="1">
        <v>25.27</v>
      </c>
      <c r="D1190" s="1">
        <v>1</v>
      </c>
      <c r="E1190" s="1" t="s">
        <v>7</v>
      </c>
      <c r="F1190" s="1" t="s">
        <v>13</v>
      </c>
      <c r="G1190" s="1">
        <v>21771.3423</v>
      </c>
      <c r="H1190" s="1" t="str" cm="1">
        <f t="array" ref="H1190">_xlfn.IFS('3'!$C1190&lt;20,"گروه 1",AND('3'!$C1190&gt;20,'3'!$C1190&lt;=30),"گروه 2",'3'!$C1190&gt;30,"گروه 3")</f>
        <v>گروه 2</v>
      </c>
    </row>
    <row r="1191" spans="1:8" x14ac:dyDescent="0.25">
      <c r="A1191" s="1">
        <v>23</v>
      </c>
      <c r="B1191" s="1" t="s">
        <v>6</v>
      </c>
      <c r="C1191" s="1">
        <v>28</v>
      </c>
      <c r="D1191" s="1">
        <v>0</v>
      </c>
      <c r="E1191" s="1" t="s">
        <v>10</v>
      </c>
      <c r="F1191" s="1" t="s">
        <v>8</v>
      </c>
      <c r="G1191" s="1">
        <v>13126.677449999999</v>
      </c>
      <c r="H1191" s="1" t="str" cm="1">
        <f t="array" ref="H1191">_xlfn.IFS('3'!$C1191&lt;20,"گروه 1",AND('3'!$C1191&gt;20,'3'!$C1191&lt;=30),"گروه 2",'3'!$C1191&gt;30,"گروه 3")</f>
        <v>گروه 2</v>
      </c>
    </row>
    <row r="1192" spans="1:8" x14ac:dyDescent="0.25">
      <c r="A1192" s="1">
        <v>31</v>
      </c>
      <c r="B1192" s="1" t="s">
        <v>6</v>
      </c>
      <c r="C1192" s="1">
        <v>32.774999999999999</v>
      </c>
      <c r="D1192" s="1">
        <v>2</v>
      </c>
      <c r="E1192" s="1" t="s">
        <v>10</v>
      </c>
      <c r="F1192" s="1" t="s">
        <v>12</v>
      </c>
      <c r="G1192" s="1">
        <v>5327.4002499999997</v>
      </c>
      <c r="H1192" s="1" t="str" cm="1">
        <f t="array" ref="H1192">_xlfn.IFS('3'!$C1192&lt;20,"گروه 1",AND('3'!$C1192&gt;20,'3'!$C1192&lt;=30),"گروه 2",'3'!$C1192&gt;30,"گروه 3")</f>
        <v>گروه 3</v>
      </c>
    </row>
    <row r="1193" spans="1:8" x14ac:dyDescent="0.25">
      <c r="A1193" s="1">
        <v>41</v>
      </c>
      <c r="B1193" s="1" t="s">
        <v>6</v>
      </c>
      <c r="C1193" s="1">
        <v>21.754999999999999</v>
      </c>
      <c r="D1193" s="1">
        <v>1</v>
      </c>
      <c r="E1193" s="1" t="s">
        <v>10</v>
      </c>
      <c r="F1193" s="1" t="s">
        <v>13</v>
      </c>
      <c r="G1193" s="1">
        <v>13725.47184</v>
      </c>
      <c r="H1193" s="1" t="str" cm="1">
        <f t="array" ref="H1193">_xlfn.IFS('3'!$C1193&lt;20,"گروه 1",AND('3'!$C1193&gt;20,'3'!$C1193&lt;=30),"گروه 2",'3'!$C1193&gt;30,"گروه 3")</f>
        <v>گروه 2</v>
      </c>
    </row>
    <row r="1194" spans="1:8" x14ac:dyDescent="0.25">
      <c r="A1194" s="1">
        <v>58</v>
      </c>
      <c r="B1194" s="1" t="s">
        <v>6</v>
      </c>
      <c r="C1194" s="1">
        <v>32.395000000000003</v>
      </c>
      <c r="D1194" s="1">
        <v>1</v>
      </c>
      <c r="E1194" s="1" t="s">
        <v>10</v>
      </c>
      <c r="F1194" s="1" t="s">
        <v>13</v>
      </c>
      <c r="G1194" s="1">
        <v>13019.161050000001</v>
      </c>
      <c r="H1194" s="1" t="str" cm="1">
        <f t="array" ref="H1194">_xlfn.IFS('3'!$C1194&lt;20,"گروه 1",AND('3'!$C1194&gt;20,'3'!$C1194&lt;=30),"گروه 2",'3'!$C1194&gt;30,"گروه 3")</f>
        <v>گروه 3</v>
      </c>
    </row>
    <row r="1195" spans="1:8" x14ac:dyDescent="0.25">
      <c r="A1195" s="1">
        <v>48</v>
      </c>
      <c r="B1195" s="1" t="s">
        <v>6</v>
      </c>
      <c r="C1195" s="1">
        <v>36.575000000000003</v>
      </c>
      <c r="D1195" s="1">
        <v>0</v>
      </c>
      <c r="E1195" s="1" t="s">
        <v>10</v>
      </c>
      <c r="F1195" s="1" t="s">
        <v>12</v>
      </c>
      <c r="G1195" s="1">
        <v>8671.1912499999999</v>
      </c>
      <c r="H1195" s="1" t="str" cm="1">
        <f t="array" ref="H1195">_xlfn.IFS('3'!$C1195&lt;20,"گروه 1",AND('3'!$C1195&gt;20,'3'!$C1195&lt;=30),"گروه 2",'3'!$C1195&gt;30,"گروه 3")</f>
        <v>گروه 3</v>
      </c>
    </row>
    <row r="1196" spans="1:8" x14ac:dyDescent="0.25">
      <c r="A1196" s="1">
        <v>31</v>
      </c>
      <c r="B1196" s="1" t="s">
        <v>6</v>
      </c>
      <c r="C1196" s="1">
        <v>21.754999999999999</v>
      </c>
      <c r="D1196" s="1">
        <v>0</v>
      </c>
      <c r="E1196" s="1" t="s">
        <v>10</v>
      </c>
      <c r="F1196" s="1" t="s">
        <v>12</v>
      </c>
      <c r="G1196" s="1">
        <v>4134.0824499999999</v>
      </c>
      <c r="H1196" s="1" t="str" cm="1">
        <f t="array" ref="H1196">_xlfn.IFS('3'!$C1196&lt;20,"گروه 1",AND('3'!$C1196&gt;20,'3'!$C1196&lt;=30),"گروه 2",'3'!$C1196&gt;30,"گروه 3")</f>
        <v>گروه 2</v>
      </c>
    </row>
    <row r="1197" spans="1:8" x14ac:dyDescent="0.25">
      <c r="A1197" s="1">
        <v>19</v>
      </c>
      <c r="B1197" s="1" t="s">
        <v>6</v>
      </c>
      <c r="C1197" s="1">
        <v>27.93</v>
      </c>
      <c r="D1197" s="1">
        <v>3</v>
      </c>
      <c r="E1197" s="1" t="s">
        <v>10</v>
      </c>
      <c r="F1197" s="1" t="s">
        <v>12</v>
      </c>
      <c r="G1197" s="1">
        <v>18838.703659999999</v>
      </c>
      <c r="H1197" s="1" t="str" cm="1">
        <f t="array" ref="H1197">_xlfn.IFS('3'!$C1197&lt;20,"گروه 1",AND('3'!$C1197&gt;20,'3'!$C1197&lt;=30),"گروه 2",'3'!$C1197&gt;30,"گروه 3")</f>
        <v>گروه 2</v>
      </c>
    </row>
    <row r="1198" spans="1:8" x14ac:dyDescent="0.25">
      <c r="A1198" s="1">
        <v>19</v>
      </c>
      <c r="B1198" s="1" t="s">
        <v>6</v>
      </c>
      <c r="C1198" s="1">
        <v>30.02</v>
      </c>
      <c r="D1198" s="1">
        <v>0</v>
      </c>
      <c r="E1198" s="1" t="s">
        <v>7</v>
      </c>
      <c r="F1198" s="1" t="s">
        <v>12</v>
      </c>
      <c r="G1198" s="1">
        <v>33307.550799999997</v>
      </c>
      <c r="H1198" s="1" t="str" cm="1">
        <f t="array" ref="H1198">_xlfn.IFS('3'!$C1198&lt;20,"گروه 1",AND('3'!$C1198&gt;20,'3'!$C1198&lt;=30),"گروه 2",'3'!$C1198&gt;30,"گروه 3")</f>
        <v>گروه 3</v>
      </c>
    </row>
    <row r="1199" spans="1:8" x14ac:dyDescent="0.25">
      <c r="A1199" s="1">
        <v>41</v>
      </c>
      <c r="B1199" s="1" t="s">
        <v>9</v>
      </c>
      <c r="C1199" s="1">
        <v>33.549999999999997</v>
      </c>
      <c r="D1199" s="1">
        <v>0</v>
      </c>
      <c r="E1199" s="1" t="s">
        <v>10</v>
      </c>
      <c r="F1199" s="1" t="s">
        <v>11</v>
      </c>
      <c r="G1199" s="1">
        <v>5699.8374999999996</v>
      </c>
      <c r="H1199" s="1" t="str" cm="1">
        <f t="array" ref="H1199">_xlfn.IFS('3'!$C1199&lt;20,"گروه 1",AND('3'!$C1199&gt;20,'3'!$C1199&lt;=30),"گروه 2",'3'!$C1199&gt;30,"گروه 3")</f>
        <v>گروه 3</v>
      </c>
    </row>
    <row r="1200" spans="1:8" x14ac:dyDescent="0.25">
      <c r="A1200" s="1">
        <v>40</v>
      </c>
      <c r="B1200" s="1" t="s">
        <v>9</v>
      </c>
      <c r="C1200" s="1">
        <v>29.355</v>
      </c>
      <c r="D1200" s="1">
        <v>1</v>
      </c>
      <c r="E1200" s="1" t="s">
        <v>10</v>
      </c>
      <c r="F1200" s="1" t="s">
        <v>12</v>
      </c>
      <c r="G1200" s="1">
        <v>6393.6034499999996</v>
      </c>
      <c r="H1200" s="1" t="str" cm="1">
        <f t="array" ref="H1200">_xlfn.IFS('3'!$C1200&lt;20,"گروه 1",AND('3'!$C1200&gt;20,'3'!$C1200&lt;=30),"گروه 2",'3'!$C1200&gt;30,"گروه 3")</f>
        <v>گروه 2</v>
      </c>
    </row>
    <row r="1201" spans="1:8" x14ac:dyDescent="0.25">
      <c r="A1201" s="1">
        <v>31</v>
      </c>
      <c r="B1201" s="1" t="s">
        <v>6</v>
      </c>
      <c r="C1201" s="1">
        <v>25.8</v>
      </c>
      <c r="D1201" s="1">
        <v>2</v>
      </c>
      <c r="E1201" s="1" t="s">
        <v>10</v>
      </c>
      <c r="F1201" s="1" t="s">
        <v>8</v>
      </c>
      <c r="G1201" s="1">
        <v>4934.7049999999999</v>
      </c>
      <c r="H1201" s="1" t="str" cm="1">
        <f t="array" ref="H1201">_xlfn.IFS('3'!$C1201&lt;20,"گروه 1",AND('3'!$C1201&gt;20,'3'!$C1201&lt;=30),"گروه 2",'3'!$C1201&gt;30,"گروه 3")</f>
        <v>گروه 2</v>
      </c>
    </row>
    <row r="1202" spans="1:8" x14ac:dyDescent="0.25">
      <c r="A1202" s="1">
        <v>37</v>
      </c>
      <c r="B1202" s="1" t="s">
        <v>9</v>
      </c>
      <c r="C1202" s="1">
        <v>24.32</v>
      </c>
      <c r="D1202" s="1">
        <v>2</v>
      </c>
      <c r="E1202" s="1" t="s">
        <v>10</v>
      </c>
      <c r="F1202" s="1" t="s">
        <v>12</v>
      </c>
      <c r="G1202" s="1">
        <v>6198.7518</v>
      </c>
      <c r="H1202" s="1" t="str" cm="1">
        <f t="array" ref="H1202">_xlfn.IFS('3'!$C1202&lt;20,"گروه 1",AND('3'!$C1202&gt;20,'3'!$C1202&lt;=30),"گروه 2",'3'!$C1202&gt;30,"گروه 3")</f>
        <v>گروه 2</v>
      </c>
    </row>
    <row r="1203" spans="1:8" x14ac:dyDescent="0.25">
      <c r="A1203" s="1">
        <v>46</v>
      </c>
      <c r="B1203" s="1" t="s">
        <v>9</v>
      </c>
      <c r="C1203" s="1">
        <v>40.375</v>
      </c>
      <c r="D1203" s="1">
        <v>2</v>
      </c>
      <c r="E1203" s="1" t="s">
        <v>10</v>
      </c>
      <c r="F1203" s="1" t="s">
        <v>12</v>
      </c>
      <c r="G1203" s="1">
        <v>8733.2292500000003</v>
      </c>
      <c r="H1203" s="1" t="str" cm="1">
        <f t="array" ref="H1203">_xlfn.IFS('3'!$C1203&lt;20,"گروه 1",AND('3'!$C1203&gt;20,'3'!$C1203&lt;=30),"گروه 2",'3'!$C1203&gt;30,"گروه 3")</f>
        <v>گروه 3</v>
      </c>
    </row>
    <row r="1204" spans="1:8" x14ac:dyDescent="0.25">
      <c r="A1204" s="1">
        <v>22</v>
      </c>
      <c r="B1204" s="1" t="s">
        <v>9</v>
      </c>
      <c r="C1204" s="1">
        <v>32.11</v>
      </c>
      <c r="D1204" s="1">
        <v>0</v>
      </c>
      <c r="E1204" s="1" t="s">
        <v>10</v>
      </c>
      <c r="F1204" s="1" t="s">
        <v>12</v>
      </c>
      <c r="G1204" s="1">
        <v>2055.3249000000001</v>
      </c>
      <c r="H1204" s="1" t="str" cm="1">
        <f t="array" ref="H1204">_xlfn.IFS('3'!$C1204&lt;20,"گروه 1",AND('3'!$C1204&gt;20,'3'!$C1204&lt;=30),"گروه 2",'3'!$C1204&gt;30,"گروه 3")</f>
        <v>گروه 3</v>
      </c>
    </row>
    <row r="1205" spans="1:8" x14ac:dyDescent="0.25">
      <c r="A1205" s="1">
        <v>51</v>
      </c>
      <c r="B1205" s="1" t="s">
        <v>9</v>
      </c>
      <c r="C1205" s="1">
        <v>32.299999999999997</v>
      </c>
      <c r="D1205" s="1">
        <v>1</v>
      </c>
      <c r="E1205" s="1" t="s">
        <v>10</v>
      </c>
      <c r="F1205" s="1" t="s">
        <v>13</v>
      </c>
      <c r="G1205" s="1">
        <v>9964.06</v>
      </c>
      <c r="H1205" s="1" t="str" cm="1">
        <f t="array" ref="H1205">_xlfn.IFS('3'!$C1205&lt;20,"گروه 1",AND('3'!$C1205&gt;20,'3'!$C1205&lt;=30),"گروه 2",'3'!$C1205&gt;30,"گروه 3")</f>
        <v>گروه 3</v>
      </c>
    </row>
    <row r="1206" spans="1:8" x14ac:dyDescent="0.25">
      <c r="A1206" s="1">
        <v>18</v>
      </c>
      <c r="B1206" s="1" t="s">
        <v>6</v>
      </c>
      <c r="C1206" s="1">
        <v>27.28</v>
      </c>
      <c r="D1206" s="1">
        <v>3</v>
      </c>
      <c r="E1206" s="1" t="s">
        <v>7</v>
      </c>
      <c r="F1206" s="1" t="s">
        <v>11</v>
      </c>
      <c r="G1206" s="1">
        <v>18223.4512</v>
      </c>
      <c r="H1206" s="1" t="str" cm="1">
        <f t="array" ref="H1206">_xlfn.IFS('3'!$C1206&lt;20,"گروه 1",AND('3'!$C1206&gt;20,'3'!$C1206&lt;=30),"گروه 2",'3'!$C1206&gt;30,"گروه 3")</f>
        <v>گروه 2</v>
      </c>
    </row>
    <row r="1207" spans="1:8" x14ac:dyDescent="0.25">
      <c r="A1207" s="1">
        <v>35</v>
      </c>
      <c r="B1207" s="1" t="s">
        <v>9</v>
      </c>
      <c r="C1207" s="1">
        <v>17.86</v>
      </c>
      <c r="D1207" s="1">
        <v>1</v>
      </c>
      <c r="E1207" s="1" t="s">
        <v>10</v>
      </c>
      <c r="F1207" s="1" t="s">
        <v>12</v>
      </c>
      <c r="G1207" s="1">
        <v>5116.5003999999999</v>
      </c>
      <c r="H1207" s="1" t="str" cm="1">
        <f t="array" ref="H1207">_xlfn.IFS('3'!$C1207&lt;20,"گروه 1",AND('3'!$C1207&gt;20,'3'!$C1207&lt;=30),"گروه 2",'3'!$C1207&gt;30,"گروه 3")</f>
        <v>گروه 1</v>
      </c>
    </row>
    <row r="1208" spans="1:8" x14ac:dyDescent="0.25">
      <c r="A1208" s="1">
        <v>59</v>
      </c>
      <c r="B1208" s="1" t="s">
        <v>6</v>
      </c>
      <c r="C1208" s="1">
        <v>34.799999999999997</v>
      </c>
      <c r="D1208" s="1">
        <v>2</v>
      </c>
      <c r="E1208" s="1" t="s">
        <v>10</v>
      </c>
      <c r="F1208" s="1" t="s">
        <v>8</v>
      </c>
      <c r="G1208" s="1">
        <v>36910.608030000003</v>
      </c>
      <c r="H1208" s="1" t="str" cm="1">
        <f t="array" ref="H1208">_xlfn.IFS('3'!$C1208&lt;20,"گروه 1",AND('3'!$C1208&gt;20,'3'!$C1208&lt;=30),"گروه 2",'3'!$C1208&gt;30,"گروه 3")</f>
        <v>گروه 3</v>
      </c>
    </row>
    <row r="1209" spans="1:8" x14ac:dyDescent="0.25">
      <c r="A1209" s="1">
        <v>36</v>
      </c>
      <c r="B1209" s="1" t="s">
        <v>9</v>
      </c>
      <c r="C1209" s="1">
        <v>33.4</v>
      </c>
      <c r="D1209" s="1">
        <v>2</v>
      </c>
      <c r="E1209" s="1" t="s">
        <v>7</v>
      </c>
      <c r="F1209" s="1" t="s">
        <v>8</v>
      </c>
      <c r="G1209" s="1">
        <v>38415.474000000002</v>
      </c>
      <c r="H1209" s="1" t="str" cm="1">
        <f t="array" ref="H1209">_xlfn.IFS('3'!$C1209&lt;20,"گروه 1",AND('3'!$C1209&gt;20,'3'!$C1209&lt;=30),"گروه 2",'3'!$C1209&gt;30,"گروه 3")</f>
        <v>گروه 3</v>
      </c>
    </row>
    <row r="1210" spans="1:8" x14ac:dyDescent="0.25">
      <c r="A1210" s="1">
        <v>37</v>
      </c>
      <c r="B1210" s="1" t="s">
        <v>6</v>
      </c>
      <c r="C1210" s="1">
        <v>25.555</v>
      </c>
      <c r="D1210" s="1">
        <v>1</v>
      </c>
      <c r="E1210" s="1" t="s">
        <v>7</v>
      </c>
      <c r="F1210" s="1" t="s">
        <v>13</v>
      </c>
      <c r="G1210" s="1">
        <v>20296.863450000001</v>
      </c>
      <c r="H1210" s="1" t="str" cm="1">
        <f t="array" ref="H1210">_xlfn.IFS('3'!$C1210&lt;20,"گروه 1",AND('3'!$C1210&gt;20,'3'!$C1210&lt;=30),"گروه 2",'3'!$C1210&gt;30,"گروه 3")</f>
        <v>گروه 2</v>
      </c>
    </row>
    <row r="1211" spans="1:8" x14ac:dyDescent="0.25">
      <c r="A1211" s="1">
        <v>59</v>
      </c>
      <c r="B1211" s="1" t="s">
        <v>9</v>
      </c>
      <c r="C1211" s="1">
        <v>37.1</v>
      </c>
      <c r="D1211" s="1">
        <v>1</v>
      </c>
      <c r="E1211" s="1" t="s">
        <v>10</v>
      </c>
      <c r="F1211" s="1" t="s">
        <v>8</v>
      </c>
      <c r="G1211" s="1">
        <v>12347.172</v>
      </c>
      <c r="H1211" s="1" t="str" cm="1">
        <f t="array" ref="H1211">_xlfn.IFS('3'!$C1211&lt;20,"گروه 1",AND('3'!$C1211&gt;20,'3'!$C1211&lt;=30),"گروه 2",'3'!$C1211&gt;30,"گروه 3")</f>
        <v>گروه 3</v>
      </c>
    </row>
    <row r="1212" spans="1:8" x14ac:dyDescent="0.25">
      <c r="A1212" s="1">
        <v>36</v>
      </c>
      <c r="B1212" s="1" t="s">
        <v>9</v>
      </c>
      <c r="C1212" s="1">
        <v>30.875</v>
      </c>
      <c r="D1212" s="1">
        <v>1</v>
      </c>
      <c r="E1212" s="1" t="s">
        <v>10</v>
      </c>
      <c r="F1212" s="1" t="s">
        <v>12</v>
      </c>
      <c r="G1212" s="1">
        <v>5373.3642499999996</v>
      </c>
      <c r="H1212" s="1" t="str" cm="1">
        <f t="array" ref="H1212">_xlfn.IFS('3'!$C1212&lt;20,"گروه 1",AND('3'!$C1212&gt;20,'3'!$C1212&lt;=30),"گروه 2",'3'!$C1212&gt;30,"گروه 3")</f>
        <v>گروه 3</v>
      </c>
    </row>
    <row r="1213" spans="1:8" x14ac:dyDescent="0.25">
      <c r="A1213" s="1">
        <v>39</v>
      </c>
      <c r="B1213" s="1" t="s">
        <v>9</v>
      </c>
      <c r="C1213" s="1">
        <v>34.1</v>
      </c>
      <c r="D1213" s="1">
        <v>2</v>
      </c>
      <c r="E1213" s="1" t="s">
        <v>10</v>
      </c>
      <c r="F1213" s="1" t="s">
        <v>11</v>
      </c>
      <c r="G1213" s="1">
        <v>23563.016179999999</v>
      </c>
      <c r="H1213" s="1" t="str" cm="1">
        <f t="array" ref="H1213">_xlfn.IFS('3'!$C1213&lt;20,"گروه 1",AND('3'!$C1213&gt;20,'3'!$C1213&lt;=30),"گروه 2",'3'!$C1213&gt;30,"گروه 3")</f>
        <v>گروه 3</v>
      </c>
    </row>
    <row r="1214" spans="1:8" x14ac:dyDescent="0.25">
      <c r="A1214" s="1">
        <v>18</v>
      </c>
      <c r="B1214" s="1" t="s">
        <v>9</v>
      </c>
      <c r="C1214" s="1">
        <v>21.47</v>
      </c>
      <c r="D1214" s="1">
        <v>0</v>
      </c>
      <c r="E1214" s="1" t="s">
        <v>10</v>
      </c>
      <c r="F1214" s="1" t="s">
        <v>13</v>
      </c>
      <c r="G1214" s="1">
        <v>1702.4553000000001</v>
      </c>
      <c r="H1214" s="1" t="str" cm="1">
        <f t="array" ref="H1214">_xlfn.IFS('3'!$C1214&lt;20,"گروه 1",AND('3'!$C1214&gt;20,'3'!$C1214&lt;=30),"گروه 2",'3'!$C1214&gt;30,"گروه 3")</f>
        <v>گروه 2</v>
      </c>
    </row>
    <row r="1215" spans="1:8" x14ac:dyDescent="0.25">
      <c r="A1215" s="1">
        <v>52</v>
      </c>
      <c r="B1215" s="1" t="s">
        <v>6</v>
      </c>
      <c r="C1215" s="1">
        <v>33.299999999999997</v>
      </c>
      <c r="D1215" s="1">
        <v>2</v>
      </c>
      <c r="E1215" s="1" t="s">
        <v>10</v>
      </c>
      <c r="F1215" s="1" t="s">
        <v>8</v>
      </c>
      <c r="G1215" s="1">
        <v>10806.839</v>
      </c>
      <c r="H1215" s="1" t="str" cm="1">
        <f t="array" ref="H1215">_xlfn.IFS('3'!$C1215&lt;20,"گروه 1",AND('3'!$C1215&gt;20,'3'!$C1215&lt;=30),"گروه 2",'3'!$C1215&gt;30,"گروه 3")</f>
        <v>گروه 3</v>
      </c>
    </row>
    <row r="1216" spans="1:8" x14ac:dyDescent="0.25">
      <c r="A1216" s="1">
        <v>27</v>
      </c>
      <c r="B1216" s="1" t="s">
        <v>6</v>
      </c>
      <c r="C1216" s="1">
        <v>31.254999999999999</v>
      </c>
      <c r="D1216" s="1">
        <v>1</v>
      </c>
      <c r="E1216" s="1" t="s">
        <v>10</v>
      </c>
      <c r="F1216" s="1" t="s">
        <v>12</v>
      </c>
      <c r="G1216" s="1">
        <v>3956.0714499999999</v>
      </c>
      <c r="H1216" s="1" t="str" cm="1">
        <f t="array" ref="H1216">_xlfn.IFS('3'!$C1216&lt;20,"گروه 1",AND('3'!$C1216&gt;20,'3'!$C1216&lt;=30),"گروه 2",'3'!$C1216&gt;30,"گروه 3")</f>
        <v>گروه 3</v>
      </c>
    </row>
    <row r="1217" spans="1:8" x14ac:dyDescent="0.25">
      <c r="A1217" s="1">
        <v>18</v>
      </c>
      <c r="B1217" s="1" t="s">
        <v>9</v>
      </c>
      <c r="C1217" s="1">
        <v>39.14</v>
      </c>
      <c r="D1217" s="1">
        <v>0</v>
      </c>
      <c r="E1217" s="1" t="s">
        <v>10</v>
      </c>
      <c r="F1217" s="1" t="s">
        <v>13</v>
      </c>
      <c r="G1217" s="1">
        <v>12890.057650000001</v>
      </c>
      <c r="H1217" s="1" t="str" cm="1">
        <f t="array" ref="H1217">_xlfn.IFS('3'!$C1217&lt;20,"گروه 1",AND('3'!$C1217&gt;20,'3'!$C1217&lt;=30),"گروه 2",'3'!$C1217&gt;30,"گروه 3")</f>
        <v>گروه 3</v>
      </c>
    </row>
    <row r="1218" spans="1:8" x14ac:dyDescent="0.25">
      <c r="A1218" s="1">
        <v>40</v>
      </c>
      <c r="B1218" s="1" t="s">
        <v>9</v>
      </c>
      <c r="C1218" s="1">
        <v>25.08</v>
      </c>
      <c r="D1218" s="1">
        <v>0</v>
      </c>
      <c r="E1218" s="1" t="s">
        <v>10</v>
      </c>
      <c r="F1218" s="1" t="s">
        <v>11</v>
      </c>
      <c r="G1218" s="1">
        <v>5415.6611999999996</v>
      </c>
      <c r="H1218" s="1" t="str" cm="1">
        <f t="array" ref="H1218">_xlfn.IFS('3'!$C1218&lt;20,"گروه 1",AND('3'!$C1218&gt;20,'3'!$C1218&lt;=30),"گروه 2",'3'!$C1218&gt;30,"گروه 3")</f>
        <v>گروه 2</v>
      </c>
    </row>
    <row r="1219" spans="1:8" x14ac:dyDescent="0.25">
      <c r="A1219" s="1">
        <v>29</v>
      </c>
      <c r="B1219" s="1" t="s">
        <v>9</v>
      </c>
      <c r="C1219" s="1">
        <v>37.29</v>
      </c>
      <c r="D1219" s="1">
        <v>2</v>
      </c>
      <c r="E1219" s="1" t="s">
        <v>10</v>
      </c>
      <c r="F1219" s="1" t="s">
        <v>11</v>
      </c>
      <c r="G1219" s="1">
        <v>4058.1161000000002</v>
      </c>
      <c r="H1219" s="1" t="str" cm="1">
        <f t="array" ref="H1219">_xlfn.IFS('3'!$C1219&lt;20,"گروه 1",AND('3'!$C1219&gt;20,'3'!$C1219&lt;=30),"گروه 2",'3'!$C1219&gt;30,"گروه 3")</f>
        <v>گروه 3</v>
      </c>
    </row>
    <row r="1220" spans="1:8" x14ac:dyDescent="0.25">
      <c r="A1220" s="1">
        <v>46</v>
      </c>
      <c r="B1220" s="1" t="s">
        <v>6</v>
      </c>
      <c r="C1220" s="1">
        <v>34.6</v>
      </c>
      <c r="D1220" s="1">
        <v>1</v>
      </c>
      <c r="E1220" s="1" t="s">
        <v>7</v>
      </c>
      <c r="F1220" s="1" t="s">
        <v>8</v>
      </c>
      <c r="G1220" s="1">
        <v>41661.601999999999</v>
      </c>
      <c r="H1220" s="1" t="str" cm="1">
        <f t="array" ref="H1220">_xlfn.IFS('3'!$C1220&lt;20,"گروه 1",AND('3'!$C1220&gt;20,'3'!$C1220&lt;=30),"گروه 2",'3'!$C1220&gt;30,"گروه 3")</f>
        <v>گروه 3</v>
      </c>
    </row>
    <row r="1221" spans="1:8" x14ac:dyDescent="0.25">
      <c r="A1221" s="1">
        <v>38</v>
      </c>
      <c r="B1221" s="1" t="s">
        <v>6</v>
      </c>
      <c r="C1221" s="1">
        <v>30.21</v>
      </c>
      <c r="D1221" s="1">
        <v>3</v>
      </c>
      <c r="E1221" s="1" t="s">
        <v>10</v>
      </c>
      <c r="F1221" s="1" t="s">
        <v>12</v>
      </c>
      <c r="G1221" s="1">
        <v>7537.1638999999996</v>
      </c>
      <c r="H1221" s="1" t="str" cm="1">
        <f t="array" ref="H1221">_xlfn.IFS('3'!$C1221&lt;20,"گروه 1",AND('3'!$C1221&gt;20,'3'!$C1221&lt;=30),"گروه 2",'3'!$C1221&gt;30,"گروه 3")</f>
        <v>گروه 3</v>
      </c>
    </row>
    <row r="1222" spans="1:8" x14ac:dyDescent="0.25">
      <c r="A1222" s="1">
        <v>30</v>
      </c>
      <c r="B1222" s="1" t="s">
        <v>6</v>
      </c>
      <c r="C1222" s="1">
        <v>21.945</v>
      </c>
      <c r="D1222" s="1">
        <v>1</v>
      </c>
      <c r="E1222" s="1" t="s">
        <v>10</v>
      </c>
      <c r="F1222" s="1" t="s">
        <v>13</v>
      </c>
      <c r="G1222" s="1">
        <v>4718.2035500000002</v>
      </c>
      <c r="H1222" s="1" t="str" cm="1">
        <f t="array" ref="H1222">_xlfn.IFS('3'!$C1222&lt;20,"گروه 1",AND('3'!$C1222&gt;20,'3'!$C1222&lt;=30),"گروه 2",'3'!$C1222&gt;30,"گروه 3")</f>
        <v>گروه 2</v>
      </c>
    </row>
    <row r="1223" spans="1:8" x14ac:dyDescent="0.25">
      <c r="A1223" s="1">
        <v>40</v>
      </c>
      <c r="B1223" s="1" t="s">
        <v>9</v>
      </c>
      <c r="C1223" s="1">
        <v>24.97</v>
      </c>
      <c r="D1223" s="1">
        <v>2</v>
      </c>
      <c r="E1223" s="1" t="s">
        <v>10</v>
      </c>
      <c r="F1223" s="1" t="s">
        <v>11</v>
      </c>
      <c r="G1223" s="1">
        <v>6593.5083000000004</v>
      </c>
      <c r="H1223" s="1" t="str" cm="1">
        <f t="array" ref="H1223">_xlfn.IFS('3'!$C1223&lt;20,"گروه 1",AND('3'!$C1223&gt;20,'3'!$C1223&lt;=30),"گروه 2",'3'!$C1223&gt;30,"گروه 3")</f>
        <v>گروه 2</v>
      </c>
    </row>
    <row r="1224" spans="1:8" x14ac:dyDescent="0.25">
      <c r="A1224" s="1">
        <v>50</v>
      </c>
      <c r="B1224" s="1" t="s">
        <v>9</v>
      </c>
      <c r="C1224" s="1">
        <v>25.3</v>
      </c>
      <c r="D1224" s="1">
        <v>0</v>
      </c>
      <c r="E1224" s="1" t="s">
        <v>10</v>
      </c>
      <c r="F1224" s="1" t="s">
        <v>11</v>
      </c>
      <c r="G1224" s="1">
        <v>8442.6669999999995</v>
      </c>
      <c r="H1224" s="1" t="str" cm="1">
        <f t="array" ref="H1224">_xlfn.IFS('3'!$C1224&lt;20,"گروه 1",AND('3'!$C1224&gt;20,'3'!$C1224&lt;=30),"گروه 2",'3'!$C1224&gt;30,"گروه 3")</f>
        <v>گروه 2</v>
      </c>
    </row>
    <row r="1225" spans="1:8" x14ac:dyDescent="0.25">
      <c r="A1225" s="1">
        <v>20</v>
      </c>
      <c r="B1225" s="1" t="s">
        <v>6</v>
      </c>
      <c r="C1225" s="1">
        <v>24.42</v>
      </c>
      <c r="D1225" s="1">
        <v>0</v>
      </c>
      <c r="E1225" s="1" t="s">
        <v>7</v>
      </c>
      <c r="F1225" s="1" t="s">
        <v>11</v>
      </c>
      <c r="G1225" s="1">
        <v>26125.674770000001</v>
      </c>
      <c r="H1225" s="1" t="str" cm="1">
        <f t="array" ref="H1225">_xlfn.IFS('3'!$C1225&lt;20,"گروه 1",AND('3'!$C1225&gt;20,'3'!$C1225&lt;=30),"گروه 2",'3'!$C1225&gt;30,"گروه 3")</f>
        <v>گروه 2</v>
      </c>
    </row>
    <row r="1226" spans="1:8" x14ac:dyDescent="0.25">
      <c r="A1226" s="1">
        <v>41</v>
      </c>
      <c r="B1226" s="1" t="s">
        <v>9</v>
      </c>
      <c r="C1226" s="1">
        <v>23.94</v>
      </c>
      <c r="D1226" s="1">
        <v>1</v>
      </c>
      <c r="E1226" s="1" t="s">
        <v>10</v>
      </c>
      <c r="F1226" s="1" t="s">
        <v>13</v>
      </c>
      <c r="G1226" s="1">
        <v>6858.4795999999997</v>
      </c>
      <c r="H1226" s="1" t="str" cm="1">
        <f t="array" ref="H1226">_xlfn.IFS('3'!$C1226&lt;20,"گروه 1",AND('3'!$C1226&gt;20,'3'!$C1226&lt;=30),"گروه 2",'3'!$C1226&gt;30,"گروه 3")</f>
        <v>گروه 2</v>
      </c>
    </row>
    <row r="1227" spans="1:8" x14ac:dyDescent="0.25">
      <c r="A1227" s="1">
        <v>33</v>
      </c>
      <c r="B1227" s="1" t="s">
        <v>6</v>
      </c>
      <c r="C1227" s="1">
        <v>39.82</v>
      </c>
      <c r="D1227" s="1">
        <v>1</v>
      </c>
      <c r="E1227" s="1" t="s">
        <v>10</v>
      </c>
      <c r="F1227" s="1" t="s">
        <v>11</v>
      </c>
      <c r="G1227" s="1">
        <v>4795.6567999999997</v>
      </c>
      <c r="H1227" s="1" t="str" cm="1">
        <f t="array" ref="H1227">_xlfn.IFS('3'!$C1227&lt;20,"گروه 1",AND('3'!$C1227&gt;20,'3'!$C1227&lt;=30),"گروه 2",'3'!$C1227&gt;30,"گروه 3")</f>
        <v>گروه 3</v>
      </c>
    </row>
    <row r="1228" spans="1:8" x14ac:dyDescent="0.25">
      <c r="A1228" s="1">
        <v>38</v>
      </c>
      <c r="B1228" s="1" t="s">
        <v>9</v>
      </c>
      <c r="C1228" s="1">
        <v>16.815000000000001</v>
      </c>
      <c r="D1228" s="1">
        <v>2</v>
      </c>
      <c r="E1228" s="1" t="s">
        <v>10</v>
      </c>
      <c r="F1228" s="1" t="s">
        <v>13</v>
      </c>
      <c r="G1228" s="1">
        <v>6640.5448500000002</v>
      </c>
      <c r="H1228" s="1" t="str" cm="1">
        <f t="array" ref="H1228">_xlfn.IFS('3'!$C1228&lt;20,"گروه 1",AND('3'!$C1228&gt;20,'3'!$C1228&lt;=30),"گروه 2",'3'!$C1228&gt;30,"گروه 3")</f>
        <v>گروه 1</v>
      </c>
    </row>
    <row r="1229" spans="1:8" x14ac:dyDescent="0.25">
      <c r="A1229" s="1">
        <v>42</v>
      </c>
      <c r="B1229" s="1" t="s">
        <v>9</v>
      </c>
      <c r="C1229" s="1">
        <v>37.18</v>
      </c>
      <c r="D1229" s="1">
        <v>2</v>
      </c>
      <c r="E1229" s="1" t="s">
        <v>10</v>
      </c>
      <c r="F1229" s="1" t="s">
        <v>11</v>
      </c>
      <c r="G1229" s="1">
        <v>7162.0122000000001</v>
      </c>
      <c r="H1229" s="1" t="str" cm="1">
        <f t="array" ref="H1229">_xlfn.IFS('3'!$C1229&lt;20,"گروه 1",AND('3'!$C1229&gt;20,'3'!$C1229&lt;=30),"گروه 2",'3'!$C1229&gt;30,"گروه 3")</f>
        <v>گروه 3</v>
      </c>
    </row>
    <row r="1230" spans="1:8" x14ac:dyDescent="0.25">
      <c r="A1230" s="1">
        <v>56</v>
      </c>
      <c r="B1230" s="1" t="s">
        <v>9</v>
      </c>
      <c r="C1230" s="1">
        <v>34.43</v>
      </c>
      <c r="D1230" s="1">
        <v>0</v>
      </c>
      <c r="E1230" s="1" t="s">
        <v>10</v>
      </c>
      <c r="F1230" s="1" t="s">
        <v>11</v>
      </c>
      <c r="G1230" s="1">
        <v>10594.225700000001</v>
      </c>
      <c r="H1230" s="1" t="str" cm="1">
        <f t="array" ref="H1230">_xlfn.IFS('3'!$C1230&lt;20,"گروه 1",AND('3'!$C1230&gt;20,'3'!$C1230&lt;=30),"گروه 2",'3'!$C1230&gt;30,"گروه 3")</f>
        <v>گروه 3</v>
      </c>
    </row>
    <row r="1231" spans="1:8" x14ac:dyDescent="0.25">
      <c r="A1231" s="1">
        <v>58</v>
      </c>
      <c r="B1231" s="1" t="s">
        <v>9</v>
      </c>
      <c r="C1231" s="1">
        <v>30.305</v>
      </c>
      <c r="D1231" s="1">
        <v>0</v>
      </c>
      <c r="E1231" s="1" t="s">
        <v>10</v>
      </c>
      <c r="F1231" s="1" t="s">
        <v>13</v>
      </c>
      <c r="G1231" s="1">
        <v>11938.255950000001</v>
      </c>
      <c r="H1231" s="1" t="str" cm="1">
        <f t="array" ref="H1231">_xlfn.IFS('3'!$C1231&lt;20,"گروه 1",AND('3'!$C1231&gt;20,'3'!$C1231&lt;=30),"گروه 2",'3'!$C1231&gt;30,"گروه 3")</f>
        <v>گروه 3</v>
      </c>
    </row>
    <row r="1232" spans="1:8" x14ac:dyDescent="0.25">
      <c r="A1232" s="1">
        <v>52</v>
      </c>
      <c r="B1232" s="1" t="s">
        <v>9</v>
      </c>
      <c r="C1232" s="1">
        <v>34.484999999999999</v>
      </c>
      <c r="D1232" s="1">
        <v>3</v>
      </c>
      <c r="E1232" s="1" t="s">
        <v>7</v>
      </c>
      <c r="F1232" s="1" t="s">
        <v>12</v>
      </c>
      <c r="G1232" s="1">
        <v>60021.398970000002</v>
      </c>
      <c r="H1232" s="1" t="str" cm="1">
        <f t="array" ref="H1232">_xlfn.IFS('3'!$C1232&lt;20,"گروه 1",AND('3'!$C1232&gt;20,'3'!$C1232&lt;=30),"گروه 2",'3'!$C1232&gt;30,"گروه 3")</f>
        <v>گروه 3</v>
      </c>
    </row>
    <row r="1233" spans="1:8" x14ac:dyDescent="0.25">
      <c r="A1233" s="1">
        <v>20</v>
      </c>
      <c r="B1233" s="1" t="s">
        <v>6</v>
      </c>
      <c r="C1233" s="1">
        <v>21.8</v>
      </c>
      <c r="D1233" s="1">
        <v>0</v>
      </c>
      <c r="E1233" s="1" t="s">
        <v>7</v>
      </c>
      <c r="F1233" s="1" t="s">
        <v>8</v>
      </c>
      <c r="G1233" s="1">
        <v>20167.336029999999</v>
      </c>
      <c r="H1233" s="1" t="str" cm="1">
        <f t="array" ref="H1233">_xlfn.IFS('3'!$C1233&lt;20,"گروه 1",AND('3'!$C1233&gt;20,'3'!$C1233&lt;=30),"گروه 2",'3'!$C1233&gt;30,"گروه 3")</f>
        <v>گروه 2</v>
      </c>
    </row>
    <row r="1234" spans="1:8" x14ac:dyDescent="0.25">
      <c r="A1234" s="1">
        <v>54</v>
      </c>
      <c r="B1234" s="1" t="s">
        <v>6</v>
      </c>
      <c r="C1234" s="1">
        <v>24.605</v>
      </c>
      <c r="D1234" s="1">
        <v>3</v>
      </c>
      <c r="E1234" s="1" t="s">
        <v>10</v>
      </c>
      <c r="F1234" s="1" t="s">
        <v>12</v>
      </c>
      <c r="G1234" s="1">
        <v>12479.70895</v>
      </c>
      <c r="H1234" s="1" t="str" cm="1">
        <f t="array" ref="H1234">_xlfn.IFS('3'!$C1234&lt;20,"گروه 1",AND('3'!$C1234&gt;20,'3'!$C1234&lt;=30),"گروه 2",'3'!$C1234&gt;30,"گروه 3")</f>
        <v>گروه 2</v>
      </c>
    </row>
    <row r="1235" spans="1:8" x14ac:dyDescent="0.25">
      <c r="A1235" s="1">
        <v>58</v>
      </c>
      <c r="B1235" s="1" t="s">
        <v>9</v>
      </c>
      <c r="C1235" s="1">
        <v>23.3</v>
      </c>
      <c r="D1235" s="1">
        <v>0</v>
      </c>
      <c r="E1235" s="1" t="s">
        <v>10</v>
      </c>
      <c r="F1235" s="1" t="s">
        <v>8</v>
      </c>
      <c r="G1235" s="1">
        <v>11345.519</v>
      </c>
      <c r="H1235" s="1" t="str" cm="1">
        <f t="array" ref="H1235">_xlfn.IFS('3'!$C1235&lt;20,"گروه 1",AND('3'!$C1235&gt;20,'3'!$C1235&lt;=30),"گروه 2",'3'!$C1235&gt;30,"گروه 3")</f>
        <v>گروه 2</v>
      </c>
    </row>
    <row r="1236" spans="1:8" x14ac:dyDescent="0.25">
      <c r="A1236" s="1">
        <v>45</v>
      </c>
      <c r="B1236" s="1" t="s">
        <v>6</v>
      </c>
      <c r="C1236" s="1">
        <v>27.83</v>
      </c>
      <c r="D1236" s="1">
        <v>2</v>
      </c>
      <c r="E1236" s="1" t="s">
        <v>10</v>
      </c>
      <c r="F1236" s="1" t="s">
        <v>11</v>
      </c>
      <c r="G1236" s="1">
        <v>8515.7587000000003</v>
      </c>
      <c r="H1236" s="1" t="str" cm="1">
        <f t="array" ref="H1236">_xlfn.IFS('3'!$C1236&lt;20,"گروه 1",AND('3'!$C1236&gt;20,'3'!$C1236&lt;=30),"گروه 2",'3'!$C1236&gt;30,"گروه 3")</f>
        <v>گروه 2</v>
      </c>
    </row>
    <row r="1237" spans="1:8" x14ac:dyDescent="0.25">
      <c r="A1237" s="1">
        <v>26</v>
      </c>
      <c r="B1237" s="1" t="s">
        <v>9</v>
      </c>
      <c r="C1237" s="1">
        <v>31.065000000000001</v>
      </c>
      <c r="D1237" s="1">
        <v>0</v>
      </c>
      <c r="E1237" s="1" t="s">
        <v>10</v>
      </c>
      <c r="F1237" s="1" t="s">
        <v>12</v>
      </c>
      <c r="G1237" s="1">
        <v>2699.56835</v>
      </c>
      <c r="H1237" s="1" t="str" cm="1">
        <f t="array" ref="H1237">_xlfn.IFS('3'!$C1237&lt;20,"گروه 1",AND('3'!$C1237&gt;20,'3'!$C1237&lt;=30),"گروه 2",'3'!$C1237&gt;30,"گروه 3")</f>
        <v>گروه 3</v>
      </c>
    </row>
    <row r="1238" spans="1:8" x14ac:dyDescent="0.25">
      <c r="A1238" s="1">
        <v>63</v>
      </c>
      <c r="B1238" s="1" t="s">
        <v>6</v>
      </c>
      <c r="C1238" s="1">
        <v>21.66</v>
      </c>
      <c r="D1238" s="1">
        <v>0</v>
      </c>
      <c r="E1238" s="1" t="s">
        <v>10</v>
      </c>
      <c r="F1238" s="1" t="s">
        <v>13</v>
      </c>
      <c r="G1238" s="1">
        <v>14449.8544</v>
      </c>
      <c r="H1238" s="1" t="str" cm="1">
        <f t="array" ref="H1238">_xlfn.IFS('3'!$C1238&lt;20,"گروه 1",AND('3'!$C1238&gt;20,'3'!$C1238&lt;=30),"گروه 2",'3'!$C1238&gt;30,"گروه 3")</f>
        <v>گروه 2</v>
      </c>
    </row>
    <row r="1239" spans="1:8" x14ac:dyDescent="0.25">
      <c r="A1239" s="1">
        <v>58</v>
      </c>
      <c r="B1239" s="1" t="s">
        <v>6</v>
      </c>
      <c r="C1239" s="1">
        <v>28.215</v>
      </c>
      <c r="D1239" s="1">
        <v>0</v>
      </c>
      <c r="E1239" s="1" t="s">
        <v>10</v>
      </c>
      <c r="F1239" s="1" t="s">
        <v>12</v>
      </c>
      <c r="G1239" s="1">
        <v>12224.350850000001</v>
      </c>
      <c r="H1239" s="1" t="str" cm="1">
        <f t="array" ref="H1239">_xlfn.IFS('3'!$C1239&lt;20,"گروه 1",AND('3'!$C1239&gt;20,'3'!$C1239&lt;=30),"گروه 2",'3'!$C1239&gt;30,"گروه 3")</f>
        <v>گروه 2</v>
      </c>
    </row>
    <row r="1240" spans="1:8" x14ac:dyDescent="0.25">
      <c r="A1240" s="1">
        <v>37</v>
      </c>
      <c r="B1240" s="1" t="s">
        <v>9</v>
      </c>
      <c r="C1240" s="1">
        <v>22.704999999999998</v>
      </c>
      <c r="D1240" s="1">
        <v>3</v>
      </c>
      <c r="E1240" s="1" t="s">
        <v>10</v>
      </c>
      <c r="F1240" s="1" t="s">
        <v>13</v>
      </c>
      <c r="G1240" s="1">
        <v>6985.50695</v>
      </c>
      <c r="H1240" s="1" t="str" cm="1">
        <f t="array" ref="H1240">_xlfn.IFS('3'!$C1240&lt;20,"گروه 1",AND('3'!$C1240&gt;20,'3'!$C1240&lt;=30),"گروه 2",'3'!$C1240&gt;30,"گروه 3")</f>
        <v>گروه 2</v>
      </c>
    </row>
    <row r="1241" spans="1:8" x14ac:dyDescent="0.25">
      <c r="A1241" s="1">
        <v>25</v>
      </c>
      <c r="B1241" s="1" t="s">
        <v>6</v>
      </c>
      <c r="C1241" s="1">
        <v>42.13</v>
      </c>
      <c r="D1241" s="1">
        <v>1</v>
      </c>
      <c r="E1241" s="1" t="s">
        <v>10</v>
      </c>
      <c r="F1241" s="1" t="s">
        <v>11</v>
      </c>
      <c r="G1241" s="1">
        <v>3238.4357</v>
      </c>
      <c r="H1241" s="1" t="str" cm="1">
        <f t="array" ref="H1241">_xlfn.IFS('3'!$C1241&lt;20,"گروه 1",AND('3'!$C1241&gt;20,'3'!$C1241&lt;=30),"گروه 2",'3'!$C1241&gt;30,"گروه 3")</f>
        <v>گروه 3</v>
      </c>
    </row>
    <row r="1242" spans="1:8" x14ac:dyDescent="0.25">
      <c r="A1242" s="1">
        <v>52</v>
      </c>
      <c r="B1242" s="1" t="s">
        <v>9</v>
      </c>
      <c r="C1242" s="1">
        <v>41.8</v>
      </c>
      <c r="D1242" s="1">
        <v>2</v>
      </c>
      <c r="E1242" s="1" t="s">
        <v>7</v>
      </c>
      <c r="F1242" s="1" t="s">
        <v>11</v>
      </c>
      <c r="G1242" s="1">
        <v>47269.853999999999</v>
      </c>
      <c r="H1242" s="1" t="str" cm="1">
        <f t="array" ref="H1242">_xlfn.IFS('3'!$C1242&lt;20,"گروه 1",AND('3'!$C1242&gt;20,'3'!$C1242&lt;=30),"گروه 2",'3'!$C1242&gt;30,"گروه 3")</f>
        <v>گروه 3</v>
      </c>
    </row>
    <row r="1243" spans="1:8" x14ac:dyDescent="0.25">
      <c r="A1243" s="1">
        <v>64</v>
      </c>
      <c r="B1243" s="1" t="s">
        <v>9</v>
      </c>
      <c r="C1243" s="1">
        <v>36.96</v>
      </c>
      <c r="D1243" s="1">
        <v>2</v>
      </c>
      <c r="E1243" s="1" t="s">
        <v>7</v>
      </c>
      <c r="F1243" s="1" t="s">
        <v>11</v>
      </c>
      <c r="G1243" s="1">
        <v>49577.662400000001</v>
      </c>
      <c r="H1243" s="1" t="str" cm="1">
        <f t="array" ref="H1243">_xlfn.IFS('3'!$C1243&lt;20,"گروه 1",AND('3'!$C1243&gt;20,'3'!$C1243&lt;=30),"گروه 2",'3'!$C1243&gt;30,"گروه 3")</f>
        <v>گروه 3</v>
      </c>
    </row>
    <row r="1244" spans="1:8" x14ac:dyDescent="0.25">
      <c r="A1244" s="1">
        <v>22</v>
      </c>
      <c r="B1244" s="1" t="s">
        <v>6</v>
      </c>
      <c r="C1244" s="1">
        <v>21.28</v>
      </c>
      <c r="D1244" s="1">
        <v>3</v>
      </c>
      <c r="E1244" s="1" t="s">
        <v>10</v>
      </c>
      <c r="F1244" s="1" t="s">
        <v>12</v>
      </c>
      <c r="G1244" s="1">
        <v>4296.2712000000001</v>
      </c>
      <c r="H1244" s="1" t="str" cm="1">
        <f t="array" ref="H1244">_xlfn.IFS('3'!$C1244&lt;20,"گروه 1",AND('3'!$C1244&gt;20,'3'!$C1244&lt;=30),"گروه 2",'3'!$C1244&gt;30,"گروه 3")</f>
        <v>گروه 2</v>
      </c>
    </row>
    <row r="1245" spans="1:8" x14ac:dyDescent="0.25">
      <c r="A1245" s="1">
        <v>28</v>
      </c>
      <c r="B1245" s="1" t="s">
        <v>6</v>
      </c>
      <c r="C1245" s="1">
        <v>33.11</v>
      </c>
      <c r="D1245" s="1">
        <v>0</v>
      </c>
      <c r="E1245" s="1" t="s">
        <v>10</v>
      </c>
      <c r="F1245" s="1" t="s">
        <v>11</v>
      </c>
      <c r="G1245" s="1">
        <v>3171.6149</v>
      </c>
      <c r="H1245" s="1" t="str" cm="1">
        <f t="array" ref="H1245">_xlfn.IFS('3'!$C1245&lt;20,"گروه 1",AND('3'!$C1245&gt;20,'3'!$C1245&lt;=30),"گروه 2",'3'!$C1245&gt;30,"گروه 3")</f>
        <v>گروه 3</v>
      </c>
    </row>
    <row r="1246" spans="1:8" x14ac:dyDescent="0.25">
      <c r="A1246" s="1">
        <v>18</v>
      </c>
      <c r="B1246" s="1" t="s">
        <v>9</v>
      </c>
      <c r="C1246" s="1">
        <v>33.33</v>
      </c>
      <c r="D1246" s="1">
        <v>0</v>
      </c>
      <c r="E1246" s="1" t="s">
        <v>10</v>
      </c>
      <c r="F1246" s="1" t="s">
        <v>11</v>
      </c>
      <c r="G1246" s="1">
        <v>1135.9407000000001</v>
      </c>
      <c r="H1246" s="1" t="str" cm="1">
        <f t="array" ref="H1246">_xlfn.IFS('3'!$C1246&lt;20,"گروه 1",AND('3'!$C1246&gt;20,'3'!$C1246&lt;=30),"گروه 2",'3'!$C1246&gt;30,"گروه 3")</f>
        <v>گروه 3</v>
      </c>
    </row>
    <row r="1247" spans="1:8" x14ac:dyDescent="0.25">
      <c r="A1247" s="1">
        <v>28</v>
      </c>
      <c r="B1247" s="1" t="s">
        <v>9</v>
      </c>
      <c r="C1247" s="1">
        <v>24.3</v>
      </c>
      <c r="D1247" s="1">
        <v>5</v>
      </c>
      <c r="E1247" s="1" t="s">
        <v>10</v>
      </c>
      <c r="F1247" s="1" t="s">
        <v>8</v>
      </c>
      <c r="G1247" s="1">
        <v>5615.3689999999997</v>
      </c>
      <c r="H1247" s="1" t="str" cm="1">
        <f t="array" ref="H1247">_xlfn.IFS('3'!$C1247&lt;20,"گروه 1",AND('3'!$C1247&gt;20,'3'!$C1247&lt;=30),"گروه 2",'3'!$C1247&gt;30,"گروه 3")</f>
        <v>گروه 2</v>
      </c>
    </row>
    <row r="1248" spans="1:8" x14ac:dyDescent="0.25">
      <c r="A1248" s="1">
        <v>45</v>
      </c>
      <c r="B1248" s="1" t="s">
        <v>6</v>
      </c>
      <c r="C1248" s="1">
        <v>25.7</v>
      </c>
      <c r="D1248" s="1">
        <v>3</v>
      </c>
      <c r="E1248" s="1" t="s">
        <v>10</v>
      </c>
      <c r="F1248" s="1" t="s">
        <v>8</v>
      </c>
      <c r="G1248" s="1">
        <v>9101.7980000000007</v>
      </c>
      <c r="H1248" s="1" t="str" cm="1">
        <f t="array" ref="H1248">_xlfn.IFS('3'!$C1248&lt;20,"گروه 1",AND('3'!$C1248&gt;20,'3'!$C1248&lt;=30),"گروه 2",'3'!$C1248&gt;30,"گروه 3")</f>
        <v>گروه 2</v>
      </c>
    </row>
    <row r="1249" spans="1:8" x14ac:dyDescent="0.25">
      <c r="A1249" s="1">
        <v>33</v>
      </c>
      <c r="B1249" s="1" t="s">
        <v>9</v>
      </c>
      <c r="C1249" s="1">
        <v>29.4</v>
      </c>
      <c r="D1249" s="1">
        <v>4</v>
      </c>
      <c r="E1249" s="1" t="s">
        <v>10</v>
      </c>
      <c r="F1249" s="1" t="s">
        <v>8</v>
      </c>
      <c r="G1249" s="1">
        <v>6059.1729999999998</v>
      </c>
      <c r="H1249" s="1" t="str" cm="1">
        <f t="array" ref="H1249">_xlfn.IFS('3'!$C1249&lt;20,"گروه 1",AND('3'!$C1249&gt;20,'3'!$C1249&lt;=30),"گروه 2",'3'!$C1249&gt;30,"گروه 3")</f>
        <v>گروه 2</v>
      </c>
    </row>
    <row r="1250" spans="1:8" x14ac:dyDescent="0.25">
      <c r="A1250" s="1">
        <v>18</v>
      </c>
      <c r="B1250" s="1" t="s">
        <v>6</v>
      </c>
      <c r="C1250" s="1">
        <v>39.82</v>
      </c>
      <c r="D1250" s="1">
        <v>0</v>
      </c>
      <c r="E1250" s="1" t="s">
        <v>10</v>
      </c>
      <c r="F1250" s="1" t="s">
        <v>11</v>
      </c>
      <c r="G1250" s="1">
        <v>1633.9618</v>
      </c>
      <c r="H1250" s="1" t="str" cm="1">
        <f t="array" ref="H1250">_xlfn.IFS('3'!$C1250&lt;20,"گروه 1",AND('3'!$C1250&gt;20,'3'!$C1250&lt;=30),"گروه 2",'3'!$C1250&gt;30,"گروه 3")</f>
        <v>گروه 3</v>
      </c>
    </row>
    <row r="1251" spans="1:8" x14ac:dyDescent="0.25">
      <c r="A1251" s="1">
        <v>32</v>
      </c>
      <c r="B1251" s="1" t="s">
        <v>9</v>
      </c>
      <c r="C1251" s="1">
        <v>33.630000000000003</v>
      </c>
      <c r="D1251" s="1">
        <v>1</v>
      </c>
      <c r="E1251" s="1" t="s">
        <v>7</v>
      </c>
      <c r="F1251" s="1" t="s">
        <v>13</v>
      </c>
      <c r="G1251" s="1">
        <v>37607.527699999999</v>
      </c>
      <c r="H1251" s="1" t="str" cm="1">
        <f t="array" ref="H1251">_xlfn.IFS('3'!$C1251&lt;20,"گروه 1",AND('3'!$C1251&gt;20,'3'!$C1251&lt;=30),"گروه 2",'3'!$C1251&gt;30,"گروه 3")</f>
        <v>گروه 3</v>
      </c>
    </row>
    <row r="1252" spans="1:8" x14ac:dyDescent="0.25">
      <c r="A1252" s="1">
        <v>24</v>
      </c>
      <c r="B1252" s="1" t="s">
        <v>9</v>
      </c>
      <c r="C1252" s="1">
        <v>29.83</v>
      </c>
      <c r="D1252" s="1">
        <v>0</v>
      </c>
      <c r="E1252" s="1" t="s">
        <v>7</v>
      </c>
      <c r="F1252" s="1" t="s">
        <v>13</v>
      </c>
      <c r="G1252" s="1">
        <v>18648.421699999999</v>
      </c>
      <c r="H1252" s="1" t="str" cm="1">
        <f t="array" ref="H1252">_xlfn.IFS('3'!$C1252&lt;20,"گروه 1",AND('3'!$C1252&gt;20,'3'!$C1252&lt;=30),"گروه 2",'3'!$C1252&gt;30,"گروه 3")</f>
        <v>گروه 2</v>
      </c>
    </row>
    <row r="1253" spans="1:8" x14ac:dyDescent="0.25">
      <c r="A1253" s="1">
        <v>19</v>
      </c>
      <c r="B1253" s="1" t="s">
        <v>9</v>
      </c>
      <c r="C1253" s="1">
        <v>19.8</v>
      </c>
      <c r="D1253" s="1">
        <v>0</v>
      </c>
      <c r="E1253" s="1" t="s">
        <v>10</v>
      </c>
      <c r="F1253" s="1" t="s">
        <v>8</v>
      </c>
      <c r="G1253" s="1">
        <v>1241.5650000000001</v>
      </c>
      <c r="H1253" s="1" t="str" cm="1">
        <f t="array" ref="H1253">_xlfn.IFS('3'!$C1253&lt;20,"گروه 1",AND('3'!$C1253&gt;20,'3'!$C1253&lt;=30),"گروه 2",'3'!$C1253&gt;30,"گروه 3")</f>
        <v>گروه 1</v>
      </c>
    </row>
    <row r="1254" spans="1:8" x14ac:dyDescent="0.25">
      <c r="A1254" s="1">
        <v>20</v>
      </c>
      <c r="B1254" s="1" t="s">
        <v>9</v>
      </c>
      <c r="C1254" s="1">
        <v>27.3</v>
      </c>
      <c r="D1254" s="1">
        <v>0</v>
      </c>
      <c r="E1254" s="1" t="s">
        <v>7</v>
      </c>
      <c r="F1254" s="1" t="s">
        <v>8</v>
      </c>
      <c r="G1254" s="1">
        <v>16232.847</v>
      </c>
      <c r="H1254" s="1" t="str" cm="1">
        <f t="array" ref="H1254">_xlfn.IFS('3'!$C1254&lt;20,"گروه 1",AND('3'!$C1254&gt;20,'3'!$C1254&lt;=30),"گروه 2",'3'!$C1254&gt;30,"گروه 3")</f>
        <v>گروه 2</v>
      </c>
    </row>
    <row r="1255" spans="1:8" x14ac:dyDescent="0.25">
      <c r="A1255" s="1">
        <v>40</v>
      </c>
      <c r="B1255" s="1" t="s">
        <v>6</v>
      </c>
      <c r="C1255" s="1">
        <v>29.3</v>
      </c>
      <c r="D1255" s="1">
        <v>4</v>
      </c>
      <c r="E1255" s="1" t="s">
        <v>10</v>
      </c>
      <c r="F1255" s="1" t="s">
        <v>8</v>
      </c>
      <c r="G1255" s="1">
        <v>15828.82173</v>
      </c>
      <c r="H1255" s="1" t="str" cm="1">
        <f t="array" ref="H1255">_xlfn.IFS('3'!$C1255&lt;20,"گروه 1",AND('3'!$C1255&gt;20,'3'!$C1255&lt;=30),"گروه 2",'3'!$C1255&gt;30,"گروه 3")</f>
        <v>گروه 2</v>
      </c>
    </row>
    <row r="1256" spans="1:8" x14ac:dyDescent="0.25">
      <c r="A1256" s="1">
        <v>34</v>
      </c>
      <c r="B1256" s="1" t="s">
        <v>6</v>
      </c>
      <c r="C1256" s="1">
        <v>27.72</v>
      </c>
      <c r="D1256" s="1">
        <v>0</v>
      </c>
      <c r="E1256" s="1" t="s">
        <v>10</v>
      </c>
      <c r="F1256" s="1" t="s">
        <v>11</v>
      </c>
      <c r="G1256" s="1">
        <v>4415.1588000000002</v>
      </c>
      <c r="H1256" s="1" t="str" cm="1">
        <f t="array" ref="H1256">_xlfn.IFS('3'!$C1256&lt;20,"گروه 1",AND('3'!$C1256&gt;20,'3'!$C1256&lt;=30),"گروه 2",'3'!$C1256&gt;30,"گروه 3")</f>
        <v>گروه 2</v>
      </c>
    </row>
    <row r="1257" spans="1:8" x14ac:dyDescent="0.25">
      <c r="A1257" s="1">
        <v>42</v>
      </c>
      <c r="B1257" s="1" t="s">
        <v>6</v>
      </c>
      <c r="C1257" s="1">
        <v>37.9</v>
      </c>
      <c r="D1257" s="1">
        <v>0</v>
      </c>
      <c r="E1257" s="1" t="s">
        <v>10</v>
      </c>
      <c r="F1257" s="1" t="s">
        <v>8</v>
      </c>
      <c r="G1257" s="1">
        <v>6474.0129999999999</v>
      </c>
      <c r="H1257" s="1" t="str" cm="1">
        <f t="array" ref="H1257">_xlfn.IFS('3'!$C1257&lt;20,"گروه 1",AND('3'!$C1257&gt;20,'3'!$C1257&lt;=30),"گروه 2",'3'!$C1257&gt;30,"گروه 3")</f>
        <v>گروه 3</v>
      </c>
    </row>
    <row r="1258" spans="1:8" x14ac:dyDescent="0.25">
      <c r="A1258" s="1">
        <v>51</v>
      </c>
      <c r="B1258" s="1" t="s">
        <v>6</v>
      </c>
      <c r="C1258" s="1">
        <v>36.384999999999998</v>
      </c>
      <c r="D1258" s="1">
        <v>3</v>
      </c>
      <c r="E1258" s="1" t="s">
        <v>10</v>
      </c>
      <c r="F1258" s="1" t="s">
        <v>12</v>
      </c>
      <c r="G1258" s="1">
        <v>11436.738149999999</v>
      </c>
      <c r="H1258" s="1" t="str" cm="1">
        <f t="array" ref="H1258">_xlfn.IFS('3'!$C1258&lt;20,"گروه 1",AND('3'!$C1258&gt;20,'3'!$C1258&lt;=30),"گروه 2",'3'!$C1258&gt;30,"گروه 3")</f>
        <v>گروه 3</v>
      </c>
    </row>
    <row r="1259" spans="1:8" x14ac:dyDescent="0.25">
      <c r="A1259" s="1">
        <v>54</v>
      </c>
      <c r="B1259" s="1" t="s">
        <v>6</v>
      </c>
      <c r="C1259" s="1">
        <v>27.645</v>
      </c>
      <c r="D1259" s="1">
        <v>1</v>
      </c>
      <c r="E1259" s="1" t="s">
        <v>10</v>
      </c>
      <c r="F1259" s="1" t="s">
        <v>12</v>
      </c>
      <c r="G1259" s="1">
        <v>11305.93455</v>
      </c>
      <c r="H1259" s="1" t="str" cm="1">
        <f t="array" ref="H1259">_xlfn.IFS('3'!$C1259&lt;20,"گروه 1",AND('3'!$C1259&gt;20,'3'!$C1259&lt;=30),"گروه 2",'3'!$C1259&gt;30,"گروه 3")</f>
        <v>گروه 2</v>
      </c>
    </row>
    <row r="1260" spans="1:8" x14ac:dyDescent="0.25">
      <c r="A1260" s="1">
        <v>55</v>
      </c>
      <c r="B1260" s="1" t="s">
        <v>9</v>
      </c>
      <c r="C1260" s="1">
        <v>37.715000000000003</v>
      </c>
      <c r="D1260" s="1">
        <v>3</v>
      </c>
      <c r="E1260" s="1" t="s">
        <v>10</v>
      </c>
      <c r="F1260" s="1" t="s">
        <v>12</v>
      </c>
      <c r="G1260" s="1">
        <v>30063.580549999999</v>
      </c>
      <c r="H1260" s="1" t="str" cm="1">
        <f t="array" ref="H1260">_xlfn.IFS('3'!$C1260&lt;20,"گروه 1",AND('3'!$C1260&gt;20,'3'!$C1260&lt;=30),"گروه 2",'3'!$C1260&gt;30,"گروه 3")</f>
        <v>گروه 3</v>
      </c>
    </row>
    <row r="1261" spans="1:8" x14ac:dyDescent="0.25">
      <c r="A1261" s="1">
        <v>52</v>
      </c>
      <c r="B1261" s="1" t="s">
        <v>6</v>
      </c>
      <c r="C1261" s="1">
        <v>23.18</v>
      </c>
      <c r="D1261" s="1">
        <v>0</v>
      </c>
      <c r="E1261" s="1" t="s">
        <v>10</v>
      </c>
      <c r="F1261" s="1" t="s">
        <v>13</v>
      </c>
      <c r="G1261" s="1">
        <v>10197.772199999999</v>
      </c>
      <c r="H1261" s="1" t="str" cm="1">
        <f t="array" ref="H1261">_xlfn.IFS('3'!$C1261&lt;20,"گروه 1",AND('3'!$C1261&gt;20,'3'!$C1261&lt;=30),"گروه 2",'3'!$C1261&gt;30,"گروه 3")</f>
        <v>گروه 2</v>
      </c>
    </row>
    <row r="1262" spans="1:8" x14ac:dyDescent="0.25">
      <c r="A1262" s="1">
        <v>32</v>
      </c>
      <c r="B1262" s="1" t="s">
        <v>6</v>
      </c>
      <c r="C1262" s="1">
        <v>20.52</v>
      </c>
      <c r="D1262" s="1">
        <v>0</v>
      </c>
      <c r="E1262" s="1" t="s">
        <v>10</v>
      </c>
      <c r="F1262" s="1" t="s">
        <v>13</v>
      </c>
      <c r="G1262" s="1">
        <v>4544.2348000000002</v>
      </c>
      <c r="H1262" s="1" t="str" cm="1">
        <f t="array" ref="H1262">_xlfn.IFS('3'!$C1262&lt;20,"گروه 1",AND('3'!$C1262&gt;20,'3'!$C1262&lt;=30),"گروه 2",'3'!$C1262&gt;30,"گروه 3")</f>
        <v>گروه 2</v>
      </c>
    </row>
    <row r="1263" spans="1:8" x14ac:dyDescent="0.25">
      <c r="A1263" s="1">
        <v>28</v>
      </c>
      <c r="B1263" s="1" t="s">
        <v>9</v>
      </c>
      <c r="C1263" s="1">
        <v>37.1</v>
      </c>
      <c r="D1263" s="1">
        <v>1</v>
      </c>
      <c r="E1263" s="1" t="s">
        <v>10</v>
      </c>
      <c r="F1263" s="1" t="s">
        <v>8</v>
      </c>
      <c r="G1263" s="1">
        <v>3277.1610000000001</v>
      </c>
      <c r="H1263" s="1" t="str" cm="1">
        <f t="array" ref="H1263">_xlfn.IFS('3'!$C1263&lt;20,"گروه 1",AND('3'!$C1263&gt;20,'3'!$C1263&lt;=30),"گروه 2",'3'!$C1263&gt;30,"گروه 3")</f>
        <v>گروه 3</v>
      </c>
    </row>
    <row r="1264" spans="1:8" x14ac:dyDescent="0.25">
      <c r="A1264" s="1">
        <v>41</v>
      </c>
      <c r="B1264" s="1" t="s">
        <v>6</v>
      </c>
      <c r="C1264" s="1">
        <v>28.05</v>
      </c>
      <c r="D1264" s="1">
        <v>1</v>
      </c>
      <c r="E1264" s="1" t="s">
        <v>10</v>
      </c>
      <c r="F1264" s="1" t="s">
        <v>11</v>
      </c>
      <c r="G1264" s="1">
        <v>6770.1925000000001</v>
      </c>
      <c r="H1264" s="1" t="str" cm="1">
        <f t="array" ref="H1264">_xlfn.IFS('3'!$C1264&lt;20,"گروه 1",AND('3'!$C1264&gt;20,'3'!$C1264&lt;=30),"گروه 2",'3'!$C1264&gt;30,"گروه 3")</f>
        <v>گروه 2</v>
      </c>
    </row>
    <row r="1265" spans="1:8" x14ac:dyDescent="0.25">
      <c r="A1265" s="1">
        <v>43</v>
      </c>
      <c r="B1265" s="1" t="s">
        <v>6</v>
      </c>
      <c r="C1265" s="1">
        <v>29.9</v>
      </c>
      <c r="D1265" s="1">
        <v>1</v>
      </c>
      <c r="E1265" s="1" t="s">
        <v>10</v>
      </c>
      <c r="F1265" s="1" t="s">
        <v>8</v>
      </c>
      <c r="G1265" s="1">
        <v>7337.7479999999996</v>
      </c>
      <c r="H1265" s="1" t="str" cm="1">
        <f t="array" ref="H1265">_xlfn.IFS('3'!$C1265&lt;20,"گروه 1",AND('3'!$C1265&gt;20,'3'!$C1265&lt;=30),"گروه 2",'3'!$C1265&gt;30,"گروه 3")</f>
        <v>گروه 2</v>
      </c>
    </row>
    <row r="1266" spans="1:8" x14ac:dyDescent="0.25">
      <c r="A1266" s="1">
        <v>49</v>
      </c>
      <c r="B1266" s="1" t="s">
        <v>6</v>
      </c>
      <c r="C1266" s="1">
        <v>33.344999999999999</v>
      </c>
      <c r="D1266" s="1">
        <v>2</v>
      </c>
      <c r="E1266" s="1" t="s">
        <v>10</v>
      </c>
      <c r="F1266" s="1" t="s">
        <v>13</v>
      </c>
      <c r="G1266" s="1">
        <v>10370.912549999999</v>
      </c>
      <c r="H1266" s="1" t="str" cm="1">
        <f t="array" ref="H1266">_xlfn.IFS('3'!$C1266&lt;20,"گروه 1",AND('3'!$C1266&gt;20,'3'!$C1266&lt;=30),"گروه 2",'3'!$C1266&gt;30,"گروه 3")</f>
        <v>گروه 3</v>
      </c>
    </row>
    <row r="1267" spans="1:8" x14ac:dyDescent="0.25">
      <c r="A1267" s="1">
        <v>64</v>
      </c>
      <c r="B1267" s="1" t="s">
        <v>9</v>
      </c>
      <c r="C1267" s="1">
        <v>23.76</v>
      </c>
      <c r="D1267" s="1">
        <v>0</v>
      </c>
      <c r="E1267" s="1" t="s">
        <v>7</v>
      </c>
      <c r="F1267" s="1" t="s">
        <v>11</v>
      </c>
      <c r="G1267" s="1">
        <v>26926.5144</v>
      </c>
      <c r="H1267" s="1" t="str" cm="1">
        <f t="array" ref="H1267">_xlfn.IFS('3'!$C1267&lt;20,"گروه 1",AND('3'!$C1267&gt;20,'3'!$C1267&lt;=30),"گروه 2",'3'!$C1267&gt;30,"گروه 3")</f>
        <v>گروه 2</v>
      </c>
    </row>
    <row r="1268" spans="1:8" x14ac:dyDescent="0.25">
      <c r="A1268" s="1">
        <v>55</v>
      </c>
      <c r="B1268" s="1" t="s">
        <v>6</v>
      </c>
      <c r="C1268" s="1">
        <v>30.5</v>
      </c>
      <c r="D1268" s="1">
        <v>0</v>
      </c>
      <c r="E1268" s="1" t="s">
        <v>10</v>
      </c>
      <c r="F1268" s="1" t="s">
        <v>8</v>
      </c>
      <c r="G1268" s="1">
        <v>10704.47</v>
      </c>
      <c r="H1268" s="1" t="str" cm="1">
        <f t="array" ref="H1268">_xlfn.IFS('3'!$C1268&lt;20,"گروه 1",AND('3'!$C1268&gt;20,'3'!$C1268&lt;=30),"گروه 2",'3'!$C1268&gt;30,"گروه 3")</f>
        <v>گروه 3</v>
      </c>
    </row>
    <row r="1269" spans="1:8" x14ac:dyDescent="0.25">
      <c r="A1269" s="1">
        <v>24</v>
      </c>
      <c r="B1269" s="1" t="s">
        <v>9</v>
      </c>
      <c r="C1269" s="1">
        <v>31.065000000000001</v>
      </c>
      <c r="D1269" s="1">
        <v>0</v>
      </c>
      <c r="E1269" s="1" t="s">
        <v>7</v>
      </c>
      <c r="F1269" s="1" t="s">
        <v>13</v>
      </c>
      <c r="G1269" s="1">
        <v>34254.053350000002</v>
      </c>
      <c r="H1269" s="1" t="str" cm="1">
        <f t="array" ref="H1269">_xlfn.IFS('3'!$C1269&lt;20,"گروه 1",AND('3'!$C1269&gt;20,'3'!$C1269&lt;=30),"گروه 2",'3'!$C1269&gt;30,"گروه 3")</f>
        <v>گروه 3</v>
      </c>
    </row>
    <row r="1270" spans="1:8" x14ac:dyDescent="0.25">
      <c r="A1270" s="1">
        <v>20</v>
      </c>
      <c r="B1270" s="1" t="s">
        <v>6</v>
      </c>
      <c r="C1270" s="1">
        <v>33.299999999999997</v>
      </c>
      <c r="D1270" s="1">
        <v>0</v>
      </c>
      <c r="E1270" s="1" t="s">
        <v>10</v>
      </c>
      <c r="F1270" s="1" t="s">
        <v>8</v>
      </c>
      <c r="G1270" s="1">
        <v>1880.4870000000001</v>
      </c>
      <c r="H1270" s="1" t="str" cm="1">
        <f t="array" ref="H1270">_xlfn.IFS('3'!$C1270&lt;20,"گروه 1",AND('3'!$C1270&gt;20,'3'!$C1270&lt;=30),"گروه 2",'3'!$C1270&gt;30,"گروه 3")</f>
        <v>گروه 3</v>
      </c>
    </row>
    <row r="1271" spans="1:8" x14ac:dyDescent="0.25">
      <c r="A1271" s="1">
        <v>45</v>
      </c>
      <c r="B1271" s="1" t="s">
        <v>9</v>
      </c>
      <c r="C1271" s="1">
        <v>27.5</v>
      </c>
      <c r="D1271" s="1">
        <v>3</v>
      </c>
      <c r="E1271" s="1" t="s">
        <v>10</v>
      </c>
      <c r="F1271" s="1" t="s">
        <v>8</v>
      </c>
      <c r="G1271" s="1">
        <v>8615.2999999999993</v>
      </c>
      <c r="H1271" s="1" t="str" cm="1">
        <f t="array" ref="H1271">_xlfn.IFS('3'!$C1271&lt;20,"گروه 1",AND('3'!$C1271&gt;20,'3'!$C1271&lt;=30),"گروه 2",'3'!$C1271&gt;30,"گروه 3")</f>
        <v>گروه 2</v>
      </c>
    </row>
    <row r="1272" spans="1:8" x14ac:dyDescent="0.25">
      <c r="A1272" s="1">
        <v>26</v>
      </c>
      <c r="B1272" s="1" t="s">
        <v>9</v>
      </c>
      <c r="C1272" s="1">
        <v>33.914999999999999</v>
      </c>
      <c r="D1272" s="1">
        <v>1</v>
      </c>
      <c r="E1272" s="1" t="s">
        <v>10</v>
      </c>
      <c r="F1272" s="1" t="s">
        <v>12</v>
      </c>
      <c r="G1272" s="1">
        <v>3292.5298499999999</v>
      </c>
      <c r="H1272" s="1" t="str" cm="1">
        <f t="array" ref="H1272">_xlfn.IFS('3'!$C1272&lt;20,"گروه 1",AND('3'!$C1272&gt;20,'3'!$C1272&lt;=30),"گروه 2",'3'!$C1272&gt;30,"گروه 3")</f>
        <v>گروه 3</v>
      </c>
    </row>
    <row r="1273" spans="1:8" x14ac:dyDescent="0.25">
      <c r="A1273" s="1">
        <v>25</v>
      </c>
      <c r="B1273" s="1" t="s">
        <v>6</v>
      </c>
      <c r="C1273" s="1">
        <v>34.484999999999999</v>
      </c>
      <c r="D1273" s="1">
        <v>0</v>
      </c>
      <c r="E1273" s="1" t="s">
        <v>10</v>
      </c>
      <c r="F1273" s="1" t="s">
        <v>12</v>
      </c>
      <c r="G1273" s="1">
        <v>3021.80915</v>
      </c>
      <c r="H1273" s="1" t="str" cm="1">
        <f t="array" ref="H1273">_xlfn.IFS('3'!$C1273&lt;20,"گروه 1",AND('3'!$C1273&gt;20,'3'!$C1273&lt;=30),"گروه 2",'3'!$C1273&gt;30,"گروه 3")</f>
        <v>گروه 3</v>
      </c>
    </row>
    <row r="1274" spans="1:8" x14ac:dyDescent="0.25">
      <c r="A1274" s="1">
        <v>43</v>
      </c>
      <c r="B1274" s="1" t="s">
        <v>9</v>
      </c>
      <c r="C1274" s="1">
        <v>25.52</v>
      </c>
      <c r="D1274" s="1">
        <v>5</v>
      </c>
      <c r="E1274" s="1" t="s">
        <v>10</v>
      </c>
      <c r="F1274" s="1" t="s">
        <v>11</v>
      </c>
      <c r="G1274" s="1">
        <v>14478.33015</v>
      </c>
      <c r="H1274" s="1" t="str" cm="1">
        <f t="array" ref="H1274">_xlfn.IFS('3'!$C1274&lt;20,"گروه 1",AND('3'!$C1274&gt;20,'3'!$C1274&lt;=30),"گروه 2",'3'!$C1274&gt;30,"گروه 3")</f>
        <v>گروه 2</v>
      </c>
    </row>
    <row r="1275" spans="1:8" x14ac:dyDescent="0.25">
      <c r="A1275" s="1">
        <v>35</v>
      </c>
      <c r="B1275" s="1" t="s">
        <v>9</v>
      </c>
      <c r="C1275" s="1">
        <v>27.61</v>
      </c>
      <c r="D1275" s="1">
        <v>1</v>
      </c>
      <c r="E1275" s="1" t="s">
        <v>10</v>
      </c>
      <c r="F1275" s="1" t="s">
        <v>11</v>
      </c>
      <c r="G1275" s="1">
        <v>4747.0528999999997</v>
      </c>
      <c r="H1275" s="1" t="str" cm="1">
        <f t="array" ref="H1275">_xlfn.IFS('3'!$C1275&lt;20,"گروه 1",AND('3'!$C1275&gt;20,'3'!$C1275&lt;=30),"گروه 2",'3'!$C1275&gt;30,"گروه 3")</f>
        <v>گروه 2</v>
      </c>
    </row>
    <row r="1276" spans="1:8" x14ac:dyDescent="0.25">
      <c r="A1276" s="1">
        <v>26</v>
      </c>
      <c r="B1276" s="1" t="s">
        <v>9</v>
      </c>
      <c r="C1276" s="1">
        <v>27.06</v>
      </c>
      <c r="D1276" s="1">
        <v>0</v>
      </c>
      <c r="E1276" s="1" t="s">
        <v>7</v>
      </c>
      <c r="F1276" s="1" t="s">
        <v>11</v>
      </c>
      <c r="G1276" s="1">
        <v>17043.341400000001</v>
      </c>
      <c r="H1276" s="1" t="str" cm="1">
        <f t="array" ref="H1276">_xlfn.IFS('3'!$C1276&lt;20,"گروه 1",AND('3'!$C1276&gt;20,'3'!$C1276&lt;=30),"گروه 2",'3'!$C1276&gt;30,"گروه 3")</f>
        <v>گروه 2</v>
      </c>
    </row>
    <row r="1277" spans="1:8" x14ac:dyDescent="0.25">
      <c r="A1277" s="1">
        <v>57</v>
      </c>
      <c r="B1277" s="1" t="s">
        <v>9</v>
      </c>
      <c r="C1277" s="1">
        <v>23.7</v>
      </c>
      <c r="D1277" s="1">
        <v>0</v>
      </c>
      <c r="E1277" s="1" t="s">
        <v>10</v>
      </c>
      <c r="F1277" s="1" t="s">
        <v>8</v>
      </c>
      <c r="G1277" s="1">
        <v>10959.33</v>
      </c>
      <c r="H1277" s="1" t="str" cm="1">
        <f t="array" ref="H1277">_xlfn.IFS('3'!$C1277&lt;20,"گروه 1",AND('3'!$C1277&gt;20,'3'!$C1277&lt;=30),"گروه 2",'3'!$C1277&gt;30,"گروه 3")</f>
        <v>گروه 2</v>
      </c>
    </row>
    <row r="1278" spans="1:8" x14ac:dyDescent="0.25">
      <c r="A1278" s="1">
        <v>22</v>
      </c>
      <c r="B1278" s="1" t="s">
        <v>6</v>
      </c>
      <c r="C1278" s="1">
        <v>30.4</v>
      </c>
      <c r="D1278" s="1">
        <v>0</v>
      </c>
      <c r="E1278" s="1" t="s">
        <v>10</v>
      </c>
      <c r="F1278" s="1" t="s">
        <v>13</v>
      </c>
      <c r="G1278" s="1">
        <v>2741.9479999999999</v>
      </c>
      <c r="H1278" s="1" t="str" cm="1">
        <f t="array" ref="H1278">_xlfn.IFS('3'!$C1278&lt;20,"گروه 1",AND('3'!$C1278&gt;20,'3'!$C1278&lt;=30),"گروه 2",'3'!$C1278&gt;30,"گروه 3")</f>
        <v>گروه 3</v>
      </c>
    </row>
    <row r="1279" spans="1:8" x14ac:dyDescent="0.25">
      <c r="A1279" s="1">
        <v>32</v>
      </c>
      <c r="B1279" s="1" t="s">
        <v>6</v>
      </c>
      <c r="C1279" s="1">
        <v>29.734999999999999</v>
      </c>
      <c r="D1279" s="1">
        <v>0</v>
      </c>
      <c r="E1279" s="1" t="s">
        <v>10</v>
      </c>
      <c r="F1279" s="1" t="s">
        <v>12</v>
      </c>
      <c r="G1279" s="1">
        <v>4357.0436499999996</v>
      </c>
      <c r="H1279" s="1" t="str" cm="1">
        <f t="array" ref="H1279">_xlfn.IFS('3'!$C1279&lt;20,"گروه 1",AND('3'!$C1279&gt;20,'3'!$C1279&lt;=30),"گروه 2",'3'!$C1279&gt;30,"گروه 3")</f>
        <v>گروه 2</v>
      </c>
    </row>
    <row r="1280" spans="1:8" x14ac:dyDescent="0.25">
      <c r="A1280" s="1">
        <v>39</v>
      </c>
      <c r="B1280" s="1" t="s">
        <v>9</v>
      </c>
      <c r="C1280" s="1">
        <v>29.925000000000001</v>
      </c>
      <c r="D1280" s="1">
        <v>1</v>
      </c>
      <c r="E1280" s="1" t="s">
        <v>7</v>
      </c>
      <c r="F1280" s="1" t="s">
        <v>13</v>
      </c>
      <c r="G1280" s="1">
        <v>22462.043750000001</v>
      </c>
      <c r="H1280" s="1" t="str" cm="1">
        <f t="array" ref="H1280">_xlfn.IFS('3'!$C1280&lt;20,"گروه 1",AND('3'!$C1280&gt;20,'3'!$C1280&lt;=30),"گروه 2",'3'!$C1280&gt;30,"گروه 3")</f>
        <v>گروه 2</v>
      </c>
    </row>
    <row r="1281" spans="1:8" x14ac:dyDescent="0.25">
      <c r="A1281" s="1">
        <v>25</v>
      </c>
      <c r="B1281" s="1" t="s">
        <v>6</v>
      </c>
      <c r="C1281" s="1">
        <v>26.79</v>
      </c>
      <c r="D1281" s="1">
        <v>2</v>
      </c>
      <c r="E1281" s="1" t="s">
        <v>10</v>
      </c>
      <c r="F1281" s="1" t="s">
        <v>12</v>
      </c>
      <c r="G1281" s="1">
        <v>4189.1130999999996</v>
      </c>
      <c r="H1281" s="1" t="str" cm="1">
        <f t="array" ref="H1281">_xlfn.IFS('3'!$C1281&lt;20,"گروه 1",AND('3'!$C1281&gt;20,'3'!$C1281&lt;=30),"گروه 2",'3'!$C1281&gt;30,"گروه 3")</f>
        <v>گروه 2</v>
      </c>
    </row>
    <row r="1282" spans="1:8" x14ac:dyDescent="0.25">
      <c r="A1282" s="1">
        <v>48</v>
      </c>
      <c r="B1282" s="1" t="s">
        <v>6</v>
      </c>
      <c r="C1282" s="1">
        <v>33.33</v>
      </c>
      <c r="D1282" s="1">
        <v>0</v>
      </c>
      <c r="E1282" s="1" t="s">
        <v>10</v>
      </c>
      <c r="F1282" s="1" t="s">
        <v>11</v>
      </c>
      <c r="G1282" s="1">
        <v>8283.6807000000008</v>
      </c>
      <c r="H1282" s="1" t="str" cm="1">
        <f t="array" ref="H1282">_xlfn.IFS('3'!$C1282&lt;20,"گروه 1",AND('3'!$C1282&gt;20,'3'!$C1282&lt;=30),"گروه 2",'3'!$C1282&gt;30,"گروه 3")</f>
        <v>گروه 3</v>
      </c>
    </row>
    <row r="1283" spans="1:8" x14ac:dyDescent="0.25">
      <c r="A1283" s="1">
        <v>47</v>
      </c>
      <c r="B1283" s="1" t="s">
        <v>6</v>
      </c>
      <c r="C1283" s="1">
        <v>27.645</v>
      </c>
      <c r="D1283" s="1">
        <v>2</v>
      </c>
      <c r="E1283" s="1" t="s">
        <v>7</v>
      </c>
      <c r="F1283" s="1" t="s">
        <v>12</v>
      </c>
      <c r="G1283" s="1">
        <v>24535.698550000001</v>
      </c>
      <c r="H1283" s="1" t="str" cm="1">
        <f t="array" ref="H1283">_xlfn.IFS('3'!$C1283&lt;20,"گروه 1",AND('3'!$C1283&gt;20,'3'!$C1283&lt;=30),"گروه 2",'3'!$C1283&gt;30,"گروه 3")</f>
        <v>گروه 2</v>
      </c>
    </row>
    <row r="1284" spans="1:8" x14ac:dyDescent="0.25">
      <c r="A1284" s="1">
        <v>18</v>
      </c>
      <c r="B1284" s="1" t="s">
        <v>6</v>
      </c>
      <c r="C1284" s="1">
        <v>21.66</v>
      </c>
      <c r="D1284" s="1">
        <v>0</v>
      </c>
      <c r="E1284" s="1" t="s">
        <v>7</v>
      </c>
      <c r="F1284" s="1" t="s">
        <v>13</v>
      </c>
      <c r="G1284" s="1">
        <v>14283.4594</v>
      </c>
      <c r="H1284" s="1" t="str" cm="1">
        <f t="array" ref="H1284">_xlfn.IFS('3'!$C1284&lt;20,"گروه 1",AND('3'!$C1284&gt;20,'3'!$C1284&lt;=30),"گروه 2",'3'!$C1284&gt;30,"گروه 3")</f>
        <v>گروه 2</v>
      </c>
    </row>
    <row r="1285" spans="1:8" x14ac:dyDescent="0.25">
      <c r="A1285" s="1">
        <v>18</v>
      </c>
      <c r="B1285" s="1" t="s">
        <v>9</v>
      </c>
      <c r="C1285" s="1">
        <v>30.03</v>
      </c>
      <c r="D1285" s="1">
        <v>1</v>
      </c>
      <c r="E1285" s="1" t="s">
        <v>10</v>
      </c>
      <c r="F1285" s="1" t="s">
        <v>11</v>
      </c>
      <c r="G1285" s="1">
        <v>1720.3536999999999</v>
      </c>
      <c r="H1285" s="1" t="str" cm="1">
        <f t="array" ref="H1285">_xlfn.IFS('3'!$C1285&lt;20,"گروه 1",AND('3'!$C1285&gt;20,'3'!$C1285&lt;=30),"گروه 2",'3'!$C1285&gt;30,"گروه 3")</f>
        <v>گروه 3</v>
      </c>
    </row>
    <row r="1286" spans="1:8" x14ac:dyDescent="0.25">
      <c r="A1286" s="1">
        <v>61</v>
      </c>
      <c r="B1286" s="1" t="s">
        <v>9</v>
      </c>
      <c r="C1286" s="1">
        <v>36.299999999999997</v>
      </c>
      <c r="D1286" s="1">
        <v>1</v>
      </c>
      <c r="E1286" s="1" t="s">
        <v>7</v>
      </c>
      <c r="F1286" s="1" t="s">
        <v>8</v>
      </c>
      <c r="G1286" s="1">
        <v>47403.88</v>
      </c>
      <c r="H1286" s="1" t="str" cm="1">
        <f t="array" ref="H1286">_xlfn.IFS('3'!$C1286&lt;20,"گروه 1",AND('3'!$C1286&gt;20,'3'!$C1286&lt;=30),"گروه 2",'3'!$C1286&gt;30,"گروه 3")</f>
        <v>گروه 3</v>
      </c>
    </row>
    <row r="1287" spans="1:8" x14ac:dyDescent="0.25">
      <c r="A1287" s="1">
        <v>47</v>
      </c>
      <c r="B1287" s="1" t="s">
        <v>6</v>
      </c>
      <c r="C1287" s="1">
        <v>24.32</v>
      </c>
      <c r="D1287" s="1">
        <v>0</v>
      </c>
      <c r="E1287" s="1" t="s">
        <v>10</v>
      </c>
      <c r="F1287" s="1" t="s">
        <v>13</v>
      </c>
      <c r="G1287" s="1">
        <v>8534.6718000000001</v>
      </c>
      <c r="H1287" s="1" t="str" cm="1">
        <f t="array" ref="H1287">_xlfn.IFS('3'!$C1287&lt;20,"گروه 1",AND('3'!$C1287&gt;20,'3'!$C1287&lt;=30),"گروه 2",'3'!$C1287&gt;30,"گروه 3")</f>
        <v>گروه 2</v>
      </c>
    </row>
    <row r="1288" spans="1:8" x14ac:dyDescent="0.25">
      <c r="A1288" s="1">
        <v>28</v>
      </c>
      <c r="B1288" s="1" t="s">
        <v>6</v>
      </c>
      <c r="C1288" s="1">
        <v>17.29</v>
      </c>
      <c r="D1288" s="1">
        <v>0</v>
      </c>
      <c r="E1288" s="1" t="s">
        <v>10</v>
      </c>
      <c r="F1288" s="1" t="s">
        <v>13</v>
      </c>
      <c r="G1288" s="1">
        <v>3732.6251000000002</v>
      </c>
      <c r="H1288" s="1" t="str" cm="1">
        <f t="array" ref="H1288">_xlfn.IFS('3'!$C1288&lt;20,"گروه 1",AND('3'!$C1288&gt;20,'3'!$C1288&lt;=30),"گروه 2",'3'!$C1288&gt;30,"گروه 3")</f>
        <v>گروه 1</v>
      </c>
    </row>
    <row r="1289" spans="1:8" x14ac:dyDescent="0.25">
      <c r="A1289" s="1">
        <v>36</v>
      </c>
      <c r="B1289" s="1" t="s">
        <v>6</v>
      </c>
      <c r="C1289" s="1">
        <v>25.9</v>
      </c>
      <c r="D1289" s="1">
        <v>1</v>
      </c>
      <c r="E1289" s="1" t="s">
        <v>10</v>
      </c>
      <c r="F1289" s="1" t="s">
        <v>8</v>
      </c>
      <c r="G1289" s="1">
        <v>5472.4489999999996</v>
      </c>
      <c r="H1289" s="1" t="str" cm="1">
        <f t="array" ref="H1289">_xlfn.IFS('3'!$C1289&lt;20,"گروه 1",AND('3'!$C1289&gt;20,'3'!$C1289&lt;=30),"گروه 2",'3'!$C1289&gt;30,"گروه 3")</f>
        <v>گروه 2</v>
      </c>
    </row>
    <row r="1290" spans="1:8" x14ac:dyDescent="0.25">
      <c r="A1290" s="1">
        <v>20</v>
      </c>
      <c r="B1290" s="1" t="s">
        <v>9</v>
      </c>
      <c r="C1290" s="1">
        <v>39.4</v>
      </c>
      <c r="D1290" s="1">
        <v>2</v>
      </c>
      <c r="E1290" s="1" t="s">
        <v>7</v>
      </c>
      <c r="F1290" s="1" t="s">
        <v>8</v>
      </c>
      <c r="G1290" s="1">
        <v>38344.565999999999</v>
      </c>
      <c r="H1290" s="1" t="str" cm="1">
        <f t="array" ref="H1290">_xlfn.IFS('3'!$C1290&lt;20,"گروه 1",AND('3'!$C1290&gt;20,'3'!$C1290&lt;=30),"گروه 2",'3'!$C1290&gt;30,"گروه 3")</f>
        <v>گروه 3</v>
      </c>
    </row>
    <row r="1291" spans="1:8" x14ac:dyDescent="0.25">
      <c r="A1291" s="1">
        <v>44</v>
      </c>
      <c r="B1291" s="1" t="s">
        <v>9</v>
      </c>
      <c r="C1291" s="1">
        <v>34.32</v>
      </c>
      <c r="D1291" s="1">
        <v>1</v>
      </c>
      <c r="E1291" s="1" t="s">
        <v>10</v>
      </c>
      <c r="F1291" s="1" t="s">
        <v>11</v>
      </c>
      <c r="G1291" s="1">
        <v>7147.4727999999996</v>
      </c>
      <c r="H1291" s="1" t="str" cm="1">
        <f t="array" ref="H1291">_xlfn.IFS('3'!$C1291&lt;20,"گروه 1",AND('3'!$C1291&gt;20,'3'!$C1291&lt;=30),"گروه 2",'3'!$C1291&gt;30,"گروه 3")</f>
        <v>گروه 3</v>
      </c>
    </row>
    <row r="1292" spans="1:8" x14ac:dyDescent="0.25">
      <c r="A1292" s="1">
        <v>38</v>
      </c>
      <c r="B1292" s="1" t="s">
        <v>6</v>
      </c>
      <c r="C1292" s="1">
        <v>19.95</v>
      </c>
      <c r="D1292" s="1">
        <v>2</v>
      </c>
      <c r="E1292" s="1" t="s">
        <v>10</v>
      </c>
      <c r="F1292" s="1" t="s">
        <v>13</v>
      </c>
      <c r="G1292" s="1">
        <v>7133.9025000000001</v>
      </c>
      <c r="H1292" s="1" t="str" cm="1">
        <f t="array" ref="H1292">_xlfn.IFS('3'!$C1292&lt;20,"گروه 1",AND('3'!$C1292&gt;20,'3'!$C1292&lt;=30),"گروه 2",'3'!$C1292&gt;30,"گروه 3")</f>
        <v>گروه 1</v>
      </c>
    </row>
    <row r="1293" spans="1:8" x14ac:dyDescent="0.25">
      <c r="A1293" s="1">
        <v>19</v>
      </c>
      <c r="B1293" s="1" t="s">
        <v>9</v>
      </c>
      <c r="C1293" s="1">
        <v>34.9</v>
      </c>
      <c r="D1293" s="1">
        <v>0</v>
      </c>
      <c r="E1293" s="1" t="s">
        <v>7</v>
      </c>
      <c r="F1293" s="1" t="s">
        <v>8</v>
      </c>
      <c r="G1293" s="1">
        <v>34828.654000000002</v>
      </c>
      <c r="H1293" s="1" t="str" cm="1">
        <f t="array" ref="H1293">_xlfn.IFS('3'!$C1293&lt;20,"گروه 1",AND('3'!$C1293&gt;20,'3'!$C1293&lt;=30),"گروه 2",'3'!$C1293&gt;30,"گروه 3")</f>
        <v>گروه 3</v>
      </c>
    </row>
    <row r="1294" spans="1:8" x14ac:dyDescent="0.25">
      <c r="A1294" s="1">
        <v>21</v>
      </c>
      <c r="B1294" s="1" t="s">
        <v>9</v>
      </c>
      <c r="C1294" s="1">
        <v>23.21</v>
      </c>
      <c r="D1294" s="1">
        <v>0</v>
      </c>
      <c r="E1294" s="1" t="s">
        <v>10</v>
      </c>
      <c r="F1294" s="1" t="s">
        <v>11</v>
      </c>
      <c r="G1294" s="1">
        <v>1515.3449000000001</v>
      </c>
      <c r="H1294" s="1" t="str" cm="1">
        <f t="array" ref="H1294">_xlfn.IFS('3'!$C1294&lt;20,"گروه 1",AND('3'!$C1294&gt;20,'3'!$C1294&lt;=30),"گروه 2",'3'!$C1294&gt;30,"گروه 3")</f>
        <v>گروه 2</v>
      </c>
    </row>
    <row r="1295" spans="1:8" x14ac:dyDescent="0.25">
      <c r="A1295" s="1">
        <v>46</v>
      </c>
      <c r="B1295" s="1" t="s">
        <v>9</v>
      </c>
      <c r="C1295" s="1">
        <v>25.745000000000001</v>
      </c>
      <c r="D1295" s="1">
        <v>3</v>
      </c>
      <c r="E1295" s="1" t="s">
        <v>10</v>
      </c>
      <c r="F1295" s="1" t="s">
        <v>12</v>
      </c>
      <c r="G1295" s="1">
        <v>9301.8935500000007</v>
      </c>
      <c r="H1295" s="1" t="str" cm="1">
        <f t="array" ref="H1295">_xlfn.IFS('3'!$C1295&lt;20,"گروه 1",AND('3'!$C1295&gt;20,'3'!$C1295&lt;=30),"گروه 2",'3'!$C1295&gt;30,"گروه 3")</f>
        <v>گروه 2</v>
      </c>
    </row>
    <row r="1296" spans="1:8" x14ac:dyDescent="0.25">
      <c r="A1296" s="1">
        <v>58</v>
      </c>
      <c r="B1296" s="1" t="s">
        <v>9</v>
      </c>
      <c r="C1296" s="1">
        <v>25.175000000000001</v>
      </c>
      <c r="D1296" s="1">
        <v>0</v>
      </c>
      <c r="E1296" s="1" t="s">
        <v>10</v>
      </c>
      <c r="F1296" s="1" t="s">
        <v>13</v>
      </c>
      <c r="G1296" s="1">
        <v>11931.125249999999</v>
      </c>
      <c r="H1296" s="1" t="str" cm="1">
        <f t="array" ref="H1296">_xlfn.IFS('3'!$C1296&lt;20,"گروه 1",AND('3'!$C1296&gt;20,'3'!$C1296&lt;=30),"گروه 2",'3'!$C1296&gt;30,"گروه 3")</f>
        <v>گروه 2</v>
      </c>
    </row>
    <row r="1297" spans="1:8" x14ac:dyDescent="0.25">
      <c r="A1297" s="1">
        <v>20</v>
      </c>
      <c r="B1297" s="1" t="s">
        <v>9</v>
      </c>
      <c r="C1297" s="1">
        <v>22</v>
      </c>
      <c r="D1297" s="1">
        <v>1</v>
      </c>
      <c r="E1297" s="1" t="s">
        <v>10</v>
      </c>
      <c r="F1297" s="1" t="s">
        <v>8</v>
      </c>
      <c r="G1297" s="1">
        <v>1964.78</v>
      </c>
      <c r="H1297" s="1" t="str" cm="1">
        <f t="array" ref="H1297">_xlfn.IFS('3'!$C1297&lt;20,"گروه 1",AND('3'!$C1297&gt;20,'3'!$C1297&lt;=30),"گروه 2",'3'!$C1297&gt;30,"گروه 3")</f>
        <v>گروه 2</v>
      </c>
    </row>
    <row r="1298" spans="1:8" x14ac:dyDescent="0.25">
      <c r="A1298" s="1">
        <v>18</v>
      </c>
      <c r="B1298" s="1" t="s">
        <v>9</v>
      </c>
      <c r="C1298" s="1">
        <v>26.125</v>
      </c>
      <c r="D1298" s="1">
        <v>0</v>
      </c>
      <c r="E1298" s="1" t="s">
        <v>10</v>
      </c>
      <c r="F1298" s="1" t="s">
        <v>13</v>
      </c>
      <c r="G1298" s="1">
        <v>1708.9257500000001</v>
      </c>
      <c r="H1298" s="1" t="str" cm="1">
        <f t="array" ref="H1298">_xlfn.IFS('3'!$C1298&lt;20,"گروه 1",AND('3'!$C1298&gt;20,'3'!$C1298&lt;=30),"گروه 2",'3'!$C1298&gt;30,"گروه 3")</f>
        <v>گروه 2</v>
      </c>
    </row>
    <row r="1299" spans="1:8" x14ac:dyDescent="0.25">
      <c r="A1299" s="1">
        <v>28</v>
      </c>
      <c r="B1299" s="1" t="s">
        <v>6</v>
      </c>
      <c r="C1299" s="1">
        <v>26.51</v>
      </c>
      <c r="D1299" s="1">
        <v>2</v>
      </c>
      <c r="E1299" s="1" t="s">
        <v>10</v>
      </c>
      <c r="F1299" s="1" t="s">
        <v>11</v>
      </c>
      <c r="G1299" s="1">
        <v>4340.4408999999996</v>
      </c>
      <c r="H1299" s="1" t="str" cm="1">
        <f t="array" ref="H1299">_xlfn.IFS('3'!$C1299&lt;20,"گروه 1",AND('3'!$C1299&gt;20,'3'!$C1299&lt;=30),"گروه 2",'3'!$C1299&gt;30,"گروه 3")</f>
        <v>گروه 2</v>
      </c>
    </row>
    <row r="1300" spans="1:8" x14ac:dyDescent="0.25">
      <c r="A1300" s="1">
        <v>33</v>
      </c>
      <c r="B1300" s="1" t="s">
        <v>9</v>
      </c>
      <c r="C1300" s="1">
        <v>27.454999999999998</v>
      </c>
      <c r="D1300" s="1">
        <v>2</v>
      </c>
      <c r="E1300" s="1" t="s">
        <v>10</v>
      </c>
      <c r="F1300" s="1" t="s">
        <v>12</v>
      </c>
      <c r="G1300" s="1">
        <v>5261.4694499999996</v>
      </c>
      <c r="H1300" s="1" t="str" cm="1">
        <f t="array" ref="H1300">_xlfn.IFS('3'!$C1300&lt;20,"گروه 1",AND('3'!$C1300&gt;20,'3'!$C1300&lt;=30),"گروه 2",'3'!$C1300&gt;30,"گروه 3")</f>
        <v>گروه 2</v>
      </c>
    </row>
    <row r="1301" spans="1:8" x14ac:dyDescent="0.25">
      <c r="A1301" s="1">
        <v>19</v>
      </c>
      <c r="B1301" s="1" t="s">
        <v>6</v>
      </c>
      <c r="C1301" s="1">
        <v>25.745000000000001</v>
      </c>
      <c r="D1301" s="1">
        <v>1</v>
      </c>
      <c r="E1301" s="1" t="s">
        <v>10</v>
      </c>
      <c r="F1301" s="1" t="s">
        <v>12</v>
      </c>
      <c r="G1301" s="1">
        <v>2710.8285500000002</v>
      </c>
      <c r="H1301" s="1" t="str" cm="1">
        <f t="array" ref="H1301">_xlfn.IFS('3'!$C1301&lt;20,"گروه 1",AND('3'!$C1301&gt;20,'3'!$C1301&lt;=30),"گروه 2",'3'!$C1301&gt;30,"گروه 3")</f>
        <v>گروه 2</v>
      </c>
    </row>
    <row r="1302" spans="1:8" x14ac:dyDescent="0.25">
      <c r="A1302" s="1">
        <v>45</v>
      </c>
      <c r="B1302" s="1" t="s">
        <v>9</v>
      </c>
      <c r="C1302" s="1">
        <v>30.36</v>
      </c>
      <c r="D1302" s="1">
        <v>0</v>
      </c>
      <c r="E1302" s="1" t="s">
        <v>7</v>
      </c>
      <c r="F1302" s="1" t="s">
        <v>11</v>
      </c>
      <c r="G1302" s="1">
        <v>62592.873090000001</v>
      </c>
      <c r="H1302" s="1" t="str" cm="1">
        <f t="array" ref="H1302">_xlfn.IFS('3'!$C1302&lt;20,"گروه 1",AND('3'!$C1302&gt;20,'3'!$C1302&lt;=30),"گروه 2",'3'!$C1302&gt;30,"گروه 3")</f>
        <v>گروه 3</v>
      </c>
    </row>
    <row r="1303" spans="1:8" x14ac:dyDescent="0.25">
      <c r="A1303" s="1">
        <v>62</v>
      </c>
      <c r="B1303" s="1" t="s">
        <v>9</v>
      </c>
      <c r="C1303" s="1">
        <v>30.875</v>
      </c>
      <c r="D1303" s="1">
        <v>3</v>
      </c>
      <c r="E1303" s="1" t="s">
        <v>7</v>
      </c>
      <c r="F1303" s="1" t="s">
        <v>12</v>
      </c>
      <c r="G1303" s="1">
        <v>46718.163249999998</v>
      </c>
      <c r="H1303" s="1" t="str" cm="1">
        <f t="array" ref="H1303">_xlfn.IFS('3'!$C1303&lt;20,"گروه 1",AND('3'!$C1303&gt;20,'3'!$C1303&lt;=30),"گروه 2",'3'!$C1303&gt;30,"گروه 3")</f>
        <v>گروه 3</v>
      </c>
    </row>
    <row r="1304" spans="1:8" x14ac:dyDescent="0.25">
      <c r="A1304" s="1">
        <v>25</v>
      </c>
      <c r="B1304" s="1" t="s">
        <v>6</v>
      </c>
      <c r="C1304" s="1">
        <v>20.8</v>
      </c>
      <c r="D1304" s="1">
        <v>1</v>
      </c>
      <c r="E1304" s="1" t="s">
        <v>10</v>
      </c>
      <c r="F1304" s="1" t="s">
        <v>8</v>
      </c>
      <c r="G1304" s="1">
        <v>3208.7869999999998</v>
      </c>
      <c r="H1304" s="1" t="str" cm="1">
        <f t="array" ref="H1304">_xlfn.IFS('3'!$C1304&lt;20,"گروه 1",AND('3'!$C1304&gt;20,'3'!$C1304&lt;=30),"گروه 2",'3'!$C1304&gt;30,"گروه 3")</f>
        <v>گروه 2</v>
      </c>
    </row>
    <row r="1305" spans="1:8" x14ac:dyDescent="0.25">
      <c r="A1305" s="1">
        <v>43</v>
      </c>
      <c r="B1305" s="1" t="s">
        <v>9</v>
      </c>
      <c r="C1305" s="1">
        <v>27.8</v>
      </c>
      <c r="D1305" s="1">
        <v>0</v>
      </c>
      <c r="E1305" s="1" t="s">
        <v>7</v>
      </c>
      <c r="F1305" s="1" t="s">
        <v>8</v>
      </c>
      <c r="G1305" s="1">
        <v>37829.724199999997</v>
      </c>
      <c r="H1305" s="1" t="str" cm="1">
        <f t="array" ref="H1305">_xlfn.IFS('3'!$C1305&lt;20,"گروه 1",AND('3'!$C1305&gt;20,'3'!$C1305&lt;=30),"گروه 2",'3'!$C1305&gt;30,"گروه 3")</f>
        <v>گروه 2</v>
      </c>
    </row>
    <row r="1306" spans="1:8" x14ac:dyDescent="0.25">
      <c r="A1306" s="1">
        <v>42</v>
      </c>
      <c r="B1306" s="1" t="s">
        <v>9</v>
      </c>
      <c r="C1306" s="1">
        <v>24.605</v>
      </c>
      <c r="D1306" s="1">
        <v>2</v>
      </c>
      <c r="E1306" s="1" t="s">
        <v>7</v>
      </c>
      <c r="F1306" s="1" t="s">
        <v>13</v>
      </c>
      <c r="G1306" s="1">
        <v>21259.377949999998</v>
      </c>
      <c r="H1306" s="1" t="str" cm="1">
        <f t="array" ref="H1306">_xlfn.IFS('3'!$C1306&lt;20,"گروه 1",AND('3'!$C1306&gt;20,'3'!$C1306&lt;=30),"گروه 2",'3'!$C1306&gt;30,"گروه 3")</f>
        <v>گروه 2</v>
      </c>
    </row>
    <row r="1307" spans="1:8" x14ac:dyDescent="0.25">
      <c r="A1307" s="1">
        <v>24</v>
      </c>
      <c r="B1307" s="1" t="s">
        <v>6</v>
      </c>
      <c r="C1307" s="1">
        <v>27.72</v>
      </c>
      <c r="D1307" s="1">
        <v>0</v>
      </c>
      <c r="E1307" s="1" t="s">
        <v>10</v>
      </c>
      <c r="F1307" s="1" t="s">
        <v>11</v>
      </c>
      <c r="G1307" s="1">
        <v>2464.6188000000002</v>
      </c>
      <c r="H1307" s="1" t="str" cm="1">
        <f t="array" ref="H1307">_xlfn.IFS('3'!$C1307&lt;20,"گروه 1",AND('3'!$C1307&gt;20,'3'!$C1307&lt;=30),"گروه 2",'3'!$C1307&gt;30,"گروه 3")</f>
        <v>گروه 2</v>
      </c>
    </row>
    <row r="1308" spans="1:8" x14ac:dyDescent="0.25">
      <c r="A1308" s="1">
        <v>29</v>
      </c>
      <c r="B1308" s="1" t="s">
        <v>6</v>
      </c>
      <c r="C1308" s="1">
        <v>21.85</v>
      </c>
      <c r="D1308" s="1">
        <v>0</v>
      </c>
      <c r="E1308" s="1" t="s">
        <v>7</v>
      </c>
      <c r="F1308" s="1" t="s">
        <v>13</v>
      </c>
      <c r="G1308" s="1">
        <v>16115.3045</v>
      </c>
      <c r="H1308" s="1" t="str" cm="1">
        <f t="array" ref="H1308">_xlfn.IFS('3'!$C1308&lt;20,"گروه 1",AND('3'!$C1308&gt;20,'3'!$C1308&lt;=30),"گروه 2",'3'!$C1308&gt;30,"گروه 3")</f>
        <v>گروه 2</v>
      </c>
    </row>
    <row r="1309" spans="1:8" x14ac:dyDescent="0.25">
      <c r="A1309" s="1">
        <v>32</v>
      </c>
      <c r="B1309" s="1" t="s">
        <v>9</v>
      </c>
      <c r="C1309" s="1">
        <v>28.12</v>
      </c>
      <c r="D1309" s="1">
        <v>4</v>
      </c>
      <c r="E1309" s="1" t="s">
        <v>7</v>
      </c>
      <c r="F1309" s="1" t="s">
        <v>12</v>
      </c>
      <c r="G1309" s="1">
        <v>21472.478800000001</v>
      </c>
      <c r="H1309" s="1" t="str" cm="1">
        <f t="array" ref="H1309">_xlfn.IFS('3'!$C1309&lt;20,"گروه 1",AND('3'!$C1309&gt;20,'3'!$C1309&lt;=30),"گروه 2",'3'!$C1309&gt;30,"گروه 3")</f>
        <v>گروه 2</v>
      </c>
    </row>
    <row r="1310" spans="1:8" x14ac:dyDescent="0.25">
      <c r="A1310" s="1">
        <v>25</v>
      </c>
      <c r="B1310" s="1" t="s">
        <v>6</v>
      </c>
      <c r="C1310" s="1">
        <v>30.2</v>
      </c>
      <c r="D1310" s="1">
        <v>0</v>
      </c>
      <c r="E1310" s="1" t="s">
        <v>7</v>
      </c>
      <c r="F1310" s="1" t="s">
        <v>8</v>
      </c>
      <c r="G1310" s="1">
        <v>33900.652999999998</v>
      </c>
      <c r="H1310" s="1" t="str" cm="1">
        <f t="array" ref="H1310">_xlfn.IFS('3'!$C1310&lt;20,"گروه 1",AND('3'!$C1310&gt;20,'3'!$C1310&lt;=30),"گروه 2",'3'!$C1310&gt;30,"گروه 3")</f>
        <v>گروه 3</v>
      </c>
    </row>
    <row r="1311" spans="1:8" x14ac:dyDescent="0.25">
      <c r="A1311" s="1">
        <v>41</v>
      </c>
      <c r="B1311" s="1" t="s">
        <v>9</v>
      </c>
      <c r="C1311" s="1">
        <v>32.200000000000003</v>
      </c>
      <c r="D1311" s="1">
        <v>2</v>
      </c>
      <c r="E1311" s="1" t="s">
        <v>10</v>
      </c>
      <c r="F1311" s="1" t="s">
        <v>8</v>
      </c>
      <c r="G1311" s="1">
        <v>6875.9610000000002</v>
      </c>
      <c r="H1311" s="1" t="str" cm="1">
        <f t="array" ref="H1311">_xlfn.IFS('3'!$C1311&lt;20,"گروه 1",AND('3'!$C1311&gt;20,'3'!$C1311&lt;=30),"گروه 2",'3'!$C1311&gt;30,"گروه 3")</f>
        <v>گروه 3</v>
      </c>
    </row>
    <row r="1312" spans="1:8" x14ac:dyDescent="0.25">
      <c r="A1312" s="1">
        <v>42</v>
      </c>
      <c r="B1312" s="1" t="s">
        <v>9</v>
      </c>
      <c r="C1312" s="1">
        <v>26.315000000000001</v>
      </c>
      <c r="D1312" s="1">
        <v>1</v>
      </c>
      <c r="E1312" s="1" t="s">
        <v>10</v>
      </c>
      <c r="F1312" s="1" t="s">
        <v>12</v>
      </c>
      <c r="G1312" s="1">
        <v>6940.90985</v>
      </c>
      <c r="H1312" s="1" t="str" cm="1">
        <f t="array" ref="H1312">_xlfn.IFS('3'!$C1312&lt;20,"گروه 1",AND('3'!$C1312&gt;20,'3'!$C1312&lt;=30),"گروه 2",'3'!$C1312&gt;30,"گروه 3")</f>
        <v>گروه 2</v>
      </c>
    </row>
    <row r="1313" spans="1:8" x14ac:dyDescent="0.25">
      <c r="A1313" s="1">
        <v>33</v>
      </c>
      <c r="B1313" s="1" t="s">
        <v>6</v>
      </c>
      <c r="C1313" s="1">
        <v>26.695</v>
      </c>
      <c r="D1313" s="1">
        <v>0</v>
      </c>
      <c r="E1313" s="1" t="s">
        <v>10</v>
      </c>
      <c r="F1313" s="1" t="s">
        <v>12</v>
      </c>
      <c r="G1313" s="1">
        <v>4571.4130500000001</v>
      </c>
      <c r="H1313" s="1" t="str" cm="1">
        <f t="array" ref="H1313">_xlfn.IFS('3'!$C1313&lt;20,"گروه 1",AND('3'!$C1313&gt;20,'3'!$C1313&lt;=30),"گروه 2",'3'!$C1313&gt;30,"گروه 3")</f>
        <v>گروه 2</v>
      </c>
    </row>
    <row r="1314" spans="1:8" x14ac:dyDescent="0.25">
      <c r="A1314" s="1">
        <v>34</v>
      </c>
      <c r="B1314" s="1" t="s">
        <v>9</v>
      </c>
      <c r="C1314" s="1">
        <v>42.9</v>
      </c>
      <c r="D1314" s="1">
        <v>1</v>
      </c>
      <c r="E1314" s="1" t="s">
        <v>10</v>
      </c>
      <c r="F1314" s="1" t="s">
        <v>8</v>
      </c>
      <c r="G1314" s="1">
        <v>4536.259</v>
      </c>
      <c r="H1314" s="1" t="str" cm="1">
        <f t="array" ref="H1314">_xlfn.IFS('3'!$C1314&lt;20,"گروه 1",AND('3'!$C1314&gt;20,'3'!$C1314&lt;=30),"گروه 2",'3'!$C1314&gt;30,"گروه 3")</f>
        <v>گروه 3</v>
      </c>
    </row>
    <row r="1315" spans="1:8" x14ac:dyDescent="0.25">
      <c r="A1315" s="1">
        <v>19</v>
      </c>
      <c r="B1315" s="1" t="s">
        <v>6</v>
      </c>
      <c r="C1315" s="1">
        <v>34.700000000000003</v>
      </c>
      <c r="D1315" s="1">
        <v>2</v>
      </c>
      <c r="E1315" s="1" t="s">
        <v>7</v>
      </c>
      <c r="F1315" s="1" t="s">
        <v>8</v>
      </c>
      <c r="G1315" s="1">
        <v>36397.576000000001</v>
      </c>
      <c r="H1315" s="1" t="str" cm="1">
        <f t="array" ref="H1315">_xlfn.IFS('3'!$C1315&lt;20,"گروه 1",AND('3'!$C1315&gt;20,'3'!$C1315&lt;=30),"گروه 2",'3'!$C1315&gt;30,"گروه 3")</f>
        <v>گروه 3</v>
      </c>
    </row>
    <row r="1316" spans="1:8" x14ac:dyDescent="0.25">
      <c r="A1316" s="1">
        <v>30</v>
      </c>
      <c r="B1316" s="1" t="s">
        <v>6</v>
      </c>
      <c r="C1316" s="1">
        <v>23.655000000000001</v>
      </c>
      <c r="D1316" s="1">
        <v>3</v>
      </c>
      <c r="E1316" s="1" t="s">
        <v>7</v>
      </c>
      <c r="F1316" s="1" t="s">
        <v>12</v>
      </c>
      <c r="G1316" s="1">
        <v>18765.87545</v>
      </c>
      <c r="H1316" s="1" t="str" cm="1">
        <f t="array" ref="H1316">_xlfn.IFS('3'!$C1316&lt;20,"گروه 1",AND('3'!$C1316&gt;20,'3'!$C1316&lt;=30),"گروه 2",'3'!$C1316&gt;30,"گروه 3")</f>
        <v>گروه 2</v>
      </c>
    </row>
    <row r="1317" spans="1:8" x14ac:dyDescent="0.25">
      <c r="A1317" s="1">
        <v>18</v>
      </c>
      <c r="B1317" s="1" t="s">
        <v>9</v>
      </c>
      <c r="C1317" s="1">
        <v>28.31</v>
      </c>
      <c r="D1317" s="1">
        <v>1</v>
      </c>
      <c r="E1317" s="1" t="s">
        <v>10</v>
      </c>
      <c r="F1317" s="1" t="s">
        <v>13</v>
      </c>
      <c r="G1317" s="1">
        <v>11272.331389999999</v>
      </c>
      <c r="H1317" s="1" t="str" cm="1">
        <f t="array" ref="H1317">_xlfn.IFS('3'!$C1317&lt;20,"گروه 1",AND('3'!$C1317&gt;20,'3'!$C1317&lt;=30),"گروه 2",'3'!$C1317&gt;30,"گروه 3")</f>
        <v>گروه 2</v>
      </c>
    </row>
    <row r="1318" spans="1:8" x14ac:dyDescent="0.25">
      <c r="A1318" s="1">
        <v>19</v>
      </c>
      <c r="B1318" s="1" t="s">
        <v>6</v>
      </c>
      <c r="C1318" s="1">
        <v>20.6</v>
      </c>
      <c r="D1318" s="1">
        <v>0</v>
      </c>
      <c r="E1318" s="1" t="s">
        <v>10</v>
      </c>
      <c r="F1318" s="1" t="s">
        <v>8</v>
      </c>
      <c r="G1318" s="1">
        <v>1731.6769999999999</v>
      </c>
      <c r="H1318" s="1" t="str" cm="1">
        <f t="array" ref="H1318">_xlfn.IFS('3'!$C1318&lt;20,"گروه 1",AND('3'!$C1318&gt;20,'3'!$C1318&lt;=30),"گروه 2",'3'!$C1318&gt;30,"گروه 3")</f>
        <v>گروه 2</v>
      </c>
    </row>
    <row r="1319" spans="1:8" x14ac:dyDescent="0.25">
      <c r="A1319" s="1">
        <v>18</v>
      </c>
      <c r="B1319" s="1" t="s">
        <v>9</v>
      </c>
      <c r="C1319" s="1">
        <v>53.13</v>
      </c>
      <c r="D1319" s="1">
        <v>0</v>
      </c>
      <c r="E1319" s="1" t="s">
        <v>10</v>
      </c>
      <c r="F1319" s="1" t="s">
        <v>11</v>
      </c>
      <c r="G1319" s="1">
        <v>1163.4627</v>
      </c>
      <c r="H1319" s="1" t="str" cm="1">
        <f t="array" ref="H1319">_xlfn.IFS('3'!$C1319&lt;20,"گروه 1",AND('3'!$C1319&gt;20,'3'!$C1319&lt;=30),"گروه 2",'3'!$C1319&gt;30,"گروه 3")</f>
        <v>گروه 3</v>
      </c>
    </row>
    <row r="1320" spans="1:8" x14ac:dyDescent="0.25">
      <c r="A1320" s="1">
        <v>35</v>
      </c>
      <c r="B1320" s="1" t="s">
        <v>9</v>
      </c>
      <c r="C1320" s="1">
        <v>39.71</v>
      </c>
      <c r="D1320" s="1">
        <v>4</v>
      </c>
      <c r="E1320" s="1" t="s">
        <v>10</v>
      </c>
      <c r="F1320" s="1" t="s">
        <v>13</v>
      </c>
      <c r="G1320" s="1">
        <v>19496.71917</v>
      </c>
      <c r="H1320" s="1" t="str" cm="1">
        <f t="array" ref="H1320">_xlfn.IFS('3'!$C1320&lt;20,"گروه 1",AND('3'!$C1320&gt;20,'3'!$C1320&lt;=30),"گروه 2",'3'!$C1320&gt;30,"گروه 3")</f>
        <v>گروه 3</v>
      </c>
    </row>
    <row r="1321" spans="1:8" x14ac:dyDescent="0.25">
      <c r="A1321" s="1">
        <v>39</v>
      </c>
      <c r="B1321" s="1" t="s">
        <v>6</v>
      </c>
      <c r="C1321" s="1">
        <v>26.315000000000001</v>
      </c>
      <c r="D1321" s="1">
        <v>2</v>
      </c>
      <c r="E1321" s="1" t="s">
        <v>10</v>
      </c>
      <c r="F1321" s="1" t="s">
        <v>12</v>
      </c>
      <c r="G1321" s="1">
        <v>7201.7008500000002</v>
      </c>
      <c r="H1321" s="1" t="str" cm="1">
        <f t="array" ref="H1321">_xlfn.IFS('3'!$C1321&lt;20,"گروه 1",AND('3'!$C1321&gt;20,'3'!$C1321&lt;=30),"گروه 2",'3'!$C1321&gt;30,"گروه 3")</f>
        <v>گروه 2</v>
      </c>
    </row>
    <row r="1322" spans="1:8" x14ac:dyDescent="0.25">
      <c r="A1322" s="1">
        <v>31</v>
      </c>
      <c r="B1322" s="1" t="s">
        <v>9</v>
      </c>
      <c r="C1322" s="1">
        <v>31.065000000000001</v>
      </c>
      <c r="D1322" s="1">
        <v>3</v>
      </c>
      <c r="E1322" s="1" t="s">
        <v>10</v>
      </c>
      <c r="F1322" s="1" t="s">
        <v>12</v>
      </c>
      <c r="G1322" s="1">
        <v>5425.0233500000004</v>
      </c>
      <c r="H1322" s="1" t="str" cm="1">
        <f t="array" ref="H1322">_xlfn.IFS('3'!$C1322&lt;20,"گروه 1",AND('3'!$C1322&gt;20,'3'!$C1322&lt;=30),"گروه 2",'3'!$C1322&gt;30,"گروه 3")</f>
        <v>گروه 3</v>
      </c>
    </row>
    <row r="1323" spans="1:8" x14ac:dyDescent="0.25">
      <c r="A1323" s="1">
        <v>62</v>
      </c>
      <c r="B1323" s="1" t="s">
        <v>9</v>
      </c>
      <c r="C1323" s="1">
        <v>26.695</v>
      </c>
      <c r="D1323" s="1">
        <v>0</v>
      </c>
      <c r="E1323" s="1" t="s">
        <v>7</v>
      </c>
      <c r="F1323" s="1" t="s">
        <v>13</v>
      </c>
      <c r="G1323" s="1">
        <v>28101.333050000001</v>
      </c>
      <c r="H1323" s="1" t="str" cm="1">
        <f t="array" ref="H1323">_xlfn.IFS('3'!$C1323&lt;20,"گروه 1",AND('3'!$C1323&gt;20,'3'!$C1323&lt;=30),"گروه 2",'3'!$C1323&gt;30,"گروه 3")</f>
        <v>گروه 2</v>
      </c>
    </row>
    <row r="1324" spans="1:8" x14ac:dyDescent="0.25">
      <c r="A1324" s="1">
        <v>62</v>
      </c>
      <c r="B1324" s="1" t="s">
        <v>9</v>
      </c>
      <c r="C1324" s="1">
        <v>38.83</v>
      </c>
      <c r="D1324" s="1">
        <v>0</v>
      </c>
      <c r="E1324" s="1" t="s">
        <v>10</v>
      </c>
      <c r="F1324" s="1" t="s">
        <v>11</v>
      </c>
      <c r="G1324" s="1">
        <v>12981.3457</v>
      </c>
      <c r="H1324" s="1" t="str" cm="1">
        <f t="array" ref="H1324">_xlfn.IFS('3'!$C1324&lt;20,"گروه 1",AND('3'!$C1324&gt;20,'3'!$C1324&lt;=30),"گروه 2",'3'!$C1324&gt;30,"گروه 3")</f>
        <v>گروه 3</v>
      </c>
    </row>
    <row r="1325" spans="1:8" x14ac:dyDescent="0.25">
      <c r="A1325" s="1">
        <v>42</v>
      </c>
      <c r="B1325" s="1" t="s">
        <v>6</v>
      </c>
      <c r="C1325" s="1">
        <v>40.369999999999997</v>
      </c>
      <c r="D1325" s="1">
        <v>2</v>
      </c>
      <c r="E1325" s="1" t="s">
        <v>7</v>
      </c>
      <c r="F1325" s="1" t="s">
        <v>11</v>
      </c>
      <c r="G1325" s="1">
        <v>43896.376300000004</v>
      </c>
      <c r="H1325" s="1" t="str" cm="1">
        <f t="array" ref="H1325">_xlfn.IFS('3'!$C1325&lt;20,"گروه 1",AND('3'!$C1325&gt;20,'3'!$C1325&lt;=30),"گروه 2",'3'!$C1325&gt;30,"گروه 3")</f>
        <v>گروه 3</v>
      </c>
    </row>
    <row r="1326" spans="1:8" x14ac:dyDescent="0.25">
      <c r="A1326" s="1">
        <v>31</v>
      </c>
      <c r="B1326" s="1" t="s">
        <v>9</v>
      </c>
      <c r="C1326" s="1">
        <v>25.934999999999999</v>
      </c>
      <c r="D1326" s="1">
        <v>1</v>
      </c>
      <c r="E1326" s="1" t="s">
        <v>10</v>
      </c>
      <c r="F1326" s="1" t="s">
        <v>12</v>
      </c>
      <c r="G1326" s="1">
        <v>4239.8926499999998</v>
      </c>
      <c r="H1326" s="1" t="str" cm="1">
        <f t="array" ref="H1326">_xlfn.IFS('3'!$C1326&lt;20,"گروه 1",AND('3'!$C1326&gt;20,'3'!$C1326&lt;=30),"گروه 2",'3'!$C1326&gt;30,"گروه 3")</f>
        <v>گروه 2</v>
      </c>
    </row>
    <row r="1327" spans="1:8" x14ac:dyDescent="0.25">
      <c r="A1327" s="1">
        <v>61</v>
      </c>
      <c r="B1327" s="1" t="s">
        <v>9</v>
      </c>
      <c r="C1327" s="1">
        <v>33.534999999999997</v>
      </c>
      <c r="D1327" s="1">
        <v>0</v>
      </c>
      <c r="E1327" s="1" t="s">
        <v>10</v>
      </c>
      <c r="F1327" s="1" t="s">
        <v>13</v>
      </c>
      <c r="G1327" s="1">
        <v>13143.336649999999</v>
      </c>
      <c r="H1327" s="1" t="str" cm="1">
        <f t="array" ref="H1327">_xlfn.IFS('3'!$C1327&lt;20,"گروه 1",AND('3'!$C1327&gt;20,'3'!$C1327&lt;=30),"گروه 2",'3'!$C1327&gt;30,"گروه 3")</f>
        <v>گروه 3</v>
      </c>
    </row>
    <row r="1328" spans="1:8" x14ac:dyDescent="0.25">
      <c r="A1328" s="1">
        <v>42</v>
      </c>
      <c r="B1328" s="1" t="s">
        <v>6</v>
      </c>
      <c r="C1328" s="1">
        <v>32.869999999999997</v>
      </c>
      <c r="D1328" s="1">
        <v>0</v>
      </c>
      <c r="E1328" s="1" t="s">
        <v>10</v>
      </c>
      <c r="F1328" s="1" t="s">
        <v>13</v>
      </c>
      <c r="G1328" s="1">
        <v>7050.0213000000003</v>
      </c>
      <c r="H1328" s="1" t="str" cm="1">
        <f t="array" ref="H1328">_xlfn.IFS('3'!$C1328&lt;20,"گروه 1",AND('3'!$C1328&gt;20,'3'!$C1328&lt;=30),"گروه 2",'3'!$C1328&gt;30,"گروه 3")</f>
        <v>گروه 3</v>
      </c>
    </row>
    <row r="1329" spans="1:8" x14ac:dyDescent="0.25">
      <c r="A1329" s="1">
        <v>51</v>
      </c>
      <c r="B1329" s="1" t="s">
        <v>9</v>
      </c>
      <c r="C1329" s="1">
        <v>30.03</v>
      </c>
      <c r="D1329" s="1">
        <v>1</v>
      </c>
      <c r="E1329" s="1" t="s">
        <v>10</v>
      </c>
      <c r="F1329" s="1" t="s">
        <v>11</v>
      </c>
      <c r="G1329" s="1">
        <v>9377.9046999999991</v>
      </c>
      <c r="H1329" s="1" t="str" cm="1">
        <f t="array" ref="H1329">_xlfn.IFS('3'!$C1329&lt;20,"گروه 1",AND('3'!$C1329&gt;20,'3'!$C1329&lt;=30),"گروه 2",'3'!$C1329&gt;30,"گروه 3")</f>
        <v>گروه 3</v>
      </c>
    </row>
    <row r="1330" spans="1:8" x14ac:dyDescent="0.25">
      <c r="A1330" s="1">
        <v>23</v>
      </c>
      <c r="B1330" s="1" t="s">
        <v>6</v>
      </c>
      <c r="C1330" s="1">
        <v>24.225000000000001</v>
      </c>
      <c r="D1330" s="1">
        <v>2</v>
      </c>
      <c r="E1330" s="1" t="s">
        <v>10</v>
      </c>
      <c r="F1330" s="1" t="s">
        <v>13</v>
      </c>
      <c r="G1330" s="1">
        <v>22395.74424</v>
      </c>
      <c r="H1330" s="1" t="str" cm="1">
        <f t="array" ref="H1330">_xlfn.IFS('3'!$C1330&lt;20,"گروه 1",AND('3'!$C1330&gt;20,'3'!$C1330&lt;=30),"گروه 2",'3'!$C1330&gt;30,"گروه 3")</f>
        <v>گروه 2</v>
      </c>
    </row>
    <row r="1331" spans="1:8" x14ac:dyDescent="0.25">
      <c r="A1331" s="1">
        <v>52</v>
      </c>
      <c r="B1331" s="1" t="s">
        <v>9</v>
      </c>
      <c r="C1331" s="1">
        <v>38.6</v>
      </c>
      <c r="D1331" s="1">
        <v>2</v>
      </c>
      <c r="E1331" s="1" t="s">
        <v>10</v>
      </c>
      <c r="F1331" s="1" t="s">
        <v>8</v>
      </c>
      <c r="G1331" s="1">
        <v>10325.206</v>
      </c>
      <c r="H1331" s="1" t="str" cm="1">
        <f t="array" ref="H1331">_xlfn.IFS('3'!$C1331&lt;20,"گروه 1",AND('3'!$C1331&gt;20,'3'!$C1331&lt;=30),"گروه 2",'3'!$C1331&gt;30,"گروه 3")</f>
        <v>گروه 3</v>
      </c>
    </row>
    <row r="1332" spans="1:8" x14ac:dyDescent="0.25">
      <c r="A1332" s="1">
        <v>57</v>
      </c>
      <c r="B1332" s="1" t="s">
        <v>6</v>
      </c>
      <c r="C1332" s="1">
        <v>25.74</v>
      </c>
      <c r="D1332" s="1">
        <v>2</v>
      </c>
      <c r="E1332" s="1" t="s">
        <v>10</v>
      </c>
      <c r="F1332" s="1" t="s">
        <v>11</v>
      </c>
      <c r="G1332" s="1">
        <v>12629.1656</v>
      </c>
      <c r="H1332" s="1" t="str" cm="1">
        <f t="array" ref="H1332">_xlfn.IFS('3'!$C1332&lt;20,"گروه 1",AND('3'!$C1332&gt;20,'3'!$C1332&lt;=30),"گروه 2",'3'!$C1332&gt;30,"گروه 3")</f>
        <v>گروه 2</v>
      </c>
    </row>
    <row r="1333" spans="1:8" x14ac:dyDescent="0.25">
      <c r="A1333" s="1">
        <v>23</v>
      </c>
      <c r="B1333" s="1" t="s">
        <v>6</v>
      </c>
      <c r="C1333" s="1">
        <v>33.4</v>
      </c>
      <c r="D1333" s="1">
        <v>0</v>
      </c>
      <c r="E1333" s="1" t="s">
        <v>10</v>
      </c>
      <c r="F1333" s="1" t="s">
        <v>8</v>
      </c>
      <c r="G1333" s="1">
        <v>10795.937330000001</v>
      </c>
      <c r="H1333" s="1" t="str" cm="1">
        <f t="array" ref="H1333">_xlfn.IFS('3'!$C1333&lt;20,"گروه 1",AND('3'!$C1333&gt;20,'3'!$C1333&lt;=30),"گروه 2",'3'!$C1333&gt;30,"گروه 3")</f>
        <v>گروه 3</v>
      </c>
    </row>
    <row r="1334" spans="1:8" x14ac:dyDescent="0.25">
      <c r="A1334" s="1">
        <v>52</v>
      </c>
      <c r="B1334" s="1" t="s">
        <v>6</v>
      </c>
      <c r="C1334" s="1">
        <v>44.7</v>
      </c>
      <c r="D1334" s="1">
        <v>3</v>
      </c>
      <c r="E1334" s="1" t="s">
        <v>10</v>
      </c>
      <c r="F1334" s="1" t="s">
        <v>8</v>
      </c>
      <c r="G1334" s="1">
        <v>11411.684999999999</v>
      </c>
      <c r="H1334" s="1" t="str" cm="1">
        <f t="array" ref="H1334">_xlfn.IFS('3'!$C1334&lt;20,"گروه 1",AND('3'!$C1334&gt;20,'3'!$C1334&lt;=30),"گروه 2",'3'!$C1334&gt;30,"گروه 3")</f>
        <v>گروه 3</v>
      </c>
    </row>
    <row r="1335" spans="1:8" x14ac:dyDescent="0.25">
      <c r="A1335" s="1">
        <v>50</v>
      </c>
      <c r="B1335" s="1" t="s">
        <v>9</v>
      </c>
      <c r="C1335" s="1">
        <v>30.97</v>
      </c>
      <c r="D1335" s="1">
        <v>3</v>
      </c>
      <c r="E1335" s="1" t="s">
        <v>10</v>
      </c>
      <c r="F1335" s="1" t="s">
        <v>12</v>
      </c>
      <c r="G1335" s="1">
        <v>10600.5483</v>
      </c>
      <c r="H1335" s="1" t="str" cm="1">
        <f t="array" ref="H1335">_xlfn.IFS('3'!$C1335&lt;20,"گروه 1",AND('3'!$C1335&gt;20,'3'!$C1335&lt;=30),"گروه 2",'3'!$C1335&gt;30,"گروه 3")</f>
        <v>گروه 3</v>
      </c>
    </row>
    <row r="1336" spans="1:8" x14ac:dyDescent="0.25">
      <c r="A1336" s="1">
        <v>18</v>
      </c>
      <c r="B1336" s="1" t="s">
        <v>6</v>
      </c>
      <c r="C1336" s="1">
        <v>31.92</v>
      </c>
      <c r="D1336" s="1">
        <v>0</v>
      </c>
      <c r="E1336" s="1" t="s">
        <v>10</v>
      </c>
      <c r="F1336" s="1" t="s">
        <v>13</v>
      </c>
      <c r="G1336" s="1">
        <v>2205.9807999999998</v>
      </c>
      <c r="H1336" s="1" t="str" cm="1">
        <f t="array" ref="H1336">_xlfn.IFS('3'!$C1336&lt;20,"گروه 1",AND('3'!$C1336&gt;20,'3'!$C1336&lt;=30),"گروه 2",'3'!$C1336&gt;30,"گروه 3")</f>
        <v>گروه 3</v>
      </c>
    </row>
    <row r="1337" spans="1:8" x14ac:dyDescent="0.25">
      <c r="A1337" s="1">
        <v>18</v>
      </c>
      <c r="B1337" s="1" t="s">
        <v>6</v>
      </c>
      <c r="C1337" s="1">
        <v>36.85</v>
      </c>
      <c r="D1337" s="1">
        <v>0</v>
      </c>
      <c r="E1337" s="1" t="s">
        <v>10</v>
      </c>
      <c r="F1337" s="1" t="s">
        <v>11</v>
      </c>
      <c r="G1337" s="1">
        <v>1629.8335</v>
      </c>
      <c r="H1337" s="1" t="str" cm="1">
        <f t="array" ref="H1337">_xlfn.IFS('3'!$C1337&lt;20,"گروه 1",AND('3'!$C1337&gt;20,'3'!$C1337&lt;=30),"گروه 2",'3'!$C1337&gt;30,"گروه 3")</f>
        <v>گروه 3</v>
      </c>
    </row>
    <row r="1338" spans="1:8" x14ac:dyDescent="0.25">
      <c r="A1338" s="1">
        <v>21</v>
      </c>
      <c r="B1338" s="1" t="s">
        <v>6</v>
      </c>
      <c r="C1338" s="1">
        <v>25.8</v>
      </c>
      <c r="D1338" s="1">
        <v>0</v>
      </c>
      <c r="E1338" s="1" t="s">
        <v>10</v>
      </c>
      <c r="F1338" s="1" t="s">
        <v>8</v>
      </c>
      <c r="G1338" s="1">
        <v>2007.9449999999999</v>
      </c>
      <c r="H1338" s="1" t="str" cm="1">
        <f t="array" ref="H1338">_xlfn.IFS('3'!$C1338&lt;20,"گروه 1",AND('3'!$C1338&gt;20,'3'!$C1338&lt;=30),"گروه 2",'3'!$C1338&gt;30,"گروه 3")</f>
        <v>گروه 2</v>
      </c>
    </row>
    <row r="1339" spans="1:8" x14ac:dyDescent="0.25">
      <c r="A1339" s="1">
        <v>61</v>
      </c>
      <c r="B1339" s="1" t="s">
        <v>6</v>
      </c>
      <c r="C1339" s="1">
        <v>29.07</v>
      </c>
      <c r="D1339" s="1">
        <v>0</v>
      </c>
      <c r="E1339" s="1" t="s">
        <v>7</v>
      </c>
      <c r="F1339" s="1" t="s">
        <v>12</v>
      </c>
      <c r="G1339" s="1">
        <v>29141.3603</v>
      </c>
      <c r="H1339" s="1" t="str" cm="1">
        <f t="array" ref="H1339">_xlfn.IFS('3'!$C1339&lt;20,"گروه 1",AND('3'!$C1339&gt;20,'3'!$C1339&lt;=30),"گروه 2",'3'!$C1339&gt;30,"گروه 3")</f>
        <v>گروه 2</v>
      </c>
    </row>
  </sheetData>
  <mergeCells count="2">
    <mergeCell ref="M2:M4"/>
    <mergeCell ref="M5:M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426D-F5F7-45C8-A3C3-B66C01D6F219}">
  <sheetPr>
    <tabColor theme="9" tint="0.39997558519241921"/>
  </sheetPr>
  <dimension ref="A1:O1339"/>
  <sheetViews>
    <sheetView workbookViewId="0">
      <selection activeCell="G2" sqref="G2"/>
    </sheetView>
  </sheetViews>
  <sheetFormatPr defaultRowHeight="15" x14ac:dyDescent="0.25"/>
  <cols>
    <col min="2" max="2" width="8.5703125" bestFit="1" customWidth="1"/>
    <col min="3" max="3" width="9" bestFit="1" customWidth="1"/>
    <col min="4" max="4" width="12.85546875" bestFit="1" customWidth="1"/>
    <col min="5" max="5" width="12.140625" bestFit="1" customWidth="1"/>
    <col min="6" max="6" width="17.7109375" bestFit="1" customWidth="1"/>
    <col min="7" max="7" width="12.28515625" bestFit="1" customWidth="1"/>
    <col min="13" max="13" width="10.28515625" customWidth="1"/>
    <col min="14" max="14" width="22.140625" customWidth="1"/>
  </cols>
  <sheetData>
    <row r="1" spans="1:1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14</v>
      </c>
      <c r="G1" s="8" t="s">
        <v>5</v>
      </c>
    </row>
    <row r="2" spans="1:15" x14ac:dyDescent="0.25">
      <c r="A2" s="3">
        <v>19</v>
      </c>
      <c r="B2" s="3" t="s">
        <v>6</v>
      </c>
      <c r="C2" s="3">
        <v>27.9</v>
      </c>
      <c r="D2" s="3">
        <v>0</v>
      </c>
      <c r="E2" s="3" t="s">
        <v>7</v>
      </c>
      <c r="F2" s="3" t="s">
        <v>8</v>
      </c>
      <c r="G2" s="3">
        <v>16884.923999999999</v>
      </c>
    </row>
    <row r="3" spans="1:15" x14ac:dyDescent="0.25">
      <c r="A3" s="3">
        <v>18</v>
      </c>
      <c r="B3" s="3" t="s">
        <v>9</v>
      </c>
      <c r="C3" s="3">
        <v>33.770000000000003</v>
      </c>
      <c r="D3" s="3">
        <v>1</v>
      </c>
      <c r="E3" s="3" t="s">
        <v>10</v>
      </c>
      <c r="F3" s="3" t="s">
        <v>11</v>
      </c>
      <c r="G3" s="3">
        <v>1725.5523000000001</v>
      </c>
      <c r="N3" s="14" t="s">
        <v>37</v>
      </c>
      <c r="O3" s="15">
        <f>AVERAGEIF(E2:E1339,"no",G2:G1339)</f>
        <v>8434.2682978561988</v>
      </c>
    </row>
    <row r="4" spans="1:15" ht="15" customHeight="1" x14ac:dyDescent="0.25">
      <c r="A4" s="3">
        <v>28</v>
      </c>
      <c r="B4" s="3" t="s">
        <v>9</v>
      </c>
      <c r="C4" s="3">
        <v>33</v>
      </c>
      <c r="D4" s="3">
        <v>3</v>
      </c>
      <c r="E4" s="3" t="s">
        <v>10</v>
      </c>
      <c r="F4" s="3" t="s">
        <v>11</v>
      </c>
      <c r="G4" s="3">
        <v>4449.4620000000004</v>
      </c>
      <c r="N4" s="14"/>
      <c r="O4" s="15"/>
    </row>
    <row r="5" spans="1:15" x14ac:dyDescent="0.25">
      <c r="A5" s="3">
        <v>33</v>
      </c>
      <c r="B5" s="3" t="s">
        <v>9</v>
      </c>
      <c r="C5" s="3">
        <v>22.704999999999998</v>
      </c>
      <c r="D5" s="3">
        <v>0</v>
      </c>
      <c r="E5" s="3" t="s">
        <v>10</v>
      </c>
      <c r="F5" s="3" t="s">
        <v>12</v>
      </c>
      <c r="G5" s="3">
        <v>21984.47061</v>
      </c>
    </row>
    <row r="6" spans="1:15" x14ac:dyDescent="0.25">
      <c r="A6" s="3">
        <v>32</v>
      </c>
      <c r="B6" s="3" t="s">
        <v>9</v>
      </c>
      <c r="C6" s="3">
        <v>28.88</v>
      </c>
      <c r="D6" s="3">
        <v>0</v>
      </c>
      <c r="E6" s="3" t="s">
        <v>10</v>
      </c>
      <c r="F6" s="3" t="s">
        <v>12</v>
      </c>
      <c r="G6" s="3">
        <v>3866.8552</v>
      </c>
    </row>
    <row r="7" spans="1:15" x14ac:dyDescent="0.25">
      <c r="A7" s="3">
        <v>31</v>
      </c>
      <c r="B7" s="3" t="s">
        <v>6</v>
      </c>
      <c r="C7" s="3">
        <v>25.74</v>
      </c>
      <c r="D7" s="3">
        <v>0</v>
      </c>
      <c r="E7" s="3" t="s">
        <v>10</v>
      </c>
      <c r="F7" s="3" t="s">
        <v>11</v>
      </c>
      <c r="G7" s="3">
        <v>3756.6215999999999</v>
      </c>
    </row>
    <row r="8" spans="1:15" x14ac:dyDescent="0.25">
      <c r="A8" s="3">
        <v>46</v>
      </c>
      <c r="B8" s="3" t="s">
        <v>6</v>
      </c>
      <c r="C8" s="3">
        <v>33.44</v>
      </c>
      <c r="D8" s="3">
        <v>1</v>
      </c>
      <c r="E8" s="3" t="s">
        <v>10</v>
      </c>
      <c r="F8" s="3" t="s">
        <v>11</v>
      </c>
      <c r="G8" s="3">
        <v>8240.5895999999993</v>
      </c>
    </row>
    <row r="9" spans="1:15" x14ac:dyDescent="0.25">
      <c r="A9" s="3">
        <v>37</v>
      </c>
      <c r="B9" s="3" t="s">
        <v>6</v>
      </c>
      <c r="C9" s="3">
        <v>27.74</v>
      </c>
      <c r="D9" s="3">
        <v>3</v>
      </c>
      <c r="E9" s="3" t="s">
        <v>10</v>
      </c>
      <c r="F9" s="3" t="s">
        <v>12</v>
      </c>
      <c r="G9" s="3">
        <v>7281.5056000000004</v>
      </c>
    </row>
    <row r="10" spans="1:15" x14ac:dyDescent="0.25">
      <c r="A10" s="3">
        <v>37</v>
      </c>
      <c r="B10" s="3" t="s">
        <v>9</v>
      </c>
      <c r="C10" s="3">
        <v>29.83</v>
      </c>
      <c r="D10" s="3">
        <v>2</v>
      </c>
      <c r="E10" s="3" t="s">
        <v>10</v>
      </c>
      <c r="F10" s="3" t="s">
        <v>13</v>
      </c>
      <c r="G10" s="3">
        <v>6406.4107000000004</v>
      </c>
    </row>
    <row r="11" spans="1:15" x14ac:dyDescent="0.25">
      <c r="A11" s="3">
        <v>60</v>
      </c>
      <c r="B11" s="3" t="s">
        <v>6</v>
      </c>
      <c r="C11" s="3">
        <v>25.84</v>
      </c>
      <c r="D11" s="3">
        <v>0</v>
      </c>
      <c r="E11" s="3" t="s">
        <v>10</v>
      </c>
      <c r="F11" s="3" t="s">
        <v>12</v>
      </c>
      <c r="G11" s="3">
        <v>28923.136920000001</v>
      </c>
    </row>
    <row r="12" spans="1:15" x14ac:dyDescent="0.25">
      <c r="A12" s="3">
        <v>25</v>
      </c>
      <c r="B12" s="3" t="s">
        <v>9</v>
      </c>
      <c r="C12" s="3">
        <v>26.22</v>
      </c>
      <c r="D12" s="3">
        <v>0</v>
      </c>
      <c r="E12" s="3" t="s">
        <v>10</v>
      </c>
      <c r="F12" s="3" t="s">
        <v>13</v>
      </c>
      <c r="G12" s="3">
        <v>2721.3208</v>
      </c>
    </row>
    <row r="13" spans="1:15" x14ac:dyDescent="0.25">
      <c r="A13" s="3">
        <v>62</v>
      </c>
      <c r="B13" s="3" t="s">
        <v>6</v>
      </c>
      <c r="C13" s="3">
        <v>26.29</v>
      </c>
      <c r="D13" s="3">
        <v>0</v>
      </c>
      <c r="E13" s="3" t="s">
        <v>7</v>
      </c>
      <c r="F13" s="3" t="s">
        <v>11</v>
      </c>
      <c r="G13" s="3">
        <v>27808.7251</v>
      </c>
    </row>
    <row r="14" spans="1:15" x14ac:dyDescent="0.25">
      <c r="A14" s="3">
        <v>23</v>
      </c>
      <c r="B14" s="3" t="s">
        <v>9</v>
      </c>
      <c r="C14" s="3">
        <v>34.4</v>
      </c>
      <c r="D14" s="3">
        <v>0</v>
      </c>
      <c r="E14" s="3" t="s">
        <v>10</v>
      </c>
      <c r="F14" s="3" t="s">
        <v>8</v>
      </c>
      <c r="G14" s="3">
        <v>1826.8430000000001</v>
      </c>
    </row>
    <row r="15" spans="1:15" x14ac:dyDescent="0.25">
      <c r="A15" s="3">
        <v>56</v>
      </c>
      <c r="B15" s="3" t="s">
        <v>6</v>
      </c>
      <c r="C15" s="3">
        <v>39.82</v>
      </c>
      <c r="D15" s="3">
        <v>0</v>
      </c>
      <c r="E15" s="3" t="s">
        <v>10</v>
      </c>
      <c r="F15" s="3" t="s">
        <v>11</v>
      </c>
      <c r="G15" s="3">
        <v>11090.7178</v>
      </c>
    </row>
    <row r="16" spans="1:15" x14ac:dyDescent="0.25">
      <c r="A16" s="3">
        <v>27</v>
      </c>
      <c r="B16" s="3" t="s">
        <v>9</v>
      </c>
      <c r="C16" s="3">
        <v>42.13</v>
      </c>
      <c r="D16" s="3">
        <v>0</v>
      </c>
      <c r="E16" s="3" t="s">
        <v>7</v>
      </c>
      <c r="F16" s="3" t="s">
        <v>11</v>
      </c>
      <c r="G16" s="3">
        <v>39611.757700000002</v>
      </c>
    </row>
    <row r="17" spans="1:7" x14ac:dyDescent="0.25">
      <c r="A17" s="3">
        <v>19</v>
      </c>
      <c r="B17" s="3" t="s">
        <v>9</v>
      </c>
      <c r="C17" s="3">
        <v>24.6</v>
      </c>
      <c r="D17" s="3">
        <v>1</v>
      </c>
      <c r="E17" s="3" t="s">
        <v>10</v>
      </c>
      <c r="F17" s="3" t="s">
        <v>8</v>
      </c>
      <c r="G17" s="3">
        <v>1837.2370000000001</v>
      </c>
    </row>
    <row r="18" spans="1:7" x14ac:dyDescent="0.25">
      <c r="A18" s="3">
        <v>52</v>
      </c>
      <c r="B18" s="3" t="s">
        <v>6</v>
      </c>
      <c r="C18" s="3">
        <v>30.78</v>
      </c>
      <c r="D18" s="3">
        <v>1</v>
      </c>
      <c r="E18" s="3" t="s">
        <v>10</v>
      </c>
      <c r="F18" s="3" t="s">
        <v>13</v>
      </c>
      <c r="G18" s="3">
        <v>10797.3362</v>
      </c>
    </row>
    <row r="19" spans="1:7" x14ac:dyDescent="0.25">
      <c r="A19" s="3">
        <v>23</v>
      </c>
      <c r="B19" s="3" t="s">
        <v>9</v>
      </c>
      <c r="C19" s="3">
        <v>23.844999999999999</v>
      </c>
      <c r="D19" s="3">
        <v>0</v>
      </c>
      <c r="E19" s="3" t="s">
        <v>10</v>
      </c>
      <c r="F19" s="3" t="s">
        <v>13</v>
      </c>
      <c r="G19" s="3">
        <v>2395.17155</v>
      </c>
    </row>
    <row r="20" spans="1:7" x14ac:dyDescent="0.25">
      <c r="A20" s="3">
        <v>56</v>
      </c>
      <c r="B20" s="3" t="s">
        <v>9</v>
      </c>
      <c r="C20" s="3">
        <v>40.299999999999997</v>
      </c>
      <c r="D20" s="3">
        <v>0</v>
      </c>
      <c r="E20" s="3" t="s">
        <v>10</v>
      </c>
      <c r="F20" s="3" t="s">
        <v>8</v>
      </c>
      <c r="G20" s="3">
        <v>10602.385</v>
      </c>
    </row>
    <row r="21" spans="1:7" x14ac:dyDescent="0.25">
      <c r="A21" s="3">
        <v>30</v>
      </c>
      <c r="B21" s="3" t="s">
        <v>9</v>
      </c>
      <c r="C21" s="3">
        <v>35.299999999999997</v>
      </c>
      <c r="D21" s="3">
        <v>0</v>
      </c>
      <c r="E21" s="3" t="s">
        <v>7</v>
      </c>
      <c r="F21" s="3" t="s">
        <v>8</v>
      </c>
      <c r="G21" s="3">
        <v>36837.466999999997</v>
      </c>
    </row>
    <row r="22" spans="1:7" x14ac:dyDescent="0.25">
      <c r="A22" s="3">
        <v>60</v>
      </c>
      <c r="B22" s="3" t="s">
        <v>6</v>
      </c>
      <c r="C22" s="3">
        <v>36.005000000000003</v>
      </c>
      <c r="D22" s="3">
        <v>0</v>
      </c>
      <c r="E22" s="3" t="s">
        <v>10</v>
      </c>
      <c r="F22" s="3" t="s">
        <v>13</v>
      </c>
      <c r="G22" s="3">
        <v>13228.846949999999</v>
      </c>
    </row>
    <row r="23" spans="1:7" x14ac:dyDescent="0.25">
      <c r="A23" s="3">
        <v>30</v>
      </c>
      <c r="B23" s="3" t="s">
        <v>6</v>
      </c>
      <c r="C23" s="3">
        <v>32.4</v>
      </c>
      <c r="D23" s="3">
        <v>1</v>
      </c>
      <c r="E23" s="3" t="s">
        <v>10</v>
      </c>
      <c r="F23" s="3" t="s">
        <v>8</v>
      </c>
      <c r="G23" s="3">
        <v>4149.7359999999999</v>
      </c>
    </row>
    <row r="24" spans="1:7" x14ac:dyDescent="0.25">
      <c r="A24" s="3">
        <v>18</v>
      </c>
      <c r="B24" s="3" t="s">
        <v>9</v>
      </c>
      <c r="C24" s="3">
        <v>34.1</v>
      </c>
      <c r="D24" s="3">
        <v>0</v>
      </c>
      <c r="E24" s="3" t="s">
        <v>10</v>
      </c>
      <c r="F24" s="3" t="s">
        <v>11</v>
      </c>
      <c r="G24" s="3">
        <v>1137.011</v>
      </c>
    </row>
    <row r="25" spans="1:7" x14ac:dyDescent="0.25">
      <c r="A25" s="3">
        <v>34</v>
      </c>
      <c r="B25" s="3" t="s">
        <v>6</v>
      </c>
      <c r="C25" s="3">
        <v>31.92</v>
      </c>
      <c r="D25" s="3">
        <v>1</v>
      </c>
      <c r="E25" s="3" t="s">
        <v>7</v>
      </c>
      <c r="F25" s="3" t="s">
        <v>13</v>
      </c>
      <c r="G25" s="3">
        <v>37701.876799999998</v>
      </c>
    </row>
    <row r="26" spans="1:7" x14ac:dyDescent="0.25">
      <c r="A26" s="3">
        <v>37</v>
      </c>
      <c r="B26" s="3" t="s">
        <v>9</v>
      </c>
      <c r="C26" s="3">
        <v>28.024999999999999</v>
      </c>
      <c r="D26" s="3">
        <v>2</v>
      </c>
      <c r="E26" s="3" t="s">
        <v>10</v>
      </c>
      <c r="F26" s="3" t="s">
        <v>12</v>
      </c>
      <c r="G26" s="3">
        <v>6203.90175</v>
      </c>
    </row>
    <row r="27" spans="1:7" x14ac:dyDescent="0.25">
      <c r="A27" s="3">
        <v>59</v>
      </c>
      <c r="B27" s="3" t="s">
        <v>6</v>
      </c>
      <c r="C27" s="3">
        <v>27.72</v>
      </c>
      <c r="D27" s="3">
        <v>3</v>
      </c>
      <c r="E27" s="3" t="s">
        <v>10</v>
      </c>
      <c r="F27" s="3" t="s">
        <v>11</v>
      </c>
      <c r="G27" s="3">
        <v>14001.1338</v>
      </c>
    </row>
    <row r="28" spans="1:7" x14ac:dyDescent="0.25">
      <c r="A28" s="3">
        <v>63</v>
      </c>
      <c r="B28" s="3" t="s">
        <v>6</v>
      </c>
      <c r="C28" s="3">
        <v>23.085000000000001</v>
      </c>
      <c r="D28" s="3">
        <v>0</v>
      </c>
      <c r="E28" s="3" t="s">
        <v>10</v>
      </c>
      <c r="F28" s="3" t="s">
        <v>13</v>
      </c>
      <c r="G28" s="3">
        <v>14451.835150000001</v>
      </c>
    </row>
    <row r="29" spans="1:7" x14ac:dyDescent="0.25">
      <c r="A29" s="3">
        <v>55</v>
      </c>
      <c r="B29" s="3" t="s">
        <v>6</v>
      </c>
      <c r="C29" s="3">
        <v>32.774999999999999</v>
      </c>
      <c r="D29" s="3">
        <v>2</v>
      </c>
      <c r="E29" s="3" t="s">
        <v>10</v>
      </c>
      <c r="F29" s="3" t="s">
        <v>12</v>
      </c>
      <c r="G29" s="3">
        <v>12268.632250000001</v>
      </c>
    </row>
    <row r="30" spans="1:7" x14ac:dyDescent="0.25">
      <c r="A30" s="3">
        <v>23</v>
      </c>
      <c r="B30" s="3" t="s">
        <v>9</v>
      </c>
      <c r="C30" s="3">
        <v>17.385000000000002</v>
      </c>
      <c r="D30" s="3">
        <v>1</v>
      </c>
      <c r="E30" s="3" t="s">
        <v>10</v>
      </c>
      <c r="F30" s="3" t="s">
        <v>12</v>
      </c>
      <c r="G30" s="3">
        <v>2775.1921499999999</v>
      </c>
    </row>
    <row r="31" spans="1:7" x14ac:dyDescent="0.25">
      <c r="A31" s="3">
        <v>31</v>
      </c>
      <c r="B31" s="3" t="s">
        <v>9</v>
      </c>
      <c r="C31" s="3">
        <v>36.299999999999997</v>
      </c>
      <c r="D31" s="3">
        <v>2</v>
      </c>
      <c r="E31" s="3" t="s">
        <v>7</v>
      </c>
      <c r="F31" s="3" t="s">
        <v>8</v>
      </c>
      <c r="G31" s="3">
        <v>38711</v>
      </c>
    </row>
    <row r="32" spans="1:7" x14ac:dyDescent="0.25">
      <c r="A32" s="3">
        <v>22</v>
      </c>
      <c r="B32" s="3" t="s">
        <v>9</v>
      </c>
      <c r="C32" s="3">
        <v>35.6</v>
      </c>
      <c r="D32" s="3">
        <v>0</v>
      </c>
      <c r="E32" s="3" t="s">
        <v>7</v>
      </c>
      <c r="F32" s="3" t="s">
        <v>8</v>
      </c>
      <c r="G32" s="3">
        <v>35585.576000000001</v>
      </c>
    </row>
    <row r="33" spans="1:7" x14ac:dyDescent="0.25">
      <c r="A33" s="3">
        <v>18</v>
      </c>
      <c r="B33" s="3" t="s">
        <v>6</v>
      </c>
      <c r="C33" s="3">
        <v>26.315000000000001</v>
      </c>
      <c r="D33" s="3">
        <v>0</v>
      </c>
      <c r="E33" s="3" t="s">
        <v>10</v>
      </c>
      <c r="F33" s="3" t="s">
        <v>13</v>
      </c>
      <c r="G33" s="3">
        <v>2198.1898500000002</v>
      </c>
    </row>
    <row r="34" spans="1:7" x14ac:dyDescent="0.25">
      <c r="A34" s="3">
        <v>19</v>
      </c>
      <c r="B34" s="3" t="s">
        <v>6</v>
      </c>
      <c r="C34" s="3">
        <v>28.6</v>
      </c>
      <c r="D34" s="3">
        <v>5</v>
      </c>
      <c r="E34" s="3" t="s">
        <v>10</v>
      </c>
      <c r="F34" s="3" t="s">
        <v>8</v>
      </c>
      <c r="G34" s="3">
        <v>4687.7969999999996</v>
      </c>
    </row>
    <row r="35" spans="1:7" x14ac:dyDescent="0.25">
      <c r="A35" s="3">
        <v>63</v>
      </c>
      <c r="B35" s="3" t="s">
        <v>9</v>
      </c>
      <c r="C35" s="3">
        <v>28.31</v>
      </c>
      <c r="D35" s="3">
        <v>0</v>
      </c>
      <c r="E35" s="3" t="s">
        <v>10</v>
      </c>
      <c r="F35" s="3" t="s">
        <v>12</v>
      </c>
      <c r="G35" s="3">
        <v>13770.097900000001</v>
      </c>
    </row>
    <row r="36" spans="1:7" x14ac:dyDescent="0.25">
      <c r="A36" s="3">
        <v>28</v>
      </c>
      <c r="B36" s="3" t="s">
        <v>9</v>
      </c>
      <c r="C36" s="3">
        <v>36.4</v>
      </c>
      <c r="D36" s="3">
        <v>1</v>
      </c>
      <c r="E36" s="3" t="s">
        <v>7</v>
      </c>
      <c r="F36" s="3" t="s">
        <v>8</v>
      </c>
      <c r="G36" s="3">
        <v>51194.559139999998</v>
      </c>
    </row>
    <row r="37" spans="1:7" x14ac:dyDescent="0.25">
      <c r="A37" s="3">
        <v>19</v>
      </c>
      <c r="B37" s="3" t="s">
        <v>9</v>
      </c>
      <c r="C37" s="3">
        <v>20.425000000000001</v>
      </c>
      <c r="D37" s="3">
        <v>0</v>
      </c>
      <c r="E37" s="3" t="s">
        <v>10</v>
      </c>
      <c r="F37" s="3" t="s">
        <v>12</v>
      </c>
      <c r="G37" s="3">
        <v>1625.4337499999999</v>
      </c>
    </row>
    <row r="38" spans="1:7" x14ac:dyDescent="0.25">
      <c r="A38" s="3">
        <v>62</v>
      </c>
      <c r="B38" s="3" t="s">
        <v>6</v>
      </c>
      <c r="C38" s="3">
        <v>32.965000000000003</v>
      </c>
      <c r="D38" s="3">
        <v>3</v>
      </c>
      <c r="E38" s="3" t="s">
        <v>10</v>
      </c>
      <c r="F38" s="3" t="s">
        <v>12</v>
      </c>
      <c r="G38" s="3">
        <v>15612.19335</v>
      </c>
    </row>
    <row r="39" spans="1:7" x14ac:dyDescent="0.25">
      <c r="A39" s="3">
        <v>26</v>
      </c>
      <c r="B39" s="3" t="s">
        <v>9</v>
      </c>
      <c r="C39" s="3">
        <v>20.8</v>
      </c>
      <c r="D39" s="3">
        <v>0</v>
      </c>
      <c r="E39" s="3" t="s">
        <v>10</v>
      </c>
      <c r="F39" s="3" t="s">
        <v>8</v>
      </c>
      <c r="G39" s="3">
        <v>2302.3000000000002</v>
      </c>
    </row>
    <row r="40" spans="1:7" x14ac:dyDescent="0.25">
      <c r="A40" s="3">
        <v>35</v>
      </c>
      <c r="B40" s="3" t="s">
        <v>9</v>
      </c>
      <c r="C40" s="3">
        <v>36.67</v>
      </c>
      <c r="D40" s="3">
        <v>1</v>
      </c>
      <c r="E40" s="3" t="s">
        <v>7</v>
      </c>
      <c r="F40" s="3" t="s">
        <v>13</v>
      </c>
      <c r="G40" s="3">
        <v>39774.276299999998</v>
      </c>
    </row>
    <row r="41" spans="1:7" x14ac:dyDescent="0.25">
      <c r="A41" s="3">
        <v>60</v>
      </c>
      <c r="B41" s="3" t="s">
        <v>9</v>
      </c>
      <c r="C41" s="3">
        <v>39.9</v>
      </c>
      <c r="D41" s="3">
        <v>0</v>
      </c>
      <c r="E41" s="3" t="s">
        <v>7</v>
      </c>
      <c r="F41" s="3" t="s">
        <v>8</v>
      </c>
      <c r="G41" s="3">
        <v>48173.360999999997</v>
      </c>
    </row>
    <row r="42" spans="1:7" x14ac:dyDescent="0.25">
      <c r="A42" s="3">
        <v>24</v>
      </c>
      <c r="B42" s="3" t="s">
        <v>6</v>
      </c>
      <c r="C42" s="3">
        <v>26.6</v>
      </c>
      <c r="D42" s="3">
        <v>0</v>
      </c>
      <c r="E42" s="3" t="s">
        <v>10</v>
      </c>
      <c r="F42" s="3" t="s">
        <v>13</v>
      </c>
      <c r="G42" s="3">
        <v>3046.0619999999999</v>
      </c>
    </row>
    <row r="43" spans="1:7" x14ac:dyDescent="0.25">
      <c r="A43" s="3">
        <v>31</v>
      </c>
      <c r="B43" s="3" t="s">
        <v>6</v>
      </c>
      <c r="C43" s="3">
        <v>36.630000000000003</v>
      </c>
      <c r="D43" s="3">
        <v>2</v>
      </c>
      <c r="E43" s="3" t="s">
        <v>10</v>
      </c>
      <c r="F43" s="3" t="s">
        <v>11</v>
      </c>
      <c r="G43" s="3">
        <v>4949.7587000000003</v>
      </c>
    </row>
    <row r="44" spans="1:7" x14ac:dyDescent="0.25">
      <c r="A44" s="3">
        <v>41</v>
      </c>
      <c r="B44" s="3" t="s">
        <v>9</v>
      </c>
      <c r="C44" s="3">
        <v>21.78</v>
      </c>
      <c r="D44" s="3">
        <v>1</v>
      </c>
      <c r="E44" s="3" t="s">
        <v>10</v>
      </c>
      <c r="F44" s="3" t="s">
        <v>11</v>
      </c>
      <c r="G44" s="3">
        <v>6272.4772000000003</v>
      </c>
    </row>
    <row r="45" spans="1:7" x14ac:dyDescent="0.25">
      <c r="A45" s="3">
        <v>37</v>
      </c>
      <c r="B45" s="3" t="s">
        <v>6</v>
      </c>
      <c r="C45" s="3">
        <v>30.8</v>
      </c>
      <c r="D45" s="3">
        <v>2</v>
      </c>
      <c r="E45" s="3" t="s">
        <v>10</v>
      </c>
      <c r="F45" s="3" t="s">
        <v>11</v>
      </c>
      <c r="G45" s="3">
        <v>6313.759</v>
      </c>
    </row>
    <row r="46" spans="1:7" x14ac:dyDescent="0.25">
      <c r="A46" s="3">
        <v>38</v>
      </c>
      <c r="B46" s="3" t="s">
        <v>9</v>
      </c>
      <c r="C46" s="3">
        <v>37.049999999999997</v>
      </c>
      <c r="D46" s="3">
        <v>1</v>
      </c>
      <c r="E46" s="3" t="s">
        <v>10</v>
      </c>
      <c r="F46" s="3" t="s">
        <v>13</v>
      </c>
      <c r="G46" s="3">
        <v>6079.6715000000004</v>
      </c>
    </row>
    <row r="47" spans="1:7" x14ac:dyDescent="0.25">
      <c r="A47" s="3">
        <v>55</v>
      </c>
      <c r="B47" s="3" t="s">
        <v>9</v>
      </c>
      <c r="C47" s="3">
        <v>37.299999999999997</v>
      </c>
      <c r="D47" s="3">
        <v>0</v>
      </c>
      <c r="E47" s="3" t="s">
        <v>10</v>
      </c>
      <c r="F47" s="3" t="s">
        <v>8</v>
      </c>
      <c r="G47" s="3">
        <v>20630.283510000001</v>
      </c>
    </row>
    <row r="48" spans="1:7" x14ac:dyDescent="0.25">
      <c r="A48" s="3">
        <v>18</v>
      </c>
      <c r="B48" s="3" t="s">
        <v>6</v>
      </c>
      <c r="C48" s="3">
        <v>38.664999999999999</v>
      </c>
      <c r="D48" s="3">
        <v>2</v>
      </c>
      <c r="E48" s="3" t="s">
        <v>10</v>
      </c>
      <c r="F48" s="3" t="s">
        <v>13</v>
      </c>
      <c r="G48" s="3">
        <v>3393.35635</v>
      </c>
    </row>
    <row r="49" spans="1:7" x14ac:dyDescent="0.25">
      <c r="A49" s="3">
        <v>28</v>
      </c>
      <c r="B49" s="3" t="s">
        <v>6</v>
      </c>
      <c r="C49" s="3">
        <v>34.770000000000003</v>
      </c>
      <c r="D49" s="3">
        <v>0</v>
      </c>
      <c r="E49" s="3" t="s">
        <v>10</v>
      </c>
      <c r="F49" s="3" t="s">
        <v>12</v>
      </c>
      <c r="G49" s="3">
        <v>3556.9223000000002</v>
      </c>
    </row>
    <row r="50" spans="1:7" x14ac:dyDescent="0.25">
      <c r="A50" s="3">
        <v>60</v>
      </c>
      <c r="B50" s="3" t="s">
        <v>6</v>
      </c>
      <c r="C50" s="3">
        <v>24.53</v>
      </c>
      <c r="D50" s="3">
        <v>0</v>
      </c>
      <c r="E50" s="3" t="s">
        <v>10</v>
      </c>
      <c r="F50" s="3" t="s">
        <v>11</v>
      </c>
      <c r="G50" s="3">
        <v>12629.896699999999</v>
      </c>
    </row>
    <row r="51" spans="1:7" x14ac:dyDescent="0.25">
      <c r="A51" s="3">
        <v>36</v>
      </c>
      <c r="B51" s="3" t="s">
        <v>9</v>
      </c>
      <c r="C51" s="3">
        <v>35.200000000000003</v>
      </c>
      <c r="D51" s="3">
        <v>1</v>
      </c>
      <c r="E51" s="3" t="s">
        <v>7</v>
      </c>
      <c r="F51" s="3" t="s">
        <v>11</v>
      </c>
      <c r="G51" s="3">
        <v>38709.175999999999</v>
      </c>
    </row>
    <row r="52" spans="1:7" x14ac:dyDescent="0.25">
      <c r="A52" s="3">
        <v>18</v>
      </c>
      <c r="B52" s="3" t="s">
        <v>6</v>
      </c>
      <c r="C52" s="3">
        <v>35.625</v>
      </c>
      <c r="D52" s="3">
        <v>0</v>
      </c>
      <c r="E52" s="3" t="s">
        <v>10</v>
      </c>
      <c r="F52" s="3" t="s">
        <v>13</v>
      </c>
      <c r="G52" s="3">
        <v>2211.1307499999998</v>
      </c>
    </row>
    <row r="53" spans="1:7" x14ac:dyDescent="0.25">
      <c r="A53" s="3">
        <v>21</v>
      </c>
      <c r="B53" s="3" t="s">
        <v>6</v>
      </c>
      <c r="C53" s="3">
        <v>33.630000000000003</v>
      </c>
      <c r="D53" s="3">
        <v>2</v>
      </c>
      <c r="E53" s="3" t="s">
        <v>10</v>
      </c>
      <c r="F53" s="3" t="s">
        <v>12</v>
      </c>
      <c r="G53" s="3">
        <v>3579.8287</v>
      </c>
    </row>
    <row r="54" spans="1:7" x14ac:dyDescent="0.25">
      <c r="A54" s="3">
        <v>48</v>
      </c>
      <c r="B54" s="3" t="s">
        <v>9</v>
      </c>
      <c r="C54" s="3">
        <v>28</v>
      </c>
      <c r="D54" s="3">
        <v>1</v>
      </c>
      <c r="E54" s="3" t="s">
        <v>7</v>
      </c>
      <c r="F54" s="3" t="s">
        <v>8</v>
      </c>
      <c r="G54" s="3">
        <v>23568.272000000001</v>
      </c>
    </row>
    <row r="55" spans="1:7" x14ac:dyDescent="0.25">
      <c r="A55" s="3">
        <v>36</v>
      </c>
      <c r="B55" s="3" t="s">
        <v>9</v>
      </c>
      <c r="C55" s="3">
        <v>34.43</v>
      </c>
      <c r="D55" s="3">
        <v>0</v>
      </c>
      <c r="E55" s="3" t="s">
        <v>7</v>
      </c>
      <c r="F55" s="3" t="s">
        <v>11</v>
      </c>
      <c r="G55" s="3">
        <v>37742.575700000001</v>
      </c>
    </row>
    <row r="56" spans="1:7" x14ac:dyDescent="0.25">
      <c r="A56" s="3">
        <v>40</v>
      </c>
      <c r="B56" s="3" t="s">
        <v>6</v>
      </c>
      <c r="C56" s="3">
        <v>28.69</v>
      </c>
      <c r="D56" s="3">
        <v>3</v>
      </c>
      <c r="E56" s="3" t="s">
        <v>10</v>
      </c>
      <c r="F56" s="3" t="s">
        <v>12</v>
      </c>
      <c r="G56" s="3">
        <v>8059.6791000000003</v>
      </c>
    </row>
    <row r="57" spans="1:7" x14ac:dyDescent="0.25">
      <c r="A57" s="3">
        <v>58</v>
      </c>
      <c r="B57" s="3" t="s">
        <v>9</v>
      </c>
      <c r="C57" s="3">
        <v>36.954999999999998</v>
      </c>
      <c r="D57" s="3">
        <v>2</v>
      </c>
      <c r="E57" s="3" t="s">
        <v>7</v>
      </c>
      <c r="F57" s="3" t="s">
        <v>12</v>
      </c>
      <c r="G57" s="3">
        <v>47496.494449999998</v>
      </c>
    </row>
    <row r="58" spans="1:7" x14ac:dyDescent="0.25">
      <c r="A58" s="3">
        <v>58</v>
      </c>
      <c r="B58" s="3" t="s">
        <v>6</v>
      </c>
      <c r="C58" s="3">
        <v>31.824999999999999</v>
      </c>
      <c r="D58" s="3">
        <v>2</v>
      </c>
      <c r="E58" s="3" t="s">
        <v>10</v>
      </c>
      <c r="F58" s="3" t="s">
        <v>13</v>
      </c>
      <c r="G58" s="3">
        <v>13607.36875</v>
      </c>
    </row>
    <row r="59" spans="1:7" x14ac:dyDescent="0.25">
      <c r="A59" s="3">
        <v>18</v>
      </c>
      <c r="B59" s="3" t="s">
        <v>9</v>
      </c>
      <c r="C59" s="3">
        <v>31.68</v>
      </c>
      <c r="D59" s="3">
        <v>2</v>
      </c>
      <c r="E59" s="3" t="s">
        <v>7</v>
      </c>
      <c r="F59" s="3" t="s">
        <v>11</v>
      </c>
      <c r="G59" s="3">
        <v>34303.167200000004</v>
      </c>
    </row>
    <row r="60" spans="1:7" x14ac:dyDescent="0.25">
      <c r="A60" s="3">
        <v>53</v>
      </c>
      <c r="B60" s="3" t="s">
        <v>6</v>
      </c>
      <c r="C60" s="3">
        <v>22.88</v>
      </c>
      <c r="D60" s="3">
        <v>1</v>
      </c>
      <c r="E60" s="3" t="s">
        <v>7</v>
      </c>
      <c r="F60" s="3" t="s">
        <v>11</v>
      </c>
      <c r="G60" s="3">
        <v>23244.790199999999</v>
      </c>
    </row>
    <row r="61" spans="1:7" x14ac:dyDescent="0.25">
      <c r="A61" s="3">
        <v>34</v>
      </c>
      <c r="B61" s="3" t="s">
        <v>6</v>
      </c>
      <c r="C61" s="3">
        <v>37.335000000000001</v>
      </c>
      <c r="D61" s="3">
        <v>2</v>
      </c>
      <c r="E61" s="3" t="s">
        <v>10</v>
      </c>
      <c r="F61" s="3" t="s">
        <v>12</v>
      </c>
      <c r="G61" s="3">
        <v>5989.5236500000001</v>
      </c>
    </row>
    <row r="62" spans="1:7" x14ac:dyDescent="0.25">
      <c r="A62" s="3">
        <v>43</v>
      </c>
      <c r="B62" s="3" t="s">
        <v>9</v>
      </c>
      <c r="C62" s="3">
        <v>27.36</v>
      </c>
      <c r="D62" s="3">
        <v>3</v>
      </c>
      <c r="E62" s="3" t="s">
        <v>10</v>
      </c>
      <c r="F62" s="3" t="s">
        <v>13</v>
      </c>
      <c r="G62" s="3">
        <v>8606.2173999999995</v>
      </c>
    </row>
    <row r="63" spans="1:7" x14ac:dyDescent="0.25">
      <c r="A63" s="3">
        <v>25</v>
      </c>
      <c r="B63" s="3" t="s">
        <v>9</v>
      </c>
      <c r="C63" s="3">
        <v>33.659999999999997</v>
      </c>
      <c r="D63" s="3">
        <v>4</v>
      </c>
      <c r="E63" s="3" t="s">
        <v>10</v>
      </c>
      <c r="F63" s="3" t="s">
        <v>11</v>
      </c>
      <c r="G63" s="3">
        <v>4504.6624000000002</v>
      </c>
    </row>
    <row r="64" spans="1:7" x14ac:dyDescent="0.25">
      <c r="A64" s="3">
        <v>64</v>
      </c>
      <c r="B64" s="3" t="s">
        <v>9</v>
      </c>
      <c r="C64" s="3">
        <v>24.7</v>
      </c>
      <c r="D64" s="3">
        <v>1</v>
      </c>
      <c r="E64" s="3" t="s">
        <v>10</v>
      </c>
      <c r="F64" s="3" t="s">
        <v>12</v>
      </c>
      <c r="G64" s="3">
        <v>30166.618170000002</v>
      </c>
    </row>
    <row r="65" spans="1:7" x14ac:dyDescent="0.25">
      <c r="A65" s="3">
        <v>28</v>
      </c>
      <c r="B65" s="3" t="s">
        <v>6</v>
      </c>
      <c r="C65" s="3">
        <v>25.934999999999999</v>
      </c>
      <c r="D65" s="3">
        <v>1</v>
      </c>
      <c r="E65" s="3" t="s">
        <v>10</v>
      </c>
      <c r="F65" s="3" t="s">
        <v>12</v>
      </c>
      <c r="G65" s="3">
        <v>4133.6416499999996</v>
      </c>
    </row>
    <row r="66" spans="1:7" x14ac:dyDescent="0.25">
      <c r="A66" s="3">
        <v>20</v>
      </c>
      <c r="B66" s="3" t="s">
        <v>6</v>
      </c>
      <c r="C66" s="3">
        <v>22.42</v>
      </c>
      <c r="D66" s="3">
        <v>0</v>
      </c>
      <c r="E66" s="3" t="s">
        <v>7</v>
      </c>
      <c r="F66" s="3" t="s">
        <v>12</v>
      </c>
      <c r="G66" s="3">
        <v>14711.7438</v>
      </c>
    </row>
    <row r="67" spans="1:7" x14ac:dyDescent="0.25">
      <c r="A67" s="3">
        <v>19</v>
      </c>
      <c r="B67" s="3" t="s">
        <v>6</v>
      </c>
      <c r="C67" s="3">
        <v>28.9</v>
      </c>
      <c r="D67" s="3">
        <v>0</v>
      </c>
      <c r="E67" s="3" t="s">
        <v>10</v>
      </c>
      <c r="F67" s="3" t="s">
        <v>8</v>
      </c>
      <c r="G67" s="3">
        <v>1743.2139999999999</v>
      </c>
    </row>
    <row r="68" spans="1:7" x14ac:dyDescent="0.25">
      <c r="A68" s="3">
        <v>61</v>
      </c>
      <c r="B68" s="3" t="s">
        <v>6</v>
      </c>
      <c r="C68" s="3">
        <v>39.1</v>
      </c>
      <c r="D68" s="3">
        <v>2</v>
      </c>
      <c r="E68" s="3" t="s">
        <v>10</v>
      </c>
      <c r="F68" s="3" t="s">
        <v>8</v>
      </c>
      <c r="G68" s="3">
        <v>14235.072</v>
      </c>
    </row>
    <row r="69" spans="1:7" x14ac:dyDescent="0.25">
      <c r="A69" s="3">
        <v>40</v>
      </c>
      <c r="B69" s="3" t="s">
        <v>9</v>
      </c>
      <c r="C69" s="3">
        <v>26.315000000000001</v>
      </c>
      <c r="D69" s="3">
        <v>1</v>
      </c>
      <c r="E69" s="3" t="s">
        <v>10</v>
      </c>
      <c r="F69" s="3" t="s">
        <v>12</v>
      </c>
      <c r="G69" s="3">
        <v>6389.3778499999999</v>
      </c>
    </row>
    <row r="70" spans="1:7" x14ac:dyDescent="0.25">
      <c r="A70" s="3">
        <v>40</v>
      </c>
      <c r="B70" s="3" t="s">
        <v>6</v>
      </c>
      <c r="C70" s="3">
        <v>36.19</v>
      </c>
      <c r="D70" s="3">
        <v>0</v>
      </c>
      <c r="E70" s="3" t="s">
        <v>10</v>
      </c>
      <c r="F70" s="3" t="s">
        <v>11</v>
      </c>
      <c r="G70" s="3">
        <v>5920.1040999999996</v>
      </c>
    </row>
    <row r="71" spans="1:7" x14ac:dyDescent="0.25">
      <c r="A71" s="3">
        <v>28</v>
      </c>
      <c r="B71" s="3" t="s">
        <v>9</v>
      </c>
      <c r="C71" s="3">
        <v>23.98</v>
      </c>
      <c r="D71" s="3">
        <v>3</v>
      </c>
      <c r="E71" s="3" t="s">
        <v>7</v>
      </c>
      <c r="F71" s="3" t="s">
        <v>11</v>
      </c>
      <c r="G71" s="3">
        <v>17663.144199999999</v>
      </c>
    </row>
    <row r="72" spans="1:7" x14ac:dyDescent="0.25">
      <c r="A72" s="3">
        <v>27</v>
      </c>
      <c r="B72" s="3" t="s">
        <v>6</v>
      </c>
      <c r="C72" s="3">
        <v>24.75</v>
      </c>
      <c r="D72" s="3">
        <v>0</v>
      </c>
      <c r="E72" s="3" t="s">
        <v>7</v>
      </c>
      <c r="F72" s="3" t="s">
        <v>11</v>
      </c>
      <c r="G72" s="3">
        <v>16577.779500000001</v>
      </c>
    </row>
    <row r="73" spans="1:7" x14ac:dyDescent="0.25">
      <c r="A73" s="3">
        <v>31</v>
      </c>
      <c r="B73" s="3" t="s">
        <v>9</v>
      </c>
      <c r="C73" s="3">
        <v>28.5</v>
      </c>
      <c r="D73" s="3">
        <v>5</v>
      </c>
      <c r="E73" s="3" t="s">
        <v>10</v>
      </c>
      <c r="F73" s="3" t="s">
        <v>13</v>
      </c>
      <c r="G73" s="3">
        <v>6799.4579999999996</v>
      </c>
    </row>
    <row r="74" spans="1:7" x14ac:dyDescent="0.25">
      <c r="A74" s="3">
        <v>53</v>
      </c>
      <c r="B74" s="3" t="s">
        <v>6</v>
      </c>
      <c r="C74" s="3">
        <v>28.1</v>
      </c>
      <c r="D74" s="3">
        <v>3</v>
      </c>
      <c r="E74" s="3" t="s">
        <v>10</v>
      </c>
      <c r="F74" s="3" t="s">
        <v>8</v>
      </c>
      <c r="G74" s="3">
        <v>11741.726000000001</v>
      </c>
    </row>
    <row r="75" spans="1:7" x14ac:dyDescent="0.25">
      <c r="A75" s="3">
        <v>58</v>
      </c>
      <c r="B75" s="3" t="s">
        <v>9</v>
      </c>
      <c r="C75" s="3">
        <v>32.01</v>
      </c>
      <c r="D75" s="3">
        <v>1</v>
      </c>
      <c r="E75" s="3" t="s">
        <v>10</v>
      </c>
      <c r="F75" s="3" t="s">
        <v>11</v>
      </c>
      <c r="G75" s="3">
        <v>11946.625899999999</v>
      </c>
    </row>
    <row r="76" spans="1:7" x14ac:dyDescent="0.25">
      <c r="A76" s="3">
        <v>44</v>
      </c>
      <c r="B76" s="3" t="s">
        <v>9</v>
      </c>
      <c r="C76" s="3">
        <v>27.4</v>
      </c>
      <c r="D76" s="3">
        <v>2</v>
      </c>
      <c r="E76" s="3" t="s">
        <v>10</v>
      </c>
      <c r="F76" s="3" t="s">
        <v>8</v>
      </c>
      <c r="G76" s="3">
        <v>7726.8540000000003</v>
      </c>
    </row>
    <row r="77" spans="1:7" x14ac:dyDescent="0.25">
      <c r="A77" s="3">
        <v>57</v>
      </c>
      <c r="B77" s="3" t="s">
        <v>9</v>
      </c>
      <c r="C77" s="3">
        <v>34.01</v>
      </c>
      <c r="D77" s="3">
        <v>0</v>
      </c>
      <c r="E77" s="3" t="s">
        <v>10</v>
      </c>
      <c r="F77" s="3" t="s">
        <v>12</v>
      </c>
      <c r="G77" s="3">
        <v>11356.660900000001</v>
      </c>
    </row>
    <row r="78" spans="1:7" x14ac:dyDescent="0.25">
      <c r="A78" s="3">
        <v>29</v>
      </c>
      <c r="B78" s="3" t="s">
        <v>6</v>
      </c>
      <c r="C78" s="3">
        <v>29.59</v>
      </c>
      <c r="D78" s="3">
        <v>1</v>
      </c>
      <c r="E78" s="3" t="s">
        <v>10</v>
      </c>
      <c r="F78" s="3" t="s">
        <v>11</v>
      </c>
      <c r="G78" s="3">
        <v>3947.4131000000002</v>
      </c>
    </row>
    <row r="79" spans="1:7" x14ac:dyDescent="0.25">
      <c r="A79" s="3">
        <v>21</v>
      </c>
      <c r="B79" s="3" t="s">
        <v>9</v>
      </c>
      <c r="C79" s="3">
        <v>35.53</v>
      </c>
      <c r="D79" s="3">
        <v>0</v>
      </c>
      <c r="E79" s="3" t="s">
        <v>10</v>
      </c>
      <c r="F79" s="3" t="s">
        <v>11</v>
      </c>
      <c r="G79" s="3">
        <v>1532.4697000000001</v>
      </c>
    </row>
    <row r="80" spans="1:7" x14ac:dyDescent="0.25">
      <c r="A80" s="3">
        <v>22</v>
      </c>
      <c r="B80" s="3" t="s">
        <v>6</v>
      </c>
      <c r="C80" s="3">
        <v>39.805</v>
      </c>
      <c r="D80" s="3">
        <v>0</v>
      </c>
      <c r="E80" s="3" t="s">
        <v>10</v>
      </c>
      <c r="F80" s="3" t="s">
        <v>13</v>
      </c>
      <c r="G80" s="3">
        <v>2755.0209500000001</v>
      </c>
    </row>
    <row r="81" spans="1:7" x14ac:dyDescent="0.25">
      <c r="A81" s="3">
        <v>41</v>
      </c>
      <c r="B81" s="3" t="s">
        <v>6</v>
      </c>
      <c r="C81" s="3">
        <v>32.965000000000003</v>
      </c>
      <c r="D81" s="3">
        <v>0</v>
      </c>
      <c r="E81" s="3" t="s">
        <v>10</v>
      </c>
      <c r="F81" s="3" t="s">
        <v>12</v>
      </c>
      <c r="G81" s="3">
        <v>6571.0243499999997</v>
      </c>
    </row>
    <row r="82" spans="1:7" x14ac:dyDescent="0.25">
      <c r="A82" s="3">
        <v>31</v>
      </c>
      <c r="B82" s="3" t="s">
        <v>9</v>
      </c>
      <c r="C82" s="3">
        <v>26.885000000000002</v>
      </c>
      <c r="D82" s="3">
        <v>1</v>
      </c>
      <c r="E82" s="3" t="s">
        <v>10</v>
      </c>
      <c r="F82" s="3" t="s">
        <v>13</v>
      </c>
      <c r="G82" s="3">
        <v>4441.2131499999996</v>
      </c>
    </row>
    <row r="83" spans="1:7" x14ac:dyDescent="0.25">
      <c r="A83" s="3">
        <v>45</v>
      </c>
      <c r="B83" s="3" t="s">
        <v>6</v>
      </c>
      <c r="C83" s="3">
        <v>38.284999999999997</v>
      </c>
      <c r="D83" s="3">
        <v>0</v>
      </c>
      <c r="E83" s="3" t="s">
        <v>10</v>
      </c>
      <c r="F83" s="3" t="s">
        <v>13</v>
      </c>
      <c r="G83" s="3">
        <v>7935.29115</v>
      </c>
    </row>
    <row r="84" spans="1:7" x14ac:dyDescent="0.25">
      <c r="A84" s="3">
        <v>22</v>
      </c>
      <c r="B84" s="3" t="s">
        <v>9</v>
      </c>
      <c r="C84" s="3">
        <v>37.619999999999997</v>
      </c>
      <c r="D84" s="3">
        <v>1</v>
      </c>
      <c r="E84" s="3" t="s">
        <v>7</v>
      </c>
      <c r="F84" s="3" t="s">
        <v>11</v>
      </c>
      <c r="G84" s="3">
        <v>37165.163800000002</v>
      </c>
    </row>
    <row r="85" spans="1:7" x14ac:dyDescent="0.25">
      <c r="A85" s="3">
        <v>48</v>
      </c>
      <c r="B85" s="3" t="s">
        <v>6</v>
      </c>
      <c r="C85" s="3">
        <v>41.23</v>
      </c>
      <c r="D85" s="3">
        <v>4</v>
      </c>
      <c r="E85" s="3" t="s">
        <v>10</v>
      </c>
      <c r="F85" s="3" t="s">
        <v>12</v>
      </c>
      <c r="G85" s="3">
        <v>11033.661700000001</v>
      </c>
    </row>
    <row r="86" spans="1:7" x14ac:dyDescent="0.25">
      <c r="A86" s="3">
        <v>37</v>
      </c>
      <c r="B86" s="3" t="s">
        <v>6</v>
      </c>
      <c r="C86" s="3">
        <v>34.799999999999997</v>
      </c>
      <c r="D86" s="3">
        <v>2</v>
      </c>
      <c r="E86" s="3" t="s">
        <v>7</v>
      </c>
      <c r="F86" s="3" t="s">
        <v>8</v>
      </c>
      <c r="G86" s="3">
        <v>39836.519</v>
      </c>
    </row>
    <row r="87" spans="1:7" x14ac:dyDescent="0.25">
      <c r="A87" s="3">
        <v>45</v>
      </c>
      <c r="B87" s="3" t="s">
        <v>9</v>
      </c>
      <c r="C87" s="3">
        <v>22.895</v>
      </c>
      <c r="D87" s="3">
        <v>2</v>
      </c>
      <c r="E87" s="3" t="s">
        <v>7</v>
      </c>
      <c r="F87" s="3" t="s">
        <v>12</v>
      </c>
      <c r="G87" s="3">
        <v>21098.554049999999</v>
      </c>
    </row>
    <row r="88" spans="1:7" x14ac:dyDescent="0.25">
      <c r="A88" s="3">
        <v>57</v>
      </c>
      <c r="B88" s="3" t="s">
        <v>6</v>
      </c>
      <c r="C88" s="3">
        <v>31.16</v>
      </c>
      <c r="D88" s="3">
        <v>0</v>
      </c>
      <c r="E88" s="3" t="s">
        <v>7</v>
      </c>
      <c r="F88" s="3" t="s">
        <v>12</v>
      </c>
      <c r="G88" s="3">
        <v>43578.939400000003</v>
      </c>
    </row>
    <row r="89" spans="1:7" x14ac:dyDescent="0.25">
      <c r="A89" s="3">
        <v>56</v>
      </c>
      <c r="B89" s="3" t="s">
        <v>6</v>
      </c>
      <c r="C89" s="3">
        <v>27.2</v>
      </c>
      <c r="D89" s="3">
        <v>0</v>
      </c>
      <c r="E89" s="3" t="s">
        <v>10</v>
      </c>
      <c r="F89" s="3" t="s">
        <v>8</v>
      </c>
      <c r="G89" s="3">
        <v>11073.175999999999</v>
      </c>
    </row>
    <row r="90" spans="1:7" x14ac:dyDescent="0.25">
      <c r="A90" s="3">
        <v>46</v>
      </c>
      <c r="B90" s="3" t="s">
        <v>6</v>
      </c>
      <c r="C90" s="3">
        <v>27.74</v>
      </c>
      <c r="D90" s="3">
        <v>0</v>
      </c>
      <c r="E90" s="3" t="s">
        <v>10</v>
      </c>
      <c r="F90" s="3" t="s">
        <v>12</v>
      </c>
      <c r="G90" s="3">
        <v>8026.6665999999996</v>
      </c>
    </row>
    <row r="91" spans="1:7" x14ac:dyDescent="0.25">
      <c r="A91" s="3">
        <v>55</v>
      </c>
      <c r="B91" s="3" t="s">
        <v>6</v>
      </c>
      <c r="C91" s="3">
        <v>26.98</v>
      </c>
      <c r="D91" s="3">
        <v>0</v>
      </c>
      <c r="E91" s="3" t="s">
        <v>10</v>
      </c>
      <c r="F91" s="3" t="s">
        <v>12</v>
      </c>
      <c r="G91" s="3">
        <v>11082.5772</v>
      </c>
    </row>
    <row r="92" spans="1:7" x14ac:dyDescent="0.25">
      <c r="A92" s="3">
        <v>21</v>
      </c>
      <c r="B92" s="3" t="s">
        <v>6</v>
      </c>
      <c r="C92" s="3">
        <v>39.49</v>
      </c>
      <c r="D92" s="3">
        <v>0</v>
      </c>
      <c r="E92" s="3" t="s">
        <v>10</v>
      </c>
      <c r="F92" s="3" t="s">
        <v>11</v>
      </c>
      <c r="G92" s="3">
        <v>2026.9740999999999</v>
      </c>
    </row>
    <row r="93" spans="1:7" x14ac:dyDescent="0.25">
      <c r="A93" s="3">
        <v>53</v>
      </c>
      <c r="B93" s="3" t="s">
        <v>6</v>
      </c>
      <c r="C93" s="3">
        <v>24.795000000000002</v>
      </c>
      <c r="D93" s="3">
        <v>1</v>
      </c>
      <c r="E93" s="3" t="s">
        <v>10</v>
      </c>
      <c r="F93" s="3" t="s">
        <v>12</v>
      </c>
      <c r="G93" s="3">
        <v>10942.13205</v>
      </c>
    </row>
    <row r="94" spans="1:7" x14ac:dyDescent="0.25">
      <c r="A94" s="3">
        <v>59</v>
      </c>
      <c r="B94" s="3" t="s">
        <v>9</v>
      </c>
      <c r="C94" s="3">
        <v>29.83</v>
      </c>
      <c r="D94" s="3">
        <v>3</v>
      </c>
      <c r="E94" s="3" t="s">
        <v>7</v>
      </c>
      <c r="F94" s="3" t="s">
        <v>13</v>
      </c>
      <c r="G94" s="3">
        <v>30184.936699999998</v>
      </c>
    </row>
    <row r="95" spans="1:7" x14ac:dyDescent="0.25">
      <c r="A95" s="3">
        <v>35</v>
      </c>
      <c r="B95" s="3" t="s">
        <v>9</v>
      </c>
      <c r="C95" s="3">
        <v>34.770000000000003</v>
      </c>
      <c r="D95" s="3">
        <v>2</v>
      </c>
      <c r="E95" s="3" t="s">
        <v>10</v>
      </c>
      <c r="F95" s="3" t="s">
        <v>12</v>
      </c>
      <c r="G95" s="3">
        <v>5729.0052999999998</v>
      </c>
    </row>
    <row r="96" spans="1:7" x14ac:dyDescent="0.25">
      <c r="A96" s="3">
        <v>64</v>
      </c>
      <c r="B96" s="3" t="s">
        <v>6</v>
      </c>
      <c r="C96" s="3">
        <v>31.3</v>
      </c>
      <c r="D96" s="3">
        <v>2</v>
      </c>
      <c r="E96" s="3" t="s">
        <v>7</v>
      </c>
      <c r="F96" s="3" t="s">
        <v>8</v>
      </c>
      <c r="G96" s="3">
        <v>47291.055</v>
      </c>
    </row>
    <row r="97" spans="1:7" x14ac:dyDescent="0.25">
      <c r="A97" s="3">
        <v>28</v>
      </c>
      <c r="B97" s="3" t="s">
        <v>6</v>
      </c>
      <c r="C97" s="3">
        <v>37.619999999999997</v>
      </c>
      <c r="D97" s="3">
        <v>1</v>
      </c>
      <c r="E97" s="3" t="s">
        <v>10</v>
      </c>
      <c r="F97" s="3" t="s">
        <v>11</v>
      </c>
      <c r="G97" s="3">
        <v>3766.8838000000001</v>
      </c>
    </row>
    <row r="98" spans="1:7" x14ac:dyDescent="0.25">
      <c r="A98" s="3">
        <v>54</v>
      </c>
      <c r="B98" s="3" t="s">
        <v>6</v>
      </c>
      <c r="C98" s="3">
        <v>30.8</v>
      </c>
      <c r="D98" s="3">
        <v>3</v>
      </c>
      <c r="E98" s="3" t="s">
        <v>10</v>
      </c>
      <c r="F98" s="3" t="s">
        <v>8</v>
      </c>
      <c r="G98" s="3">
        <v>12105.32</v>
      </c>
    </row>
    <row r="99" spans="1:7" x14ac:dyDescent="0.25">
      <c r="A99" s="3">
        <v>55</v>
      </c>
      <c r="B99" s="3" t="s">
        <v>9</v>
      </c>
      <c r="C99" s="3">
        <v>38.28</v>
      </c>
      <c r="D99" s="3">
        <v>0</v>
      </c>
      <c r="E99" s="3" t="s">
        <v>10</v>
      </c>
      <c r="F99" s="3" t="s">
        <v>11</v>
      </c>
      <c r="G99" s="3">
        <v>10226.2842</v>
      </c>
    </row>
    <row r="100" spans="1:7" x14ac:dyDescent="0.25">
      <c r="A100" s="3">
        <v>56</v>
      </c>
      <c r="B100" s="3" t="s">
        <v>9</v>
      </c>
      <c r="C100" s="3">
        <v>19.95</v>
      </c>
      <c r="D100" s="3">
        <v>0</v>
      </c>
      <c r="E100" s="3" t="s">
        <v>7</v>
      </c>
      <c r="F100" s="3" t="s">
        <v>13</v>
      </c>
      <c r="G100" s="3">
        <v>22412.648499999999</v>
      </c>
    </row>
    <row r="101" spans="1:7" x14ac:dyDescent="0.25">
      <c r="A101" s="3">
        <v>38</v>
      </c>
      <c r="B101" s="3" t="s">
        <v>9</v>
      </c>
      <c r="C101" s="3">
        <v>19.3</v>
      </c>
      <c r="D101" s="3">
        <v>0</v>
      </c>
      <c r="E101" s="3" t="s">
        <v>7</v>
      </c>
      <c r="F101" s="3" t="s">
        <v>8</v>
      </c>
      <c r="G101" s="3">
        <v>15820.699000000001</v>
      </c>
    </row>
    <row r="102" spans="1:7" x14ac:dyDescent="0.25">
      <c r="A102" s="3">
        <v>41</v>
      </c>
      <c r="B102" s="3" t="s">
        <v>6</v>
      </c>
      <c r="C102" s="3">
        <v>31.6</v>
      </c>
      <c r="D102" s="3">
        <v>0</v>
      </c>
      <c r="E102" s="3" t="s">
        <v>10</v>
      </c>
      <c r="F102" s="3" t="s">
        <v>8</v>
      </c>
      <c r="G102" s="3">
        <v>6186.1270000000004</v>
      </c>
    </row>
    <row r="103" spans="1:7" x14ac:dyDescent="0.25">
      <c r="A103" s="3">
        <v>30</v>
      </c>
      <c r="B103" s="3" t="s">
        <v>9</v>
      </c>
      <c r="C103" s="3">
        <v>25.46</v>
      </c>
      <c r="D103" s="3">
        <v>0</v>
      </c>
      <c r="E103" s="3" t="s">
        <v>10</v>
      </c>
      <c r="F103" s="3" t="s">
        <v>13</v>
      </c>
      <c r="G103" s="3">
        <v>3645.0893999999998</v>
      </c>
    </row>
    <row r="104" spans="1:7" x14ac:dyDescent="0.25">
      <c r="A104" s="3">
        <v>18</v>
      </c>
      <c r="B104" s="3" t="s">
        <v>6</v>
      </c>
      <c r="C104" s="3">
        <v>30.114999999999998</v>
      </c>
      <c r="D104" s="3">
        <v>0</v>
      </c>
      <c r="E104" s="3" t="s">
        <v>10</v>
      </c>
      <c r="F104" s="3" t="s">
        <v>13</v>
      </c>
      <c r="G104" s="3">
        <v>21344.846699999998</v>
      </c>
    </row>
    <row r="105" spans="1:7" x14ac:dyDescent="0.25">
      <c r="A105" s="3">
        <v>61</v>
      </c>
      <c r="B105" s="3" t="s">
        <v>6</v>
      </c>
      <c r="C105" s="3">
        <v>29.92</v>
      </c>
      <c r="D105" s="3">
        <v>3</v>
      </c>
      <c r="E105" s="3" t="s">
        <v>7</v>
      </c>
      <c r="F105" s="3" t="s">
        <v>11</v>
      </c>
      <c r="G105" s="3">
        <v>30942.191800000001</v>
      </c>
    </row>
    <row r="106" spans="1:7" x14ac:dyDescent="0.25">
      <c r="A106" s="3">
        <v>34</v>
      </c>
      <c r="B106" s="3" t="s">
        <v>6</v>
      </c>
      <c r="C106" s="3">
        <v>27.5</v>
      </c>
      <c r="D106" s="3">
        <v>1</v>
      </c>
      <c r="E106" s="3" t="s">
        <v>10</v>
      </c>
      <c r="F106" s="3" t="s">
        <v>8</v>
      </c>
      <c r="G106" s="3">
        <v>5003.8530000000001</v>
      </c>
    </row>
    <row r="107" spans="1:7" x14ac:dyDescent="0.25">
      <c r="A107" s="3">
        <v>20</v>
      </c>
      <c r="B107" s="3" t="s">
        <v>9</v>
      </c>
      <c r="C107" s="3">
        <v>28.024999999999999</v>
      </c>
      <c r="D107" s="3">
        <v>1</v>
      </c>
      <c r="E107" s="3" t="s">
        <v>7</v>
      </c>
      <c r="F107" s="3" t="s">
        <v>12</v>
      </c>
      <c r="G107" s="3">
        <v>17560.37975</v>
      </c>
    </row>
    <row r="108" spans="1:7" x14ac:dyDescent="0.25">
      <c r="A108" s="3">
        <v>19</v>
      </c>
      <c r="B108" s="3" t="s">
        <v>6</v>
      </c>
      <c r="C108" s="3">
        <v>28.4</v>
      </c>
      <c r="D108" s="3">
        <v>1</v>
      </c>
      <c r="E108" s="3" t="s">
        <v>10</v>
      </c>
      <c r="F108" s="3" t="s">
        <v>8</v>
      </c>
      <c r="G108" s="3">
        <v>2331.5189999999998</v>
      </c>
    </row>
    <row r="109" spans="1:7" x14ac:dyDescent="0.25">
      <c r="A109" s="3">
        <v>26</v>
      </c>
      <c r="B109" s="3" t="s">
        <v>9</v>
      </c>
      <c r="C109" s="3">
        <v>30.875</v>
      </c>
      <c r="D109" s="3">
        <v>2</v>
      </c>
      <c r="E109" s="3" t="s">
        <v>10</v>
      </c>
      <c r="F109" s="3" t="s">
        <v>12</v>
      </c>
      <c r="G109" s="3">
        <v>3877.3042500000001</v>
      </c>
    </row>
    <row r="110" spans="1:7" x14ac:dyDescent="0.25">
      <c r="A110" s="3">
        <v>29</v>
      </c>
      <c r="B110" s="3" t="s">
        <v>9</v>
      </c>
      <c r="C110" s="3">
        <v>27.94</v>
      </c>
      <c r="D110" s="3">
        <v>0</v>
      </c>
      <c r="E110" s="3" t="s">
        <v>10</v>
      </c>
      <c r="F110" s="3" t="s">
        <v>11</v>
      </c>
      <c r="G110" s="3">
        <v>2867.1196</v>
      </c>
    </row>
    <row r="111" spans="1:7" x14ac:dyDescent="0.25">
      <c r="A111" s="3">
        <v>63</v>
      </c>
      <c r="B111" s="3" t="s">
        <v>9</v>
      </c>
      <c r="C111" s="3">
        <v>35.090000000000003</v>
      </c>
      <c r="D111" s="3">
        <v>0</v>
      </c>
      <c r="E111" s="3" t="s">
        <v>7</v>
      </c>
      <c r="F111" s="3" t="s">
        <v>11</v>
      </c>
      <c r="G111" s="3">
        <v>47055.532099999997</v>
      </c>
    </row>
    <row r="112" spans="1:7" x14ac:dyDescent="0.25">
      <c r="A112" s="3">
        <v>54</v>
      </c>
      <c r="B112" s="3" t="s">
        <v>9</v>
      </c>
      <c r="C112" s="3">
        <v>33.630000000000003</v>
      </c>
      <c r="D112" s="3">
        <v>1</v>
      </c>
      <c r="E112" s="3" t="s">
        <v>10</v>
      </c>
      <c r="F112" s="3" t="s">
        <v>12</v>
      </c>
      <c r="G112" s="3">
        <v>10825.253699999999</v>
      </c>
    </row>
    <row r="113" spans="1:7" x14ac:dyDescent="0.25">
      <c r="A113" s="3">
        <v>55</v>
      </c>
      <c r="B113" s="3" t="s">
        <v>6</v>
      </c>
      <c r="C113" s="3">
        <v>29.7</v>
      </c>
      <c r="D113" s="3">
        <v>2</v>
      </c>
      <c r="E113" s="3" t="s">
        <v>10</v>
      </c>
      <c r="F113" s="3" t="s">
        <v>8</v>
      </c>
      <c r="G113" s="3">
        <v>11881.358</v>
      </c>
    </row>
    <row r="114" spans="1:7" x14ac:dyDescent="0.25">
      <c r="A114" s="3">
        <v>37</v>
      </c>
      <c r="B114" s="3" t="s">
        <v>9</v>
      </c>
      <c r="C114" s="3">
        <v>30.8</v>
      </c>
      <c r="D114" s="3">
        <v>0</v>
      </c>
      <c r="E114" s="3" t="s">
        <v>10</v>
      </c>
      <c r="F114" s="3" t="s">
        <v>8</v>
      </c>
      <c r="G114" s="3">
        <v>4646.759</v>
      </c>
    </row>
    <row r="115" spans="1:7" x14ac:dyDescent="0.25">
      <c r="A115" s="3">
        <v>21</v>
      </c>
      <c r="B115" s="3" t="s">
        <v>6</v>
      </c>
      <c r="C115" s="3">
        <v>35.72</v>
      </c>
      <c r="D115" s="3">
        <v>0</v>
      </c>
      <c r="E115" s="3" t="s">
        <v>10</v>
      </c>
      <c r="F115" s="3" t="s">
        <v>12</v>
      </c>
      <c r="G115" s="3">
        <v>2404.7338</v>
      </c>
    </row>
    <row r="116" spans="1:7" x14ac:dyDescent="0.25">
      <c r="A116" s="3">
        <v>52</v>
      </c>
      <c r="B116" s="3" t="s">
        <v>9</v>
      </c>
      <c r="C116" s="3">
        <v>32.204999999999998</v>
      </c>
      <c r="D116" s="3">
        <v>3</v>
      </c>
      <c r="E116" s="3" t="s">
        <v>10</v>
      </c>
      <c r="F116" s="3" t="s">
        <v>13</v>
      </c>
      <c r="G116" s="3">
        <v>11488.31695</v>
      </c>
    </row>
    <row r="117" spans="1:7" x14ac:dyDescent="0.25">
      <c r="A117" s="3">
        <v>60</v>
      </c>
      <c r="B117" s="3" t="s">
        <v>9</v>
      </c>
      <c r="C117" s="3">
        <v>28.594999999999999</v>
      </c>
      <c r="D117" s="3">
        <v>0</v>
      </c>
      <c r="E117" s="3" t="s">
        <v>10</v>
      </c>
      <c r="F117" s="3" t="s">
        <v>13</v>
      </c>
      <c r="G117" s="3">
        <v>30259.995559999999</v>
      </c>
    </row>
    <row r="118" spans="1:7" x14ac:dyDescent="0.25">
      <c r="A118" s="3">
        <v>58</v>
      </c>
      <c r="B118" s="3" t="s">
        <v>9</v>
      </c>
      <c r="C118" s="3">
        <v>49.06</v>
      </c>
      <c r="D118" s="3">
        <v>0</v>
      </c>
      <c r="E118" s="3" t="s">
        <v>10</v>
      </c>
      <c r="F118" s="3" t="s">
        <v>11</v>
      </c>
      <c r="G118" s="3">
        <v>11381.3254</v>
      </c>
    </row>
    <row r="119" spans="1:7" x14ac:dyDescent="0.25">
      <c r="A119" s="3">
        <v>29</v>
      </c>
      <c r="B119" s="3" t="s">
        <v>6</v>
      </c>
      <c r="C119" s="3">
        <v>27.94</v>
      </c>
      <c r="D119" s="3">
        <v>1</v>
      </c>
      <c r="E119" s="3" t="s">
        <v>7</v>
      </c>
      <c r="F119" s="3" t="s">
        <v>11</v>
      </c>
      <c r="G119" s="3">
        <v>19107.779600000002</v>
      </c>
    </row>
    <row r="120" spans="1:7" x14ac:dyDescent="0.25">
      <c r="A120" s="3">
        <v>49</v>
      </c>
      <c r="B120" s="3" t="s">
        <v>6</v>
      </c>
      <c r="C120" s="3">
        <v>27.17</v>
      </c>
      <c r="D120" s="3">
        <v>0</v>
      </c>
      <c r="E120" s="3" t="s">
        <v>10</v>
      </c>
      <c r="F120" s="3" t="s">
        <v>11</v>
      </c>
      <c r="G120" s="3">
        <v>8601.3292999999994</v>
      </c>
    </row>
    <row r="121" spans="1:7" x14ac:dyDescent="0.25">
      <c r="A121" s="3">
        <v>37</v>
      </c>
      <c r="B121" s="3" t="s">
        <v>6</v>
      </c>
      <c r="C121" s="3">
        <v>23.37</v>
      </c>
      <c r="D121" s="3">
        <v>2</v>
      </c>
      <c r="E121" s="3" t="s">
        <v>10</v>
      </c>
      <c r="F121" s="3" t="s">
        <v>12</v>
      </c>
      <c r="G121" s="3">
        <v>6686.4313000000002</v>
      </c>
    </row>
    <row r="122" spans="1:7" x14ac:dyDescent="0.25">
      <c r="A122" s="3">
        <v>44</v>
      </c>
      <c r="B122" s="3" t="s">
        <v>9</v>
      </c>
      <c r="C122" s="3">
        <v>37.1</v>
      </c>
      <c r="D122" s="3">
        <v>2</v>
      </c>
      <c r="E122" s="3" t="s">
        <v>10</v>
      </c>
      <c r="F122" s="3" t="s">
        <v>8</v>
      </c>
      <c r="G122" s="3">
        <v>7740.3370000000004</v>
      </c>
    </row>
    <row r="123" spans="1:7" x14ac:dyDescent="0.25">
      <c r="A123" s="3">
        <v>18</v>
      </c>
      <c r="B123" s="3" t="s">
        <v>9</v>
      </c>
      <c r="C123" s="3">
        <v>23.75</v>
      </c>
      <c r="D123" s="3">
        <v>0</v>
      </c>
      <c r="E123" s="3" t="s">
        <v>10</v>
      </c>
      <c r="F123" s="3" t="s">
        <v>13</v>
      </c>
      <c r="G123" s="3">
        <v>1705.6244999999999</v>
      </c>
    </row>
    <row r="124" spans="1:7" x14ac:dyDescent="0.25">
      <c r="A124" s="3">
        <v>20</v>
      </c>
      <c r="B124" s="3" t="s">
        <v>6</v>
      </c>
      <c r="C124" s="3">
        <v>28.975000000000001</v>
      </c>
      <c r="D124" s="3">
        <v>0</v>
      </c>
      <c r="E124" s="3" t="s">
        <v>10</v>
      </c>
      <c r="F124" s="3" t="s">
        <v>12</v>
      </c>
      <c r="G124" s="3">
        <v>2257.47525</v>
      </c>
    </row>
    <row r="125" spans="1:7" x14ac:dyDescent="0.25">
      <c r="A125" s="3">
        <v>44</v>
      </c>
      <c r="B125" s="3" t="s">
        <v>9</v>
      </c>
      <c r="C125" s="3">
        <v>31.35</v>
      </c>
      <c r="D125" s="3">
        <v>1</v>
      </c>
      <c r="E125" s="3" t="s">
        <v>7</v>
      </c>
      <c r="F125" s="3" t="s">
        <v>13</v>
      </c>
      <c r="G125" s="3">
        <v>39556.494500000001</v>
      </c>
    </row>
    <row r="126" spans="1:7" x14ac:dyDescent="0.25">
      <c r="A126" s="3">
        <v>47</v>
      </c>
      <c r="B126" s="3" t="s">
        <v>6</v>
      </c>
      <c r="C126" s="3">
        <v>33.914999999999999</v>
      </c>
      <c r="D126" s="3">
        <v>3</v>
      </c>
      <c r="E126" s="3" t="s">
        <v>10</v>
      </c>
      <c r="F126" s="3" t="s">
        <v>12</v>
      </c>
      <c r="G126" s="3">
        <v>10115.00885</v>
      </c>
    </row>
    <row r="127" spans="1:7" x14ac:dyDescent="0.25">
      <c r="A127" s="3">
        <v>26</v>
      </c>
      <c r="B127" s="3" t="s">
        <v>6</v>
      </c>
      <c r="C127" s="3">
        <v>28.785</v>
      </c>
      <c r="D127" s="3">
        <v>0</v>
      </c>
      <c r="E127" s="3" t="s">
        <v>10</v>
      </c>
      <c r="F127" s="3" t="s">
        <v>13</v>
      </c>
      <c r="G127" s="3">
        <v>3385.3991500000002</v>
      </c>
    </row>
    <row r="128" spans="1:7" x14ac:dyDescent="0.25">
      <c r="A128" s="3">
        <v>19</v>
      </c>
      <c r="B128" s="3" t="s">
        <v>6</v>
      </c>
      <c r="C128" s="3">
        <v>28.3</v>
      </c>
      <c r="D128" s="3">
        <v>0</v>
      </c>
      <c r="E128" s="3" t="s">
        <v>7</v>
      </c>
      <c r="F128" s="3" t="s">
        <v>8</v>
      </c>
      <c r="G128" s="3">
        <v>17081.080000000002</v>
      </c>
    </row>
    <row r="129" spans="1:7" x14ac:dyDescent="0.25">
      <c r="A129" s="3">
        <v>52</v>
      </c>
      <c r="B129" s="3" t="s">
        <v>6</v>
      </c>
      <c r="C129" s="3">
        <v>37.4</v>
      </c>
      <c r="D129" s="3">
        <v>0</v>
      </c>
      <c r="E129" s="3" t="s">
        <v>10</v>
      </c>
      <c r="F129" s="3" t="s">
        <v>8</v>
      </c>
      <c r="G129" s="3">
        <v>9634.5380000000005</v>
      </c>
    </row>
    <row r="130" spans="1:7" x14ac:dyDescent="0.25">
      <c r="A130" s="3">
        <v>32</v>
      </c>
      <c r="B130" s="3" t="s">
        <v>6</v>
      </c>
      <c r="C130" s="3">
        <v>17.765000000000001</v>
      </c>
      <c r="D130" s="3">
        <v>2</v>
      </c>
      <c r="E130" s="3" t="s">
        <v>7</v>
      </c>
      <c r="F130" s="3" t="s">
        <v>12</v>
      </c>
      <c r="G130" s="3">
        <v>32734.186300000001</v>
      </c>
    </row>
    <row r="131" spans="1:7" x14ac:dyDescent="0.25">
      <c r="A131" s="3">
        <v>38</v>
      </c>
      <c r="B131" s="3" t="s">
        <v>9</v>
      </c>
      <c r="C131" s="3">
        <v>34.700000000000003</v>
      </c>
      <c r="D131" s="3">
        <v>2</v>
      </c>
      <c r="E131" s="3" t="s">
        <v>10</v>
      </c>
      <c r="F131" s="3" t="s">
        <v>8</v>
      </c>
      <c r="G131" s="3">
        <v>6082.4049999999997</v>
      </c>
    </row>
    <row r="132" spans="1:7" x14ac:dyDescent="0.25">
      <c r="A132" s="3">
        <v>59</v>
      </c>
      <c r="B132" s="3" t="s">
        <v>6</v>
      </c>
      <c r="C132" s="3">
        <v>26.504999999999999</v>
      </c>
      <c r="D132" s="3">
        <v>0</v>
      </c>
      <c r="E132" s="3" t="s">
        <v>10</v>
      </c>
      <c r="F132" s="3" t="s">
        <v>13</v>
      </c>
      <c r="G132" s="3">
        <v>12815.444949999999</v>
      </c>
    </row>
    <row r="133" spans="1:7" x14ac:dyDescent="0.25">
      <c r="A133" s="3">
        <v>61</v>
      </c>
      <c r="B133" s="3" t="s">
        <v>6</v>
      </c>
      <c r="C133" s="3">
        <v>22.04</v>
      </c>
      <c r="D133" s="3">
        <v>0</v>
      </c>
      <c r="E133" s="3" t="s">
        <v>10</v>
      </c>
      <c r="F133" s="3" t="s">
        <v>13</v>
      </c>
      <c r="G133" s="3">
        <v>13616.3586</v>
      </c>
    </row>
    <row r="134" spans="1:7" x14ac:dyDescent="0.25">
      <c r="A134" s="3">
        <v>53</v>
      </c>
      <c r="B134" s="3" t="s">
        <v>6</v>
      </c>
      <c r="C134" s="3">
        <v>35.9</v>
      </c>
      <c r="D134" s="3">
        <v>2</v>
      </c>
      <c r="E134" s="3" t="s">
        <v>10</v>
      </c>
      <c r="F134" s="3" t="s">
        <v>8</v>
      </c>
      <c r="G134" s="3">
        <v>11163.567999999999</v>
      </c>
    </row>
    <row r="135" spans="1:7" x14ac:dyDescent="0.25">
      <c r="A135" s="3">
        <v>19</v>
      </c>
      <c r="B135" s="3" t="s">
        <v>9</v>
      </c>
      <c r="C135" s="3">
        <v>25.555</v>
      </c>
      <c r="D135" s="3">
        <v>0</v>
      </c>
      <c r="E135" s="3" t="s">
        <v>10</v>
      </c>
      <c r="F135" s="3" t="s">
        <v>12</v>
      </c>
      <c r="G135" s="3">
        <v>1632.5644500000001</v>
      </c>
    </row>
    <row r="136" spans="1:7" x14ac:dyDescent="0.25">
      <c r="A136" s="3">
        <v>20</v>
      </c>
      <c r="B136" s="3" t="s">
        <v>6</v>
      </c>
      <c r="C136" s="3">
        <v>28.785</v>
      </c>
      <c r="D136" s="3">
        <v>0</v>
      </c>
      <c r="E136" s="3" t="s">
        <v>10</v>
      </c>
      <c r="F136" s="3" t="s">
        <v>13</v>
      </c>
      <c r="G136" s="3">
        <v>2457.2111500000001</v>
      </c>
    </row>
    <row r="137" spans="1:7" x14ac:dyDescent="0.25">
      <c r="A137" s="3">
        <v>22</v>
      </c>
      <c r="B137" s="3" t="s">
        <v>6</v>
      </c>
      <c r="C137" s="3">
        <v>28.05</v>
      </c>
      <c r="D137" s="3">
        <v>0</v>
      </c>
      <c r="E137" s="3" t="s">
        <v>10</v>
      </c>
      <c r="F137" s="3" t="s">
        <v>11</v>
      </c>
      <c r="G137" s="3">
        <v>2155.6815000000001</v>
      </c>
    </row>
    <row r="138" spans="1:7" x14ac:dyDescent="0.25">
      <c r="A138" s="3">
        <v>19</v>
      </c>
      <c r="B138" s="3" t="s">
        <v>9</v>
      </c>
      <c r="C138" s="3">
        <v>34.1</v>
      </c>
      <c r="D138" s="3">
        <v>0</v>
      </c>
      <c r="E138" s="3" t="s">
        <v>10</v>
      </c>
      <c r="F138" s="3" t="s">
        <v>8</v>
      </c>
      <c r="G138" s="3">
        <v>1261.442</v>
      </c>
    </row>
    <row r="139" spans="1:7" x14ac:dyDescent="0.25">
      <c r="A139" s="3">
        <v>22</v>
      </c>
      <c r="B139" s="3" t="s">
        <v>9</v>
      </c>
      <c r="C139" s="3">
        <v>25.175000000000001</v>
      </c>
      <c r="D139" s="3">
        <v>0</v>
      </c>
      <c r="E139" s="3" t="s">
        <v>10</v>
      </c>
      <c r="F139" s="3" t="s">
        <v>12</v>
      </c>
      <c r="G139" s="3">
        <v>2045.68525</v>
      </c>
    </row>
    <row r="140" spans="1:7" x14ac:dyDescent="0.25">
      <c r="A140" s="3">
        <v>54</v>
      </c>
      <c r="B140" s="3" t="s">
        <v>6</v>
      </c>
      <c r="C140" s="3">
        <v>31.9</v>
      </c>
      <c r="D140" s="3">
        <v>3</v>
      </c>
      <c r="E140" s="3" t="s">
        <v>10</v>
      </c>
      <c r="F140" s="3" t="s">
        <v>11</v>
      </c>
      <c r="G140" s="3">
        <v>27322.73386</v>
      </c>
    </row>
    <row r="141" spans="1:7" x14ac:dyDescent="0.25">
      <c r="A141" s="3">
        <v>22</v>
      </c>
      <c r="B141" s="3" t="s">
        <v>6</v>
      </c>
      <c r="C141" s="3">
        <v>36</v>
      </c>
      <c r="D141" s="3">
        <v>0</v>
      </c>
      <c r="E141" s="3" t="s">
        <v>10</v>
      </c>
      <c r="F141" s="3" t="s">
        <v>8</v>
      </c>
      <c r="G141" s="3">
        <v>2166.732</v>
      </c>
    </row>
    <row r="142" spans="1:7" x14ac:dyDescent="0.25">
      <c r="A142" s="3">
        <v>34</v>
      </c>
      <c r="B142" s="3" t="s">
        <v>9</v>
      </c>
      <c r="C142" s="3">
        <v>22.42</v>
      </c>
      <c r="D142" s="3">
        <v>2</v>
      </c>
      <c r="E142" s="3" t="s">
        <v>10</v>
      </c>
      <c r="F142" s="3" t="s">
        <v>13</v>
      </c>
      <c r="G142" s="3">
        <v>27375.904780000001</v>
      </c>
    </row>
    <row r="143" spans="1:7" x14ac:dyDescent="0.25">
      <c r="A143" s="3">
        <v>26</v>
      </c>
      <c r="B143" s="3" t="s">
        <v>9</v>
      </c>
      <c r="C143" s="3">
        <v>32.49</v>
      </c>
      <c r="D143" s="3">
        <v>1</v>
      </c>
      <c r="E143" s="3" t="s">
        <v>10</v>
      </c>
      <c r="F143" s="3" t="s">
        <v>13</v>
      </c>
      <c r="G143" s="3">
        <v>3490.5491000000002</v>
      </c>
    </row>
    <row r="144" spans="1:7" x14ac:dyDescent="0.25">
      <c r="A144" s="3">
        <v>34</v>
      </c>
      <c r="B144" s="3" t="s">
        <v>9</v>
      </c>
      <c r="C144" s="3">
        <v>25.3</v>
      </c>
      <c r="D144" s="3">
        <v>2</v>
      </c>
      <c r="E144" s="3" t="s">
        <v>7</v>
      </c>
      <c r="F144" s="3" t="s">
        <v>11</v>
      </c>
      <c r="G144" s="3">
        <v>18972.494999999999</v>
      </c>
    </row>
    <row r="145" spans="1:7" x14ac:dyDescent="0.25">
      <c r="A145" s="3">
        <v>29</v>
      </c>
      <c r="B145" s="3" t="s">
        <v>9</v>
      </c>
      <c r="C145" s="3">
        <v>29.734999999999999</v>
      </c>
      <c r="D145" s="3">
        <v>2</v>
      </c>
      <c r="E145" s="3" t="s">
        <v>10</v>
      </c>
      <c r="F145" s="3" t="s">
        <v>12</v>
      </c>
      <c r="G145" s="3">
        <v>18157.876</v>
      </c>
    </row>
    <row r="146" spans="1:7" x14ac:dyDescent="0.25">
      <c r="A146" s="3">
        <v>30</v>
      </c>
      <c r="B146" s="3" t="s">
        <v>9</v>
      </c>
      <c r="C146" s="3">
        <v>28.69</v>
      </c>
      <c r="D146" s="3">
        <v>3</v>
      </c>
      <c r="E146" s="3" t="s">
        <v>7</v>
      </c>
      <c r="F146" s="3" t="s">
        <v>12</v>
      </c>
      <c r="G146" s="3">
        <v>20745.989099999999</v>
      </c>
    </row>
    <row r="147" spans="1:7" x14ac:dyDescent="0.25">
      <c r="A147" s="3">
        <v>29</v>
      </c>
      <c r="B147" s="3" t="s">
        <v>6</v>
      </c>
      <c r="C147" s="3">
        <v>38.83</v>
      </c>
      <c r="D147" s="3">
        <v>3</v>
      </c>
      <c r="E147" s="3" t="s">
        <v>10</v>
      </c>
      <c r="F147" s="3" t="s">
        <v>11</v>
      </c>
      <c r="G147" s="3">
        <v>5138.2566999999999</v>
      </c>
    </row>
    <row r="148" spans="1:7" x14ac:dyDescent="0.25">
      <c r="A148" s="3">
        <v>46</v>
      </c>
      <c r="B148" s="3" t="s">
        <v>9</v>
      </c>
      <c r="C148" s="3">
        <v>30.495000000000001</v>
      </c>
      <c r="D148" s="3">
        <v>3</v>
      </c>
      <c r="E148" s="3" t="s">
        <v>7</v>
      </c>
      <c r="F148" s="3" t="s">
        <v>12</v>
      </c>
      <c r="G148" s="3">
        <v>40720.551050000002</v>
      </c>
    </row>
    <row r="149" spans="1:7" x14ac:dyDescent="0.25">
      <c r="A149" s="3">
        <v>51</v>
      </c>
      <c r="B149" s="3" t="s">
        <v>6</v>
      </c>
      <c r="C149" s="3">
        <v>37.729999999999997</v>
      </c>
      <c r="D149" s="3">
        <v>1</v>
      </c>
      <c r="E149" s="3" t="s">
        <v>10</v>
      </c>
      <c r="F149" s="3" t="s">
        <v>11</v>
      </c>
      <c r="G149" s="3">
        <v>9877.6077000000005</v>
      </c>
    </row>
    <row r="150" spans="1:7" x14ac:dyDescent="0.25">
      <c r="A150" s="3">
        <v>53</v>
      </c>
      <c r="B150" s="3" t="s">
        <v>6</v>
      </c>
      <c r="C150" s="3">
        <v>37.43</v>
      </c>
      <c r="D150" s="3">
        <v>1</v>
      </c>
      <c r="E150" s="3" t="s">
        <v>10</v>
      </c>
      <c r="F150" s="3" t="s">
        <v>12</v>
      </c>
      <c r="G150" s="3">
        <v>10959.6947</v>
      </c>
    </row>
    <row r="151" spans="1:7" x14ac:dyDescent="0.25">
      <c r="A151" s="3">
        <v>19</v>
      </c>
      <c r="B151" s="3" t="s">
        <v>9</v>
      </c>
      <c r="C151" s="3">
        <v>28.4</v>
      </c>
      <c r="D151" s="3">
        <v>1</v>
      </c>
      <c r="E151" s="3" t="s">
        <v>10</v>
      </c>
      <c r="F151" s="3" t="s">
        <v>8</v>
      </c>
      <c r="G151" s="3">
        <v>1842.519</v>
      </c>
    </row>
    <row r="152" spans="1:7" x14ac:dyDescent="0.25">
      <c r="A152" s="3">
        <v>35</v>
      </c>
      <c r="B152" s="3" t="s">
        <v>9</v>
      </c>
      <c r="C152" s="3">
        <v>24.13</v>
      </c>
      <c r="D152" s="3">
        <v>1</v>
      </c>
      <c r="E152" s="3" t="s">
        <v>10</v>
      </c>
      <c r="F152" s="3" t="s">
        <v>12</v>
      </c>
      <c r="G152" s="3">
        <v>5125.2156999999997</v>
      </c>
    </row>
    <row r="153" spans="1:7" x14ac:dyDescent="0.25">
      <c r="A153" s="3">
        <v>48</v>
      </c>
      <c r="B153" s="3" t="s">
        <v>9</v>
      </c>
      <c r="C153" s="3">
        <v>29.7</v>
      </c>
      <c r="D153" s="3">
        <v>0</v>
      </c>
      <c r="E153" s="3" t="s">
        <v>10</v>
      </c>
      <c r="F153" s="3" t="s">
        <v>11</v>
      </c>
      <c r="G153" s="3">
        <v>7789.6350000000002</v>
      </c>
    </row>
    <row r="154" spans="1:7" x14ac:dyDescent="0.25">
      <c r="A154" s="3">
        <v>32</v>
      </c>
      <c r="B154" s="3" t="s">
        <v>6</v>
      </c>
      <c r="C154" s="3">
        <v>37.145000000000003</v>
      </c>
      <c r="D154" s="3">
        <v>3</v>
      </c>
      <c r="E154" s="3" t="s">
        <v>10</v>
      </c>
      <c r="F154" s="3" t="s">
        <v>13</v>
      </c>
      <c r="G154" s="3">
        <v>6334.3435499999996</v>
      </c>
    </row>
    <row r="155" spans="1:7" x14ac:dyDescent="0.25">
      <c r="A155" s="3">
        <v>42</v>
      </c>
      <c r="B155" s="3" t="s">
        <v>6</v>
      </c>
      <c r="C155" s="3">
        <v>23.37</v>
      </c>
      <c r="D155" s="3">
        <v>0</v>
      </c>
      <c r="E155" s="3" t="s">
        <v>7</v>
      </c>
      <c r="F155" s="3" t="s">
        <v>13</v>
      </c>
      <c r="G155" s="3">
        <v>19964.746299999999</v>
      </c>
    </row>
    <row r="156" spans="1:7" x14ac:dyDescent="0.25">
      <c r="A156" s="3">
        <v>40</v>
      </c>
      <c r="B156" s="3" t="s">
        <v>6</v>
      </c>
      <c r="C156" s="3">
        <v>25.46</v>
      </c>
      <c r="D156" s="3">
        <v>1</v>
      </c>
      <c r="E156" s="3" t="s">
        <v>10</v>
      </c>
      <c r="F156" s="3" t="s">
        <v>13</v>
      </c>
      <c r="G156" s="3">
        <v>7077.1894000000002</v>
      </c>
    </row>
    <row r="157" spans="1:7" x14ac:dyDescent="0.25">
      <c r="A157" s="3">
        <v>44</v>
      </c>
      <c r="B157" s="3" t="s">
        <v>9</v>
      </c>
      <c r="C157" s="3">
        <v>39.520000000000003</v>
      </c>
      <c r="D157" s="3">
        <v>0</v>
      </c>
      <c r="E157" s="3" t="s">
        <v>10</v>
      </c>
      <c r="F157" s="3" t="s">
        <v>12</v>
      </c>
      <c r="G157" s="3">
        <v>6948.7007999999996</v>
      </c>
    </row>
    <row r="158" spans="1:7" x14ac:dyDescent="0.25">
      <c r="A158" s="3">
        <v>48</v>
      </c>
      <c r="B158" s="3" t="s">
        <v>9</v>
      </c>
      <c r="C158" s="3">
        <v>24.42</v>
      </c>
      <c r="D158" s="3">
        <v>0</v>
      </c>
      <c r="E158" s="3" t="s">
        <v>7</v>
      </c>
      <c r="F158" s="3" t="s">
        <v>11</v>
      </c>
      <c r="G158" s="3">
        <v>21223.675800000001</v>
      </c>
    </row>
    <row r="159" spans="1:7" x14ac:dyDescent="0.25">
      <c r="A159" s="3">
        <v>18</v>
      </c>
      <c r="B159" s="3" t="s">
        <v>9</v>
      </c>
      <c r="C159" s="3">
        <v>25.175000000000001</v>
      </c>
      <c r="D159" s="3">
        <v>0</v>
      </c>
      <c r="E159" s="3" t="s">
        <v>7</v>
      </c>
      <c r="F159" s="3" t="s">
        <v>13</v>
      </c>
      <c r="G159" s="3">
        <v>15518.180249999999</v>
      </c>
    </row>
    <row r="160" spans="1:7" x14ac:dyDescent="0.25">
      <c r="A160" s="3">
        <v>30</v>
      </c>
      <c r="B160" s="3" t="s">
        <v>9</v>
      </c>
      <c r="C160" s="3">
        <v>35.53</v>
      </c>
      <c r="D160" s="3">
        <v>0</v>
      </c>
      <c r="E160" s="3" t="s">
        <v>7</v>
      </c>
      <c r="F160" s="3" t="s">
        <v>11</v>
      </c>
      <c r="G160" s="3">
        <v>36950.256699999998</v>
      </c>
    </row>
    <row r="161" spans="1:7" x14ac:dyDescent="0.25">
      <c r="A161" s="3">
        <v>50</v>
      </c>
      <c r="B161" s="3" t="s">
        <v>6</v>
      </c>
      <c r="C161" s="3">
        <v>27.83</v>
      </c>
      <c r="D161" s="3">
        <v>3</v>
      </c>
      <c r="E161" s="3" t="s">
        <v>10</v>
      </c>
      <c r="F161" s="3" t="s">
        <v>11</v>
      </c>
      <c r="G161" s="3">
        <v>19749.383379999999</v>
      </c>
    </row>
    <row r="162" spans="1:7" x14ac:dyDescent="0.25">
      <c r="A162" s="3">
        <v>42</v>
      </c>
      <c r="B162" s="3" t="s">
        <v>6</v>
      </c>
      <c r="C162" s="3">
        <v>26.6</v>
      </c>
      <c r="D162" s="3">
        <v>0</v>
      </c>
      <c r="E162" s="3" t="s">
        <v>7</v>
      </c>
      <c r="F162" s="3" t="s">
        <v>12</v>
      </c>
      <c r="G162" s="3">
        <v>21348.705999999998</v>
      </c>
    </row>
    <row r="163" spans="1:7" x14ac:dyDescent="0.25">
      <c r="A163" s="3">
        <v>18</v>
      </c>
      <c r="B163" s="3" t="s">
        <v>6</v>
      </c>
      <c r="C163" s="3">
        <v>36.85</v>
      </c>
      <c r="D163" s="3">
        <v>0</v>
      </c>
      <c r="E163" s="3" t="s">
        <v>7</v>
      </c>
      <c r="F163" s="3" t="s">
        <v>11</v>
      </c>
      <c r="G163" s="3">
        <v>36149.483500000002</v>
      </c>
    </row>
    <row r="164" spans="1:7" x14ac:dyDescent="0.25">
      <c r="A164" s="3">
        <v>54</v>
      </c>
      <c r="B164" s="3" t="s">
        <v>9</v>
      </c>
      <c r="C164" s="3">
        <v>39.6</v>
      </c>
      <c r="D164" s="3">
        <v>1</v>
      </c>
      <c r="E164" s="3" t="s">
        <v>10</v>
      </c>
      <c r="F164" s="3" t="s">
        <v>8</v>
      </c>
      <c r="G164" s="3">
        <v>10450.552</v>
      </c>
    </row>
    <row r="165" spans="1:7" x14ac:dyDescent="0.25">
      <c r="A165" s="3">
        <v>32</v>
      </c>
      <c r="B165" s="3" t="s">
        <v>6</v>
      </c>
      <c r="C165" s="3">
        <v>29.8</v>
      </c>
      <c r="D165" s="3">
        <v>2</v>
      </c>
      <c r="E165" s="3" t="s">
        <v>10</v>
      </c>
      <c r="F165" s="3" t="s">
        <v>8</v>
      </c>
      <c r="G165" s="3">
        <v>5152.134</v>
      </c>
    </row>
    <row r="166" spans="1:7" x14ac:dyDescent="0.25">
      <c r="A166" s="3">
        <v>37</v>
      </c>
      <c r="B166" s="3" t="s">
        <v>9</v>
      </c>
      <c r="C166" s="3">
        <v>29.64</v>
      </c>
      <c r="D166" s="3">
        <v>0</v>
      </c>
      <c r="E166" s="3" t="s">
        <v>10</v>
      </c>
      <c r="F166" s="3" t="s">
        <v>12</v>
      </c>
      <c r="G166" s="3">
        <v>5028.1466</v>
      </c>
    </row>
    <row r="167" spans="1:7" x14ac:dyDescent="0.25">
      <c r="A167" s="3">
        <v>47</v>
      </c>
      <c r="B167" s="3" t="s">
        <v>9</v>
      </c>
      <c r="C167" s="3">
        <v>28.215</v>
      </c>
      <c r="D167" s="3">
        <v>4</v>
      </c>
      <c r="E167" s="3" t="s">
        <v>10</v>
      </c>
      <c r="F167" s="3" t="s">
        <v>13</v>
      </c>
      <c r="G167" s="3">
        <v>10407.085849999999</v>
      </c>
    </row>
    <row r="168" spans="1:7" x14ac:dyDescent="0.25">
      <c r="A168" s="3">
        <v>20</v>
      </c>
      <c r="B168" s="3" t="s">
        <v>6</v>
      </c>
      <c r="C168" s="3">
        <v>37</v>
      </c>
      <c r="D168" s="3">
        <v>5</v>
      </c>
      <c r="E168" s="3" t="s">
        <v>10</v>
      </c>
      <c r="F168" s="3" t="s">
        <v>8</v>
      </c>
      <c r="G168" s="3">
        <v>4830.63</v>
      </c>
    </row>
    <row r="169" spans="1:7" x14ac:dyDescent="0.25">
      <c r="A169" s="3">
        <v>32</v>
      </c>
      <c r="B169" s="3" t="s">
        <v>6</v>
      </c>
      <c r="C169" s="3">
        <v>33.155000000000001</v>
      </c>
      <c r="D169" s="3">
        <v>3</v>
      </c>
      <c r="E169" s="3" t="s">
        <v>10</v>
      </c>
      <c r="F169" s="3" t="s">
        <v>12</v>
      </c>
      <c r="G169" s="3">
        <v>6128.79745</v>
      </c>
    </row>
    <row r="170" spans="1:7" x14ac:dyDescent="0.25">
      <c r="A170" s="3">
        <v>19</v>
      </c>
      <c r="B170" s="3" t="s">
        <v>6</v>
      </c>
      <c r="C170" s="3">
        <v>31.824999999999999</v>
      </c>
      <c r="D170" s="3">
        <v>1</v>
      </c>
      <c r="E170" s="3" t="s">
        <v>10</v>
      </c>
      <c r="F170" s="3" t="s">
        <v>12</v>
      </c>
      <c r="G170" s="3">
        <v>2719.2797500000001</v>
      </c>
    </row>
    <row r="171" spans="1:7" x14ac:dyDescent="0.25">
      <c r="A171" s="3">
        <v>27</v>
      </c>
      <c r="B171" s="3" t="s">
        <v>9</v>
      </c>
      <c r="C171" s="3">
        <v>18.905000000000001</v>
      </c>
      <c r="D171" s="3">
        <v>3</v>
      </c>
      <c r="E171" s="3" t="s">
        <v>10</v>
      </c>
      <c r="F171" s="3" t="s">
        <v>13</v>
      </c>
      <c r="G171" s="3">
        <v>4827.9049500000001</v>
      </c>
    </row>
    <row r="172" spans="1:7" x14ac:dyDescent="0.25">
      <c r="A172" s="3">
        <v>63</v>
      </c>
      <c r="B172" s="3" t="s">
        <v>9</v>
      </c>
      <c r="C172" s="3">
        <v>41.47</v>
      </c>
      <c r="D172" s="3">
        <v>0</v>
      </c>
      <c r="E172" s="3" t="s">
        <v>10</v>
      </c>
      <c r="F172" s="3" t="s">
        <v>11</v>
      </c>
      <c r="G172" s="3">
        <v>13405.390299999999</v>
      </c>
    </row>
    <row r="173" spans="1:7" x14ac:dyDescent="0.25">
      <c r="A173" s="3">
        <v>49</v>
      </c>
      <c r="B173" s="3" t="s">
        <v>9</v>
      </c>
      <c r="C173" s="3">
        <v>30.3</v>
      </c>
      <c r="D173" s="3">
        <v>0</v>
      </c>
      <c r="E173" s="3" t="s">
        <v>10</v>
      </c>
      <c r="F173" s="3" t="s">
        <v>8</v>
      </c>
      <c r="G173" s="3">
        <v>8116.68</v>
      </c>
    </row>
    <row r="174" spans="1:7" x14ac:dyDescent="0.25">
      <c r="A174" s="3">
        <v>18</v>
      </c>
      <c r="B174" s="3" t="s">
        <v>9</v>
      </c>
      <c r="C174" s="3">
        <v>15.96</v>
      </c>
      <c r="D174" s="3">
        <v>0</v>
      </c>
      <c r="E174" s="3" t="s">
        <v>10</v>
      </c>
      <c r="F174" s="3" t="s">
        <v>13</v>
      </c>
      <c r="G174" s="3">
        <v>1694.7963999999999</v>
      </c>
    </row>
    <row r="175" spans="1:7" x14ac:dyDescent="0.25">
      <c r="A175" s="3">
        <v>35</v>
      </c>
      <c r="B175" s="3" t="s">
        <v>6</v>
      </c>
      <c r="C175" s="3">
        <v>34.799999999999997</v>
      </c>
      <c r="D175" s="3">
        <v>1</v>
      </c>
      <c r="E175" s="3" t="s">
        <v>10</v>
      </c>
      <c r="F175" s="3" t="s">
        <v>8</v>
      </c>
      <c r="G175" s="3">
        <v>5246.0469999999996</v>
      </c>
    </row>
    <row r="176" spans="1:7" x14ac:dyDescent="0.25">
      <c r="A176" s="3">
        <v>24</v>
      </c>
      <c r="B176" s="3" t="s">
        <v>6</v>
      </c>
      <c r="C176" s="3">
        <v>33.344999999999999</v>
      </c>
      <c r="D176" s="3">
        <v>0</v>
      </c>
      <c r="E176" s="3" t="s">
        <v>10</v>
      </c>
      <c r="F176" s="3" t="s">
        <v>12</v>
      </c>
      <c r="G176" s="3">
        <v>2855.4375500000001</v>
      </c>
    </row>
    <row r="177" spans="1:7" x14ac:dyDescent="0.25">
      <c r="A177" s="3">
        <v>63</v>
      </c>
      <c r="B177" s="3" t="s">
        <v>6</v>
      </c>
      <c r="C177" s="3">
        <v>37.700000000000003</v>
      </c>
      <c r="D177" s="3">
        <v>0</v>
      </c>
      <c r="E177" s="3" t="s">
        <v>7</v>
      </c>
      <c r="F177" s="3" t="s">
        <v>8</v>
      </c>
      <c r="G177" s="3">
        <v>48824.45</v>
      </c>
    </row>
    <row r="178" spans="1:7" x14ac:dyDescent="0.25">
      <c r="A178" s="3">
        <v>38</v>
      </c>
      <c r="B178" s="3" t="s">
        <v>9</v>
      </c>
      <c r="C178" s="3">
        <v>27.835000000000001</v>
      </c>
      <c r="D178" s="3">
        <v>2</v>
      </c>
      <c r="E178" s="3" t="s">
        <v>10</v>
      </c>
      <c r="F178" s="3" t="s">
        <v>12</v>
      </c>
      <c r="G178" s="3">
        <v>6455.86265</v>
      </c>
    </row>
    <row r="179" spans="1:7" x14ac:dyDescent="0.25">
      <c r="A179" s="3">
        <v>54</v>
      </c>
      <c r="B179" s="3" t="s">
        <v>9</v>
      </c>
      <c r="C179" s="3">
        <v>29.2</v>
      </c>
      <c r="D179" s="3">
        <v>1</v>
      </c>
      <c r="E179" s="3" t="s">
        <v>10</v>
      </c>
      <c r="F179" s="3" t="s">
        <v>8</v>
      </c>
      <c r="G179" s="3">
        <v>10436.096</v>
      </c>
    </row>
    <row r="180" spans="1:7" x14ac:dyDescent="0.25">
      <c r="A180" s="3">
        <v>46</v>
      </c>
      <c r="B180" s="3" t="s">
        <v>6</v>
      </c>
      <c r="C180" s="3">
        <v>28.9</v>
      </c>
      <c r="D180" s="3">
        <v>2</v>
      </c>
      <c r="E180" s="3" t="s">
        <v>10</v>
      </c>
      <c r="F180" s="3" t="s">
        <v>8</v>
      </c>
      <c r="G180" s="3">
        <v>8823.2790000000005</v>
      </c>
    </row>
    <row r="181" spans="1:7" x14ac:dyDescent="0.25">
      <c r="A181" s="3">
        <v>41</v>
      </c>
      <c r="B181" s="3" t="s">
        <v>6</v>
      </c>
      <c r="C181" s="3">
        <v>33.155000000000001</v>
      </c>
      <c r="D181" s="3">
        <v>3</v>
      </c>
      <c r="E181" s="3" t="s">
        <v>10</v>
      </c>
      <c r="F181" s="3" t="s">
        <v>13</v>
      </c>
      <c r="G181" s="3">
        <v>8538.28845</v>
      </c>
    </row>
    <row r="182" spans="1:7" x14ac:dyDescent="0.25">
      <c r="A182" s="3">
        <v>58</v>
      </c>
      <c r="B182" s="3" t="s">
        <v>9</v>
      </c>
      <c r="C182" s="3">
        <v>28.594999999999999</v>
      </c>
      <c r="D182" s="3">
        <v>0</v>
      </c>
      <c r="E182" s="3" t="s">
        <v>10</v>
      </c>
      <c r="F182" s="3" t="s">
        <v>12</v>
      </c>
      <c r="G182" s="3">
        <v>11735.87905</v>
      </c>
    </row>
    <row r="183" spans="1:7" x14ac:dyDescent="0.25">
      <c r="A183" s="3">
        <v>18</v>
      </c>
      <c r="B183" s="3" t="s">
        <v>6</v>
      </c>
      <c r="C183" s="3">
        <v>38.28</v>
      </c>
      <c r="D183" s="3">
        <v>0</v>
      </c>
      <c r="E183" s="3" t="s">
        <v>10</v>
      </c>
      <c r="F183" s="3" t="s">
        <v>11</v>
      </c>
      <c r="G183" s="3">
        <v>1631.8212000000001</v>
      </c>
    </row>
    <row r="184" spans="1:7" x14ac:dyDescent="0.25">
      <c r="A184" s="3">
        <v>22</v>
      </c>
      <c r="B184" s="3" t="s">
        <v>9</v>
      </c>
      <c r="C184" s="3">
        <v>19.95</v>
      </c>
      <c r="D184" s="3">
        <v>3</v>
      </c>
      <c r="E184" s="3" t="s">
        <v>10</v>
      </c>
      <c r="F184" s="3" t="s">
        <v>13</v>
      </c>
      <c r="G184" s="3">
        <v>4005.4225000000001</v>
      </c>
    </row>
    <row r="185" spans="1:7" x14ac:dyDescent="0.25">
      <c r="A185" s="3">
        <v>44</v>
      </c>
      <c r="B185" s="3" t="s">
        <v>6</v>
      </c>
      <c r="C185" s="3">
        <v>26.41</v>
      </c>
      <c r="D185" s="3">
        <v>0</v>
      </c>
      <c r="E185" s="3" t="s">
        <v>10</v>
      </c>
      <c r="F185" s="3" t="s">
        <v>12</v>
      </c>
      <c r="G185" s="3">
        <v>7419.4778999999999</v>
      </c>
    </row>
    <row r="186" spans="1:7" x14ac:dyDescent="0.25">
      <c r="A186" s="3">
        <v>44</v>
      </c>
      <c r="B186" s="3" t="s">
        <v>9</v>
      </c>
      <c r="C186" s="3">
        <v>30.69</v>
      </c>
      <c r="D186" s="3">
        <v>2</v>
      </c>
      <c r="E186" s="3" t="s">
        <v>10</v>
      </c>
      <c r="F186" s="3" t="s">
        <v>11</v>
      </c>
      <c r="G186" s="3">
        <v>7731.4270999999999</v>
      </c>
    </row>
    <row r="187" spans="1:7" x14ac:dyDescent="0.25">
      <c r="A187" s="3">
        <v>36</v>
      </c>
      <c r="B187" s="3" t="s">
        <v>9</v>
      </c>
      <c r="C187" s="3">
        <v>41.895000000000003</v>
      </c>
      <c r="D187" s="3">
        <v>3</v>
      </c>
      <c r="E187" s="3" t="s">
        <v>7</v>
      </c>
      <c r="F187" s="3" t="s">
        <v>13</v>
      </c>
      <c r="G187" s="3">
        <v>43753.337050000002</v>
      </c>
    </row>
    <row r="188" spans="1:7" x14ac:dyDescent="0.25">
      <c r="A188" s="3">
        <v>26</v>
      </c>
      <c r="B188" s="3" t="s">
        <v>6</v>
      </c>
      <c r="C188" s="3">
        <v>29.92</v>
      </c>
      <c r="D188" s="3">
        <v>2</v>
      </c>
      <c r="E188" s="3" t="s">
        <v>10</v>
      </c>
      <c r="F188" s="3" t="s">
        <v>11</v>
      </c>
      <c r="G188" s="3">
        <v>3981.9767999999999</v>
      </c>
    </row>
    <row r="189" spans="1:7" x14ac:dyDescent="0.25">
      <c r="A189" s="3">
        <v>30</v>
      </c>
      <c r="B189" s="3" t="s">
        <v>6</v>
      </c>
      <c r="C189" s="3">
        <v>30.9</v>
      </c>
      <c r="D189" s="3">
        <v>3</v>
      </c>
      <c r="E189" s="3" t="s">
        <v>10</v>
      </c>
      <c r="F189" s="3" t="s">
        <v>8</v>
      </c>
      <c r="G189" s="3">
        <v>5325.6509999999998</v>
      </c>
    </row>
    <row r="190" spans="1:7" x14ac:dyDescent="0.25">
      <c r="A190" s="3">
        <v>41</v>
      </c>
      <c r="B190" s="3" t="s">
        <v>6</v>
      </c>
      <c r="C190" s="3">
        <v>32.200000000000003</v>
      </c>
      <c r="D190" s="3">
        <v>1</v>
      </c>
      <c r="E190" s="3" t="s">
        <v>10</v>
      </c>
      <c r="F190" s="3" t="s">
        <v>8</v>
      </c>
      <c r="G190" s="3">
        <v>6775.9610000000002</v>
      </c>
    </row>
    <row r="191" spans="1:7" x14ac:dyDescent="0.25">
      <c r="A191" s="3">
        <v>29</v>
      </c>
      <c r="B191" s="3" t="s">
        <v>6</v>
      </c>
      <c r="C191" s="3">
        <v>32.11</v>
      </c>
      <c r="D191" s="3">
        <v>2</v>
      </c>
      <c r="E191" s="3" t="s">
        <v>10</v>
      </c>
      <c r="F191" s="3" t="s">
        <v>12</v>
      </c>
      <c r="G191" s="3">
        <v>4922.9159</v>
      </c>
    </row>
    <row r="192" spans="1:7" x14ac:dyDescent="0.25">
      <c r="A192" s="3">
        <v>61</v>
      </c>
      <c r="B192" s="3" t="s">
        <v>9</v>
      </c>
      <c r="C192" s="3">
        <v>31.57</v>
      </c>
      <c r="D192" s="3">
        <v>0</v>
      </c>
      <c r="E192" s="3" t="s">
        <v>10</v>
      </c>
      <c r="F192" s="3" t="s">
        <v>11</v>
      </c>
      <c r="G192" s="3">
        <v>12557.605299999999</v>
      </c>
    </row>
    <row r="193" spans="1:7" x14ac:dyDescent="0.25">
      <c r="A193" s="3">
        <v>36</v>
      </c>
      <c r="B193" s="3" t="s">
        <v>6</v>
      </c>
      <c r="C193" s="3">
        <v>26.2</v>
      </c>
      <c r="D193" s="3">
        <v>0</v>
      </c>
      <c r="E193" s="3" t="s">
        <v>10</v>
      </c>
      <c r="F193" s="3" t="s">
        <v>8</v>
      </c>
      <c r="G193" s="3">
        <v>4883.866</v>
      </c>
    </row>
    <row r="194" spans="1:7" x14ac:dyDescent="0.25">
      <c r="A194" s="3">
        <v>25</v>
      </c>
      <c r="B194" s="3" t="s">
        <v>9</v>
      </c>
      <c r="C194" s="3">
        <v>25.74</v>
      </c>
      <c r="D194" s="3">
        <v>0</v>
      </c>
      <c r="E194" s="3" t="s">
        <v>10</v>
      </c>
      <c r="F194" s="3" t="s">
        <v>11</v>
      </c>
      <c r="G194" s="3">
        <v>2137.6536000000001</v>
      </c>
    </row>
    <row r="195" spans="1:7" x14ac:dyDescent="0.25">
      <c r="A195" s="3">
        <v>56</v>
      </c>
      <c r="B195" s="3" t="s">
        <v>6</v>
      </c>
      <c r="C195" s="3">
        <v>26.6</v>
      </c>
      <c r="D195" s="3">
        <v>1</v>
      </c>
      <c r="E195" s="3" t="s">
        <v>10</v>
      </c>
      <c r="F195" s="3" t="s">
        <v>12</v>
      </c>
      <c r="G195" s="3">
        <v>12044.342000000001</v>
      </c>
    </row>
    <row r="196" spans="1:7" x14ac:dyDescent="0.25">
      <c r="A196" s="3">
        <v>18</v>
      </c>
      <c r="B196" s="3" t="s">
        <v>9</v>
      </c>
      <c r="C196" s="3">
        <v>34.43</v>
      </c>
      <c r="D196" s="3">
        <v>0</v>
      </c>
      <c r="E196" s="3" t="s">
        <v>10</v>
      </c>
      <c r="F196" s="3" t="s">
        <v>11</v>
      </c>
      <c r="G196" s="3">
        <v>1137.4697000000001</v>
      </c>
    </row>
    <row r="197" spans="1:7" x14ac:dyDescent="0.25">
      <c r="A197" s="3">
        <v>19</v>
      </c>
      <c r="B197" s="3" t="s">
        <v>9</v>
      </c>
      <c r="C197" s="3">
        <v>30.59</v>
      </c>
      <c r="D197" s="3">
        <v>0</v>
      </c>
      <c r="E197" s="3" t="s">
        <v>10</v>
      </c>
      <c r="F197" s="3" t="s">
        <v>12</v>
      </c>
      <c r="G197" s="3">
        <v>1639.5631000000001</v>
      </c>
    </row>
    <row r="198" spans="1:7" x14ac:dyDescent="0.25">
      <c r="A198" s="3">
        <v>39</v>
      </c>
      <c r="B198" s="3" t="s">
        <v>6</v>
      </c>
      <c r="C198" s="3">
        <v>32.799999999999997</v>
      </c>
      <c r="D198" s="3">
        <v>0</v>
      </c>
      <c r="E198" s="3" t="s">
        <v>10</v>
      </c>
      <c r="F198" s="3" t="s">
        <v>8</v>
      </c>
      <c r="G198" s="3">
        <v>5649.7150000000001</v>
      </c>
    </row>
    <row r="199" spans="1:7" x14ac:dyDescent="0.25">
      <c r="A199" s="3">
        <v>45</v>
      </c>
      <c r="B199" s="3" t="s">
        <v>6</v>
      </c>
      <c r="C199" s="3">
        <v>28.6</v>
      </c>
      <c r="D199" s="3">
        <v>2</v>
      </c>
      <c r="E199" s="3" t="s">
        <v>10</v>
      </c>
      <c r="F199" s="3" t="s">
        <v>11</v>
      </c>
      <c r="G199" s="3">
        <v>8516.8289999999997</v>
      </c>
    </row>
    <row r="200" spans="1:7" x14ac:dyDescent="0.25">
      <c r="A200" s="3">
        <v>51</v>
      </c>
      <c r="B200" s="3" t="s">
        <v>6</v>
      </c>
      <c r="C200" s="3">
        <v>18.05</v>
      </c>
      <c r="D200" s="3">
        <v>0</v>
      </c>
      <c r="E200" s="3" t="s">
        <v>10</v>
      </c>
      <c r="F200" s="3" t="s">
        <v>12</v>
      </c>
      <c r="G200" s="3">
        <v>9644.2525000000005</v>
      </c>
    </row>
    <row r="201" spans="1:7" x14ac:dyDescent="0.25">
      <c r="A201" s="3">
        <v>64</v>
      </c>
      <c r="B201" s="3" t="s">
        <v>6</v>
      </c>
      <c r="C201" s="3">
        <v>39.33</v>
      </c>
      <c r="D201" s="3">
        <v>0</v>
      </c>
      <c r="E201" s="3" t="s">
        <v>10</v>
      </c>
      <c r="F201" s="3" t="s">
        <v>13</v>
      </c>
      <c r="G201" s="3">
        <v>14901.5167</v>
      </c>
    </row>
    <row r="202" spans="1:7" x14ac:dyDescent="0.25">
      <c r="A202" s="3">
        <v>19</v>
      </c>
      <c r="B202" s="3" t="s">
        <v>6</v>
      </c>
      <c r="C202" s="3">
        <v>32.11</v>
      </c>
      <c r="D202" s="3">
        <v>0</v>
      </c>
      <c r="E202" s="3" t="s">
        <v>10</v>
      </c>
      <c r="F202" s="3" t="s">
        <v>12</v>
      </c>
      <c r="G202" s="3">
        <v>2130.6759000000002</v>
      </c>
    </row>
    <row r="203" spans="1:7" x14ac:dyDescent="0.25">
      <c r="A203" s="3">
        <v>48</v>
      </c>
      <c r="B203" s="3" t="s">
        <v>6</v>
      </c>
      <c r="C203" s="3">
        <v>32.229999999999997</v>
      </c>
      <c r="D203" s="3">
        <v>1</v>
      </c>
      <c r="E203" s="3" t="s">
        <v>10</v>
      </c>
      <c r="F203" s="3" t="s">
        <v>11</v>
      </c>
      <c r="G203" s="3">
        <v>8871.1517000000003</v>
      </c>
    </row>
    <row r="204" spans="1:7" x14ac:dyDescent="0.25">
      <c r="A204" s="3">
        <v>60</v>
      </c>
      <c r="B204" s="3" t="s">
        <v>6</v>
      </c>
      <c r="C204" s="3">
        <v>24.035</v>
      </c>
      <c r="D204" s="3">
        <v>0</v>
      </c>
      <c r="E204" s="3" t="s">
        <v>10</v>
      </c>
      <c r="F204" s="3" t="s">
        <v>12</v>
      </c>
      <c r="G204" s="3">
        <v>13012.20865</v>
      </c>
    </row>
    <row r="205" spans="1:7" x14ac:dyDescent="0.25">
      <c r="A205" s="3">
        <v>27</v>
      </c>
      <c r="B205" s="3" t="s">
        <v>6</v>
      </c>
      <c r="C205" s="3">
        <v>36.08</v>
      </c>
      <c r="D205" s="3">
        <v>0</v>
      </c>
      <c r="E205" s="3" t="s">
        <v>7</v>
      </c>
      <c r="F205" s="3" t="s">
        <v>11</v>
      </c>
      <c r="G205" s="3">
        <v>37133.898200000003</v>
      </c>
    </row>
    <row r="206" spans="1:7" x14ac:dyDescent="0.25">
      <c r="A206" s="3">
        <v>46</v>
      </c>
      <c r="B206" s="3" t="s">
        <v>9</v>
      </c>
      <c r="C206" s="3">
        <v>22.3</v>
      </c>
      <c r="D206" s="3">
        <v>0</v>
      </c>
      <c r="E206" s="3" t="s">
        <v>10</v>
      </c>
      <c r="F206" s="3" t="s">
        <v>8</v>
      </c>
      <c r="G206" s="3">
        <v>7147.1049999999996</v>
      </c>
    </row>
    <row r="207" spans="1:7" x14ac:dyDescent="0.25">
      <c r="A207" s="3">
        <v>28</v>
      </c>
      <c r="B207" s="3" t="s">
        <v>6</v>
      </c>
      <c r="C207" s="3">
        <v>28.88</v>
      </c>
      <c r="D207" s="3">
        <v>1</v>
      </c>
      <c r="E207" s="3" t="s">
        <v>10</v>
      </c>
      <c r="F207" s="3" t="s">
        <v>13</v>
      </c>
      <c r="G207" s="3">
        <v>4337.7352000000001</v>
      </c>
    </row>
    <row r="208" spans="1:7" x14ac:dyDescent="0.25">
      <c r="A208" s="3">
        <v>59</v>
      </c>
      <c r="B208" s="3" t="s">
        <v>9</v>
      </c>
      <c r="C208" s="3">
        <v>26.4</v>
      </c>
      <c r="D208" s="3">
        <v>0</v>
      </c>
      <c r="E208" s="3" t="s">
        <v>10</v>
      </c>
      <c r="F208" s="3" t="s">
        <v>11</v>
      </c>
      <c r="G208" s="3">
        <v>11743.299000000001</v>
      </c>
    </row>
    <row r="209" spans="1:7" x14ac:dyDescent="0.25">
      <c r="A209" s="3">
        <v>35</v>
      </c>
      <c r="B209" s="3" t="s">
        <v>9</v>
      </c>
      <c r="C209" s="3">
        <v>27.74</v>
      </c>
      <c r="D209" s="3">
        <v>2</v>
      </c>
      <c r="E209" s="3" t="s">
        <v>7</v>
      </c>
      <c r="F209" s="3" t="s">
        <v>13</v>
      </c>
      <c r="G209" s="3">
        <v>20984.0936</v>
      </c>
    </row>
    <row r="210" spans="1:7" x14ac:dyDescent="0.25">
      <c r="A210" s="3">
        <v>63</v>
      </c>
      <c r="B210" s="3" t="s">
        <v>6</v>
      </c>
      <c r="C210" s="3">
        <v>31.8</v>
      </c>
      <c r="D210" s="3">
        <v>0</v>
      </c>
      <c r="E210" s="3" t="s">
        <v>10</v>
      </c>
      <c r="F210" s="3" t="s">
        <v>8</v>
      </c>
      <c r="G210" s="3">
        <v>13880.949000000001</v>
      </c>
    </row>
    <row r="211" spans="1:7" x14ac:dyDescent="0.25">
      <c r="A211" s="3">
        <v>40</v>
      </c>
      <c r="B211" s="3" t="s">
        <v>9</v>
      </c>
      <c r="C211" s="3">
        <v>41.23</v>
      </c>
      <c r="D211" s="3">
        <v>1</v>
      </c>
      <c r="E211" s="3" t="s">
        <v>10</v>
      </c>
      <c r="F211" s="3" t="s">
        <v>13</v>
      </c>
      <c r="G211" s="3">
        <v>6610.1097</v>
      </c>
    </row>
    <row r="212" spans="1:7" x14ac:dyDescent="0.25">
      <c r="A212" s="3">
        <v>20</v>
      </c>
      <c r="B212" s="3" t="s">
        <v>9</v>
      </c>
      <c r="C212" s="3">
        <v>33</v>
      </c>
      <c r="D212" s="3">
        <v>1</v>
      </c>
      <c r="E212" s="3" t="s">
        <v>10</v>
      </c>
      <c r="F212" s="3" t="s">
        <v>8</v>
      </c>
      <c r="G212" s="3">
        <v>1980.07</v>
      </c>
    </row>
    <row r="213" spans="1:7" x14ac:dyDescent="0.25">
      <c r="A213" s="3">
        <v>40</v>
      </c>
      <c r="B213" s="3" t="s">
        <v>9</v>
      </c>
      <c r="C213" s="3">
        <v>30.875</v>
      </c>
      <c r="D213" s="3">
        <v>4</v>
      </c>
      <c r="E213" s="3" t="s">
        <v>10</v>
      </c>
      <c r="F213" s="3" t="s">
        <v>12</v>
      </c>
      <c r="G213" s="3">
        <v>8162.7162500000004</v>
      </c>
    </row>
    <row r="214" spans="1:7" x14ac:dyDescent="0.25">
      <c r="A214" s="3">
        <v>24</v>
      </c>
      <c r="B214" s="3" t="s">
        <v>9</v>
      </c>
      <c r="C214" s="3">
        <v>28.5</v>
      </c>
      <c r="D214" s="3">
        <v>2</v>
      </c>
      <c r="E214" s="3" t="s">
        <v>10</v>
      </c>
      <c r="F214" s="3" t="s">
        <v>12</v>
      </c>
      <c r="G214" s="3">
        <v>3537.703</v>
      </c>
    </row>
    <row r="215" spans="1:7" x14ac:dyDescent="0.25">
      <c r="A215" s="3">
        <v>34</v>
      </c>
      <c r="B215" s="3" t="s">
        <v>6</v>
      </c>
      <c r="C215" s="3">
        <v>26.73</v>
      </c>
      <c r="D215" s="3">
        <v>1</v>
      </c>
      <c r="E215" s="3" t="s">
        <v>10</v>
      </c>
      <c r="F215" s="3" t="s">
        <v>11</v>
      </c>
      <c r="G215" s="3">
        <v>5002.7826999999997</v>
      </c>
    </row>
    <row r="216" spans="1:7" x14ac:dyDescent="0.25">
      <c r="A216" s="3">
        <v>45</v>
      </c>
      <c r="B216" s="3" t="s">
        <v>6</v>
      </c>
      <c r="C216" s="3">
        <v>30.9</v>
      </c>
      <c r="D216" s="3">
        <v>2</v>
      </c>
      <c r="E216" s="3" t="s">
        <v>10</v>
      </c>
      <c r="F216" s="3" t="s">
        <v>8</v>
      </c>
      <c r="G216" s="3">
        <v>8520.0259999999998</v>
      </c>
    </row>
    <row r="217" spans="1:7" x14ac:dyDescent="0.25">
      <c r="A217" s="3">
        <v>41</v>
      </c>
      <c r="B217" s="3" t="s">
        <v>6</v>
      </c>
      <c r="C217" s="3">
        <v>37.1</v>
      </c>
      <c r="D217" s="3">
        <v>2</v>
      </c>
      <c r="E217" s="3" t="s">
        <v>10</v>
      </c>
      <c r="F217" s="3" t="s">
        <v>8</v>
      </c>
      <c r="G217" s="3">
        <v>7371.7719999999999</v>
      </c>
    </row>
    <row r="218" spans="1:7" x14ac:dyDescent="0.25">
      <c r="A218" s="3">
        <v>53</v>
      </c>
      <c r="B218" s="3" t="s">
        <v>6</v>
      </c>
      <c r="C218" s="3">
        <v>26.6</v>
      </c>
      <c r="D218" s="3">
        <v>0</v>
      </c>
      <c r="E218" s="3" t="s">
        <v>10</v>
      </c>
      <c r="F218" s="3" t="s">
        <v>12</v>
      </c>
      <c r="G218" s="3">
        <v>10355.641</v>
      </c>
    </row>
    <row r="219" spans="1:7" x14ac:dyDescent="0.25">
      <c r="A219" s="3">
        <v>27</v>
      </c>
      <c r="B219" s="3" t="s">
        <v>9</v>
      </c>
      <c r="C219" s="3">
        <v>23.1</v>
      </c>
      <c r="D219" s="3">
        <v>0</v>
      </c>
      <c r="E219" s="3" t="s">
        <v>10</v>
      </c>
      <c r="F219" s="3" t="s">
        <v>11</v>
      </c>
      <c r="G219" s="3">
        <v>2483.7359999999999</v>
      </c>
    </row>
    <row r="220" spans="1:7" x14ac:dyDescent="0.25">
      <c r="A220" s="3">
        <v>26</v>
      </c>
      <c r="B220" s="3" t="s">
        <v>6</v>
      </c>
      <c r="C220" s="3">
        <v>29.92</v>
      </c>
      <c r="D220" s="3">
        <v>1</v>
      </c>
      <c r="E220" s="3" t="s">
        <v>10</v>
      </c>
      <c r="F220" s="3" t="s">
        <v>11</v>
      </c>
      <c r="G220" s="3">
        <v>3392.9767999999999</v>
      </c>
    </row>
    <row r="221" spans="1:7" x14ac:dyDescent="0.25">
      <c r="A221" s="3">
        <v>24</v>
      </c>
      <c r="B221" s="3" t="s">
        <v>6</v>
      </c>
      <c r="C221" s="3">
        <v>23.21</v>
      </c>
      <c r="D221" s="3">
        <v>0</v>
      </c>
      <c r="E221" s="3" t="s">
        <v>10</v>
      </c>
      <c r="F221" s="3" t="s">
        <v>11</v>
      </c>
      <c r="G221" s="3">
        <v>25081.76784</v>
      </c>
    </row>
    <row r="222" spans="1:7" x14ac:dyDescent="0.25">
      <c r="A222" s="3">
        <v>34</v>
      </c>
      <c r="B222" s="3" t="s">
        <v>6</v>
      </c>
      <c r="C222" s="3">
        <v>33.700000000000003</v>
      </c>
      <c r="D222" s="3">
        <v>1</v>
      </c>
      <c r="E222" s="3" t="s">
        <v>10</v>
      </c>
      <c r="F222" s="3" t="s">
        <v>8</v>
      </c>
      <c r="G222" s="3">
        <v>5012.4709999999995</v>
      </c>
    </row>
    <row r="223" spans="1:7" x14ac:dyDescent="0.25">
      <c r="A223" s="3">
        <v>53</v>
      </c>
      <c r="B223" s="3" t="s">
        <v>6</v>
      </c>
      <c r="C223" s="3">
        <v>33.25</v>
      </c>
      <c r="D223" s="3">
        <v>0</v>
      </c>
      <c r="E223" s="3" t="s">
        <v>10</v>
      </c>
      <c r="F223" s="3" t="s">
        <v>13</v>
      </c>
      <c r="G223" s="3">
        <v>10564.8845</v>
      </c>
    </row>
    <row r="224" spans="1:7" x14ac:dyDescent="0.25">
      <c r="A224" s="3">
        <v>32</v>
      </c>
      <c r="B224" s="3" t="s">
        <v>9</v>
      </c>
      <c r="C224" s="3">
        <v>30.8</v>
      </c>
      <c r="D224" s="3">
        <v>3</v>
      </c>
      <c r="E224" s="3" t="s">
        <v>10</v>
      </c>
      <c r="F224" s="3" t="s">
        <v>8</v>
      </c>
      <c r="G224" s="3">
        <v>5253.5240000000003</v>
      </c>
    </row>
    <row r="225" spans="1:7" x14ac:dyDescent="0.25">
      <c r="A225" s="3">
        <v>19</v>
      </c>
      <c r="B225" s="3" t="s">
        <v>9</v>
      </c>
      <c r="C225" s="3">
        <v>34.799999999999997</v>
      </c>
      <c r="D225" s="3">
        <v>0</v>
      </c>
      <c r="E225" s="3" t="s">
        <v>7</v>
      </c>
      <c r="F225" s="3" t="s">
        <v>8</v>
      </c>
      <c r="G225" s="3">
        <v>34779.614999999998</v>
      </c>
    </row>
    <row r="226" spans="1:7" x14ac:dyDescent="0.25">
      <c r="A226" s="3">
        <v>42</v>
      </c>
      <c r="B226" s="3" t="s">
        <v>9</v>
      </c>
      <c r="C226" s="3">
        <v>24.64</v>
      </c>
      <c r="D226" s="3">
        <v>0</v>
      </c>
      <c r="E226" s="3" t="s">
        <v>7</v>
      </c>
      <c r="F226" s="3" t="s">
        <v>11</v>
      </c>
      <c r="G226" s="3">
        <v>19515.5416</v>
      </c>
    </row>
    <row r="227" spans="1:7" x14ac:dyDescent="0.25">
      <c r="A227" s="3">
        <v>55</v>
      </c>
      <c r="B227" s="3" t="s">
        <v>9</v>
      </c>
      <c r="C227" s="3">
        <v>33.880000000000003</v>
      </c>
      <c r="D227" s="3">
        <v>3</v>
      </c>
      <c r="E227" s="3" t="s">
        <v>10</v>
      </c>
      <c r="F227" s="3" t="s">
        <v>11</v>
      </c>
      <c r="G227" s="3">
        <v>11987.1682</v>
      </c>
    </row>
    <row r="228" spans="1:7" x14ac:dyDescent="0.25">
      <c r="A228" s="3">
        <v>28</v>
      </c>
      <c r="B228" s="3" t="s">
        <v>9</v>
      </c>
      <c r="C228" s="3">
        <v>38.06</v>
      </c>
      <c r="D228" s="3">
        <v>0</v>
      </c>
      <c r="E228" s="3" t="s">
        <v>10</v>
      </c>
      <c r="F228" s="3" t="s">
        <v>11</v>
      </c>
      <c r="G228" s="3">
        <v>2689.4953999999998</v>
      </c>
    </row>
    <row r="229" spans="1:7" x14ac:dyDescent="0.25">
      <c r="A229" s="3">
        <v>58</v>
      </c>
      <c r="B229" s="3" t="s">
        <v>6</v>
      </c>
      <c r="C229" s="3">
        <v>41.91</v>
      </c>
      <c r="D229" s="3">
        <v>0</v>
      </c>
      <c r="E229" s="3" t="s">
        <v>10</v>
      </c>
      <c r="F229" s="3" t="s">
        <v>11</v>
      </c>
      <c r="G229" s="3">
        <v>24227.337240000001</v>
      </c>
    </row>
    <row r="230" spans="1:7" x14ac:dyDescent="0.25">
      <c r="A230" s="3">
        <v>41</v>
      </c>
      <c r="B230" s="3" t="s">
        <v>6</v>
      </c>
      <c r="C230" s="3">
        <v>31.635000000000002</v>
      </c>
      <c r="D230" s="3">
        <v>1</v>
      </c>
      <c r="E230" s="3" t="s">
        <v>10</v>
      </c>
      <c r="F230" s="3" t="s">
        <v>13</v>
      </c>
      <c r="G230" s="3">
        <v>7358.1756500000001</v>
      </c>
    </row>
    <row r="231" spans="1:7" x14ac:dyDescent="0.25">
      <c r="A231" s="3">
        <v>47</v>
      </c>
      <c r="B231" s="3" t="s">
        <v>9</v>
      </c>
      <c r="C231" s="3">
        <v>25.46</v>
      </c>
      <c r="D231" s="3">
        <v>2</v>
      </c>
      <c r="E231" s="3" t="s">
        <v>10</v>
      </c>
      <c r="F231" s="3" t="s">
        <v>13</v>
      </c>
      <c r="G231" s="3">
        <v>9225.2564000000002</v>
      </c>
    </row>
    <row r="232" spans="1:7" x14ac:dyDescent="0.25">
      <c r="A232" s="3">
        <v>42</v>
      </c>
      <c r="B232" s="3" t="s">
        <v>6</v>
      </c>
      <c r="C232" s="3">
        <v>36.195</v>
      </c>
      <c r="D232" s="3">
        <v>1</v>
      </c>
      <c r="E232" s="3" t="s">
        <v>10</v>
      </c>
      <c r="F232" s="3" t="s">
        <v>12</v>
      </c>
      <c r="G232" s="3">
        <v>7443.6430499999997</v>
      </c>
    </row>
    <row r="233" spans="1:7" x14ac:dyDescent="0.25">
      <c r="A233" s="3">
        <v>59</v>
      </c>
      <c r="B233" s="3" t="s">
        <v>6</v>
      </c>
      <c r="C233" s="3">
        <v>27.83</v>
      </c>
      <c r="D233" s="3">
        <v>3</v>
      </c>
      <c r="E233" s="3" t="s">
        <v>10</v>
      </c>
      <c r="F233" s="3" t="s">
        <v>11</v>
      </c>
      <c r="G233" s="3">
        <v>14001.286700000001</v>
      </c>
    </row>
    <row r="234" spans="1:7" x14ac:dyDescent="0.25">
      <c r="A234" s="3">
        <v>19</v>
      </c>
      <c r="B234" s="3" t="s">
        <v>6</v>
      </c>
      <c r="C234" s="3">
        <v>17.8</v>
      </c>
      <c r="D234" s="3">
        <v>0</v>
      </c>
      <c r="E234" s="3" t="s">
        <v>10</v>
      </c>
      <c r="F234" s="3" t="s">
        <v>8</v>
      </c>
      <c r="G234" s="3">
        <v>1727.7850000000001</v>
      </c>
    </row>
    <row r="235" spans="1:7" x14ac:dyDescent="0.25">
      <c r="A235" s="3">
        <v>59</v>
      </c>
      <c r="B235" s="3" t="s">
        <v>9</v>
      </c>
      <c r="C235" s="3">
        <v>27.5</v>
      </c>
      <c r="D235" s="3">
        <v>1</v>
      </c>
      <c r="E235" s="3" t="s">
        <v>10</v>
      </c>
      <c r="F235" s="3" t="s">
        <v>8</v>
      </c>
      <c r="G235" s="3">
        <v>12333.828</v>
      </c>
    </row>
    <row r="236" spans="1:7" x14ac:dyDescent="0.25">
      <c r="A236" s="3">
        <v>39</v>
      </c>
      <c r="B236" s="3" t="s">
        <v>9</v>
      </c>
      <c r="C236" s="3">
        <v>24.51</v>
      </c>
      <c r="D236" s="3">
        <v>2</v>
      </c>
      <c r="E236" s="3" t="s">
        <v>10</v>
      </c>
      <c r="F236" s="3" t="s">
        <v>12</v>
      </c>
      <c r="G236" s="3">
        <v>6710.1918999999998</v>
      </c>
    </row>
    <row r="237" spans="1:7" x14ac:dyDescent="0.25">
      <c r="A237" s="3">
        <v>40</v>
      </c>
      <c r="B237" s="3" t="s">
        <v>6</v>
      </c>
      <c r="C237" s="3">
        <v>22.22</v>
      </c>
      <c r="D237" s="3">
        <v>2</v>
      </c>
      <c r="E237" s="3" t="s">
        <v>7</v>
      </c>
      <c r="F237" s="3" t="s">
        <v>11</v>
      </c>
      <c r="G237" s="3">
        <v>19444.265800000001</v>
      </c>
    </row>
    <row r="238" spans="1:7" x14ac:dyDescent="0.25">
      <c r="A238" s="3">
        <v>18</v>
      </c>
      <c r="B238" s="3" t="s">
        <v>6</v>
      </c>
      <c r="C238" s="3">
        <v>26.73</v>
      </c>
      <c r="D238" s="3">
        <v>0</v>
      </c>
      <c r="E238" s="3" t="s">
        <v>10</v>
      </c>
      <c r="F238" s="3" t="s">
        <v>11</v>
      </c>
      <c r="G238" s="3">
        <v>1615.7666999999999</v>
      </c>
    </row>
    <row r="239" spans="1:7" x14ac:dyDescent="0.25">
      <c r="A239" s="3">
        <v>31</v>
      </c>
      <c r="B239" s="3" t="s">
        <v>9</v>
      </c>
      <c r="C239" s="3">
        <v>38.39</v>
      </c>
      <c r="D239" s="3">
        <v>2</v>
      </c>
      <c r="E239" s="3" t="s">
        <v>10</v>
      </c>
      <c r="F239" s="3" t="s">
        <v>11</v>
      </c>
      <c r="G239" s="3">
        <v>4463.2051000000001</v>
      </c>
    </row>
    <row r="240" spans="1:7" x14ac:dyDescent="0.25">
      <c r="A240" s="3">
        <v>19</v>
      </c>
      <c r="B240" s="3" t="s">
        <v>9</v>
      </c>
      <c r="C240" s="3">
        <v>29.07</v>
      </c>
      <c r="D240" s="3">
        <v>0</v>
      </c>
      <c r="E240" s="3" t="s">
        <v>7</v>
      </c>
      <c r="F240" s="3" t="s">
        <v>12</v>
      </c>
      <c r="G240" s="3">
        <v>17352.6803</v>
      </c>
    </row>
    <row r="241" spans="1:7" x14ac:dyDescent="0.25">
      <c r="A241" s="3">
        <v>44</v>
      </c>
      <c r="B241" s="3" t="s">
        <v>9</v>
      </c>
      <c r="C241" s="3">
        <v>38.06</v>
      </c>
      <c r="D241" s="3">
        <v>1</v>
      </c>
      <c r="E241" s="3" t="s">
        <v>10</v>
      </c>
      <c r="F241" s="3" t="s">
        <v>11</v>
      </c>
      <c r="G241" s="3">
        <v>7152.6714000000002</v>
      </c>
    </row>
    <row r="242" spans="1:7" x14ac:dyDescent="0.25">
      <c r="A242" s="3">
        <v>23</v>
      </c>
      <c r="B242" s="3" t="s">
        <v>6</v>
      </c>
      <c r="C242" s="3">
        <v>36.67</v>
      </c>
      <c r="D242" s="3">
        <v>2</v>
      </c>
      <c r="E242" s="3" t="s">
        <v>7</v>
      </c>
      <c r="F242" s="3" t="s">
        <v>13</v>
      </c>
      <c r="G242" s="3">
        <v>38511.628299999997</v>
      </c>
    </row>
    <row r="243" spans="1:7" x14ac:dyDescent="0.25">
      <c r="A243" s="3">
        <v>33</v>
      </c>
      <c r="B243" s="3" t="s">
        <v>6</v>
      </c>
      <c r="C243" s="3">
        <v>22.135000000000002</v>
      </c>
      <c r="D243" s="3">
        <v>1</v>
      </c>
      <c r="E243" s="3" t="s">
        <v>10</v>
      </c>
      <c r="F243" s="3" t="s">
        <v>13</v>
      </c>
      <c r="G243" s="3">
        <v>5354.0746499999996</v>
      </c>
    </row>
    <row r="244" spans="1:7" x14ac:dyDescent="0.25">
      <c r="A244" s="3">
        <v>55</v>
      </c>
      <c r="B244" s="3" t="s">
        <v>6</v>
      </c>
      <c r="C244" s="3">
        <v>26.8</v>
      </c>
      <c r="D244" s="3">
        <v>1</v>
      </c>
      <c r="E244" s="3" t="s">
        <v>10</v>
      </c>
      <c r="F244" s="3" t="s">
        <v>8</v>
      </c>
      <c r="G244" s="3">
        <v>35160.134570000002</v>
      </c>
    </row>
    <row r="245" spans="1:7" x14ac:dyDescent="0.25">
      <c r="A245" s="3">
        <v>40</v>
      </c>
      <c r="B245" s="3" t="s">
        <v>9</v>
      </c>
      <c r="C245" s="3">
        <v>35.299999999999997</v>
      </c>
      <c r="D245" s="3">
        <v>3</v>
      </c>
      <c r="E245" s="3" t="s">
        <v>10</v>
      </c>
      <c r="F245" s="3" t="s">
        <v>8</v>
      </c>
      <c r="G245" s="3">
        <v>7196.8670000000002</v>
      </c>
    </row>
    <row r="246" spans="1:7" x14ac:dyDescent="0.25">
      <c r="A246" s="3">
        <v>63</v>
      </c>
      <c r="B246" s="3" t="s">
        <v>6</v>
      </c>
      <c r="C246" s="3">
        <v>27.74</v>
      </c>
      <c r="D246" s="3">
        <v>0</v>
      </c>
      <c r="E246" s="3" t="s">
        <v>7</v>
      </c>
      <c r="F246" s="3" t="s">
        <v>13</v>
      </c>
      <c r="G246" s="3">
        <v>29523.1656</v>
      </c>
    </row>
    <row r="247" spans="1:7" x14ac:dyDescent="0.25">
      <c r="A247" s="3">
        <v>54</v>
      </c>
      <c r="B247" s="3" t="s">
        <v>9</v>
      </c>
      <c r="C247" s="3">
        <v>30.02</v>
      </c>
      <c r="D247" s="3">
        <v>0</v>
      </c>
      <c r="E247" s="3" t="s">
        <v>10</v>
      </c>
      <c r="F247" s="3" t="s">
        <v>12</v>
      </c>
      <c r="G247" s="3">
        <v>24476.478510000001</v>
      </c>
    </row>
    <row r="248" spans="1:7" x14ac:dyDescent="0.25">
      <c r="A248" s="3">
        <v>60</v>
      </c>
      <c r="B248" s="3" t="s">
        <v>6</v>
      </c>
      <c r="C248" s="3">
        <v>38.06</v>
      </c>
      <c r="D248" s="3">
        <v>0</v>
      </c>
      <c r="E248" s="3" t="s">
        <v>10</v>
      </c>
      <c r="F248" s="3" t="s">
        <v>11</v>
      </c>
      <c r="G248" s="3">
        <v>12648.7034</v>
      </c>
    </row>
    <row r="249" spans="1:7" x14ac:dyDescent="0.25">
      <c r="A249" s="3">
        <v>24</v>
      </c>
      <c r="B249" s="3" t="s">
        <v>9</v>
      </c>
      <c r="C249" s="3">
        <v>35.86</v>
      </c>
      <c r="D249" s="3">
        <v>0</v>
      </c>
      <c r="E249" s="3" t="s">
        <v>10</v>
      </c>
      <c r="F249" s="3" t="s">
        <v>11</v>
      </c>
      <c r="G249" s="3">
        <v>1986.9333999999999</v>
      </c>
    </row>
    <row r="250" spans="1:7" x14ac:dyDescent="0.25">
      <c r="A250" s="3">
        <v>19</v>
      </c>
      <c r="B250" s="3" t="s">
        <v>9</v>
      </c>
      <c r="C250" s="3">
        <v>20.9</v>
      </c>
      <c r="D250" s="3">
        <v>1</v>
      </c>
      <c r="E250" s="3" t="s">
        <v>10</v>
      </c>
      <c r="F250" s="3" t="s">
        <v>8</v>
      </c>
      <c r="G250" s="3">
        <v>1832.0940000000001</v>
      </c>
    </row>
    <row r="251" spans="1:7" x14ac:dyDescent="0.25">
      <c r="A251" s="3">
        <v>29</v>
      </c>
      <c r="B251" s="3" t="s">
        <v>9</v>
      </c>
      <c r="C251" s="3">
        <v>28.975000000000001</v>
      </c>
      <c r="D251" s="3">
        <v>1</v>
      </c>
      <c r="E251" s="3" t="s">
        <v>10</v>
      </c>
      <c r="F251" s="3" t="s">
        <v>13</v>
      </c>
      <c r="G251" s="3">
        <v>4040.55825</v>
      </c>
    </row>
    <row r="252" spans="1:7" x14ac:dyDescent="0.25">
      <c r="A252" s="3">
        <v>18</v>
      </c>
      <c r="B252" s="3" t="s">
        <v>9</v>
      </c>
      <c r="C252" s="3">
        <v>17.29</v>
      </c>
      <c r="D252" s="3">
        <v>2</v>
      </c>
      <c r="E252" s="3" t="s">
        <v>7</v>
      </c>
      <c r="F252" s="3" t="s">
        <v>13</v>
      </c>
      <c r="G252" s="3">
        <v>12829.455099999999</v>
      </c>
    </row>
    <row r="253" spans="1:7" x14ac:dyDescent="0.25">
      <c r="A253" s="3">
        <v>63</v>
      </c>
      <c r="B253" s="3" t="s">
        <v>6</v>
      </c>
      <c r="C253" s="3">
        <v>32.200000000000003</v>
      </c>
      <c r="D253" s="3">
        <v>2</v>
      </c>
      <c r="E253" s="3" t="s">
        <v>7</v>
      </c>
      <c r="F253" s="3" t="s">
        <v>8</v>
      </c>
      <c r="G253" s="3">
        <v>47305.305</v>
      </c>
    </row>
    <row r="254" spans="1:7" x14ac:dyDescent="0.25">
      <c r="A254" s="3">
        <v>54</v>
      </c>
      <c r="B254" s="3" t="s">
        <v>9</v>
      </c>
      <c r="C254" s="3">
        <v>34.21</v>
      </c>
      <c r="D254" s="3">
        <v>2</v>
      </c>
      <c r="E254" s="3" t="s">
        <v>7</v>
      </c>
      <c r="F254" s="3" t="s">
        <v>11</v>
      </c>
      <c r="G254" s="3">
        <v>44260.749900000003</v>
      </c>
    </row>
    <row r="255" spans="1:7" x14ac:dyDescent="0.25">
      <c r="A255" s="3">
        <v>27</v>
      </c>
      <c r="B255" s="3" t="s">
        <v>9</v>
      </c>
      <c r="C255" s="3">
        <v>30.3</v>
      </c>
      <c r="D255" s="3">
        <v>3</v>
      </c>
      <c r="E255" s="3" t="s">
        <v>10</v>
      </c>
      <c r="F255" s="3" t="s">
        <v>8</v>
      </c>
      <c r="G255" s="3">
        <v>4260.7439999999997</v>
      </c>
    </row>
    <row r="256" spans="1:7" x14ac:dyDescent="0.25">
      <c r="A256" s="3">
        <v>50</v>
      </c>
      <c r="B256" s="3" t="s">
        <v>9</v>
      </c>
      <c r="C256" s="3">
        <v>31.824999999999999</v>
      </c>
      <c r="D256" s="3">
        <v>0</v>
      </c>
      <c r="E256" s="3" t="s">
        <v>7</v>
      </c>
      <c r="F256" s="3" t="s">
        <v>13</v>
      </c>
      <c r="G256" s="3">
        <v>41097.161749999999</v>
      </c>
    </row>
    <row r="257" spans="1:7" x14ac:dyDescent="0.25">
      <c r="A257" s="3">
        <v>55</v>
      </c>
      <c r="B257" s="3" t="s">
        <v>6</v>
      </c>
      <c r="C257" s="3">
        <v>25.364999999999998</v>
      </c>
      <c r="D257" s="3">
        <v>3</v>
      </c>
      <c r="E257" s="3" t="s">
        <v>10</v>
      </c>
      <c r="F257" s="3" t="s">
        <v>13</v>
      </c>
      <c r="G257" s="3">
        <v>13047.332350000001</v>
      </c>
    </row>
    <row r="258" spans="1:7" x14ac:dyDescent="0.25">
      <c r="A258" s="3">
        <v>56</v>
      </c>
      <c r="B258" s="3" t="s">
        <v>9</v>
      </c>
      <c r="C258" s="3">
        <v>33.630000000000003</v>
      </c>
      <c r="D258" s="3">
        <v>0</v>
      </c>
      <c r="E258" s="3" t="s">
        <v>7</v>
      </c>
      <c r="F258" s="3" t="s">
        <v>12</v>
      </c>
      <c r="G258" s="3">
        <v>43921.183700000001</v>
      </c>
    </row>
    <row r="259" spans="1:7" x14ac:dyDescent="0.25">
      <c r="A259" s="3">
        <v>38</v>
      </c>
      <c r="B259" s="3" t="s">
        <v>6</v>
      </c>
      <c r="C259" s="3">
        <v>40.15</v>
      </c>
      <c r="D259" s="3">
        <v>0</v>
      </c>
      <c r="E259" s="3" t="s">
        <v>10</v>
      </c>
      <c r="F259" s="3" t="s">
        <v>11</v>
      </c>
      <c r="G259" s="3">
        <v>5400.9804999999997</v>
      </c>
    </row>
    <row r="260" spans="1:7" x14ac:dyDescent="0.25">
      <c r="A260" s="3">
        <v>51</v>
      </c>
      <c r="B260" s="3" t="s">
        <v>9</v>
      </c>
      <c r="C260" s="3">
        <v>24.414999999999999</v>
      </c>
      <c r="D260" s="3">
        <v>4</v>
      </c>
      <c r="E260" s="3" t="s">
        <v>10</v>
      </c>
      <c r="F260" s="3" t="s">
        <v>12</v>
      </c>
      <c r="G260" s="3">
        <v>11520.099850000001</v>
      </c>
    </row>
    <row r="261" spans="1:7" x14ac:dyDescent="0.25">
      <c r="A261" s="3">
        <v>19</v>
      </c>
      <c r="B261" s="3" t="s">
        <v>9</v>
      </c>
      <c r="C261" s="3">
        <v>31.92</v>
      </c>
      <c r="D261" s="3">
        <v>0</v>
      </c>
      <c r="E261" s="3" t="s">
        <v>7</v>
      </c>
      <c r="F261" s="3" t="s">
        <v>12</v>
      </c>
      <c r="G261" s="3">
        <v>33750.291799999999</v>
      </c>
    </row>
    <row r="262" spans="1:7" x14ac:dyDescent="0.25">
      <c r="A262" s="3">
        <v>58</v>
      </c>
      <c r="B262" s="3" t="s">
        <v>6</v>
      </c>
      <c r="C262" s="3">
        <v>25.2</v>
      </c>
      <c r="D262" s="3">
        <v>0</v>
      </c>
      <c r="E262" s="3" t="s">
        <v>10</v>
      </c>
      <c r="F262" s="3" t="s">
        <v>8</v>
      </c>
      <c r="G262" s="3">
        <v>11837.16</v>
      </c>
    </row>
    <row r="263" spans="1:7" x14ac:dyDescent="0.25">
      <c r="A263" s="3">
        <v>20</v>
      </c>
      <c r="B263" s="3" t="s">
        <v>6</v>
      </c>
      <c r="C263" s="3">
        <v>26.84</v>
      </c>
      <c r="D263" s="3">
        <v>1</v>
      </c>
      <c r="E263" s="3" t="s">
        <v>7</v>
      </c>
      <c r="F263" s="3" t="s">
        <v>11</v>
      </c>
      <c r="G263" s="3">
        <v>17085.267599999999</v>
      </c>
    </row>
    <row r="264" spans="1:7" x14ac:dyDescent="0.25">
      <c r="A264" s="3">
        <v>52</v>
      </c>
      <c r="B264" s="3" t="s">
        <v>9</v>
      </c>
      <c r="C264" s="3">
        <v>24.32</v>
      </c>
      <c r="D264" s="3">
        <v>3</v>
      </c>
      <c r="E264" s="3" t="s">
        <v>7</v>
      </c>
      <c r="F264" s="3" t="s">
        <v>13</v>
      </c>
      <c r="G264" s="3">
        <v>24869.836800000001</v>
      </c>
    </row>
    <row r="265" spans="1:7" x14ac:dyDescent="0.25">
      <c r="A265" s="3">
        <v>19</v>
      </c>
      <c r="B265" s="3" t="s">
        <v>9</v>
      </c>
      <c r="C265" s="3">
        <v>36.954999999999998</v>
      </c>
      <c r="D265" s="3">
        <v>0</v>
      </c>
      <c r="E265" s="3" t="s">
        <v>7</v>
      </c>
      <c r="F265" s="3" t="s">
        <v>12</v>
      </c>
      <c r="G265" s="3">
        <v>36219.405449999998</v>
      </c>
    </row>
    <row r="266" spans="1:7" x14ac:dyDescent="0.25">
      <c r="A266" s="3">
        <v>53</v>
      </c>
      <c r="B266" s="3" t="s">
        <v>6</v>
      </c>
      <c r="C266" s="3">
        <v>38.06</v>
      </c>
      <c r="D266" s="3">
        <v>3</v>
      </c>
      <c r="E266" s="3" t="s">
        <v>10</v>
      </c>
      <c r="F266" s="3" t="s">
        <v>11</v>
      </c>
      <c r="G266" s="3">
        <v>20462.997660000001</v>
      </c>
    </row>
    <row r="267" spans="1:7" x14ac:dyDescent="0.25">
      <c r="A267" s="3">
        <v>46</v>
      </c>
      <c r="B267" s="3" t="s">
        <v>9</v>
      </c>
      <c r="C267" s="3">
        <v>42.35</v>
      </c>
      <c r="D267" s="3">
        <v>3</v>
      </c>
      <c r="E267" s="3" t="s">
        <v>7</v>
      </c>
      <c r="F267" s="3" t="s">
        <v>11</v>
      </c>
      <c r="G267" s="3">
        <v>46151.124499999998</v>
      </c>
    </row>
    <row r="268" spans="1:7" x14ac:dyDescent="0.25">
      <c r="A268" s="3">
        <v>40</v>
      </c>
      <c r="B268" s="3" t="s">
        <v>9</v>
      </c>
      <c r="C268" s="3">
        <v>19.8</v>
      </c>
      <c r="D268" s="3">
        <v>1</v>
      </c>
      <c r="E268" s="3" t="s">
        <v>7</v>
      </c>
      <c r="F268" s="3" t="s">
        <v>11</v>
      </c>
      <c r="G268" s="3">
        <v>17179.522000000001</v>
      </c>
    </row>
    <row r="269" spans="1:7" x14ac:dyDescent="0.25">
      <c r="A269" s="3">
        <v>59</v>
      </c>
      <c r="B269" s="3" t="s">
        <v>6</v>
      </c>
      <c r="C269" s="3">
        <v>32.395000000000003</v>
      </c>
      <c r="D269" s="3">
        <v>3</v>
      </c>
      <c r="E269" s="3" t="s">
        <v>10</v>
      </c>
      <c r="F269" s="3" t="s">
        <v>13</v>
      </c>
      <c r="G269" s="3">
        <v>14590.63205</v>
      </c>
    </row>
    <row r="270" spans="1:7" x14ac:dyDescent="0.25">
      <c r="A270" s="3">
        <v>45</v>
      </c>
      <c r="B270" s="3" t="s">
        <v>9</v>
      </c>
      <c r="C270" s="3">
        <v>30.2</v>
      </c>
      <c r="D270" s="3">
        <v>1</v>
      </c>
      <c r="E270" s="3" t="s">
        <v>10</v>
      </c>
      <c r="F270" s="3" t="s">
        <v>8</v>
      </c>
      <c r="G270" s="3">
        <v>7441.0529999999999</v>
      </c>
    </row>
    <row r="271" spans="1:7" x14ac:dyDescent="0.25">
      <c r="A271" s="3">
        <v>49</v>
      </c>
      <c r="B271" s="3" t="s">
        <v>9</v>
      </c>
      <c r="C271" s="3">
        <v>25.84</v>
      </c>
      <c r="D271" s="3">
        <v>1</v>
      </c>
      <c r="E271" s="3" t="s">
        <v>10</v>
      </c>
      <c r="F271" s="3" t="s">
        <v>13</v>
      </c>
      <c r="G271" s="3">
        <v>9282.4806000000008</v>
      </c>
    </row>
    <row r="272" spans="1:7" x14ac:dyDescent="0.25">
      <c r="A272" s="3">
        <v>18</v>
      </c>
      <c r="B272" s="3" t="s">
        <v>9</v>
      </c>
      <c r="C272" s="3">
        <v>29.37</v>
      </c>
      <c r="D272" s="3">
        <v>1</v>
      </c>
      <c r="E272" s="3" t="s">
        <v>10</v>
      </c>
      <c r="F272" s="3" t="s">
        <v>11</v>
      </c>
      <c r="G272" s="3">
        <v>1719.4363000000001</v>
      </c>
    </row>
    <row r="273" spans="1:7" x14ac:dyDescent="0.25">
      <c r="A273" s="3">
        <v>50</v>
      </c>
      <c r="B273" s="3" t="s">
        <v>9</v>
      </c>
      <c r="C273" s="3">
        <v>34.200000000000003</v>
      </c>
      <c r="D273" s="3">
        <v>2</v>
      </c>
      <c r="E273" s="3" t="s">
        <v>7</v>
      </c>
      <c r="F273" s="3" t="s">
        <v>8</v>
      </c>
      <c r="G273" s="3">
        <v>42856.838000000003</v>
      </c>
    </row>
    <row r="274" spans="1:7" x14ac:dyDescent="0.25">
      <c r="A274" s="3">
        <v>41</v>
      </c>
      <c r="B274" s="3" t="s">
        <v>9</v>
      </c>
      <c r="C274" s="3">
        <v>37.049999999999997</v>
      </c>
      <c r="D274" s="3">
        <v>2</v>
      </c>
      <c r="E274" s="3" t="s">
        <v>10</v>
      </c>
      <c r="F274" s="3" t="s">
        <v>12</v>
      </c>
      <c r="G274" s="3">
        <v>7265.7025000000003</v>
      </c>
    </row>
    <row r="275" spans="1:7" x14ac:dyDescent="0.25">
      <c r="A275" s="3">
        <v>50</v>
      </c>
      <c r="B275" s="3" t="s">
        <v>9</v>
      </c>
      <c r="C275" s="3">
        <v>27.454999999999998</v>
      </c>
      <c r="D275" s="3">
        <v>1</v>
      </c>
      <c r="E275" s="3" t="s">
        <v>10</v>
      </c>
      <c r="F275" s="3" t="s">
        <v>13</v>
      </c>
      <c r="G275" s="3">
        <v>9617.6624499999998</v>
      </c>
    </row>
    <row r="276" spans="1:7" x14ac:dyDescent="0.25">
      <c r="A276" s="3">
        <v>25</v>
      </c>
      <c r="B276" s="3" t="s">
        <v>9</v>
      </c>
      <c r="C276" s="3">
        <v>27.55</v>
      </c>
      <c r="D276" s="3">
        <v>0</v>
      </c>
      <c r="E276" s="3" t="s">
        <v>10</v>
      </c>
      <c r="F276" s="3" t="s">
        <v>12</v>
      </c>
      <c r="G276" s="3">
        <v>2523.1695</v>
      </c>
    </row>
    <row r="277" spans="1:7" x14ac:dyDescent="0.25">
      <c r="A277" s="3">
        <v>47</v>
      </c>
      <c r="B277" s="3" t="s">
        <v>6</v>
      </c>
      <c r="C277" s="3">
        <v>26.6</v>
      </c>
      <c r="D277" s="3">
        <v>2</v>
      </c>
      <c r="E277" s="3" t="s">
        <v>10</v>
      </c>
      <c r="F277" s="3" t="s">
        <v>13</v>
      </c>
      <c r="G277" s="3">
        <v>9715.8410000000003</v>
      </c>
    </row>
    <row r="278" spans="1:7" x14ac:dyDescent="0.25">
      <c r="A278" s="3">
        <v>19</v>
      </c>
      <c r="B278" s="3" t="s">
        <v>9</v>
      </c>
      <c r="C278" s="3">
        <v>20.614999999999998</v>
      </c>
      <c r="D278" s="3">
        <v>2</v>
      </c>
      <c r="E278" s="3" t="s">
        <v>10</v>
      </c>
      <c r="F278" s="3" t="s">
        <v>12</v>
      </c>
      <c r="G278" s="3">
        <v>2803.69785</v>
      </c>
    </row>
    <row r="279" spans="1:7" x14ac:dyDescent="0.25">
      <c r="A279" s="3">
        <v>22</v>
      </c>
      <c r="B279" s="3" t="s">
        <v>6</v>
      </c>
      <c r="C279" s="3">
        <v>24.3</v>
      </c>
      <c r="D279" s="3">
        <v>0</v>
      </c>
      <c r="E279" s="3" t="s">
        <v>10</v>
      </c>
      <c r="F279" s="3" t="s">
        <v>8</v>
      </c>
      <c r="G279" s="3">
        <v>2150.4690000000001</v>
      </c>
    </row>
    <row r="280" spans="1:7" x14ac:dyDescent="0.25">
      <c r="A280" s="3">
        <v>59</v>
      </c>
      <c r="B280" s="3" t="s">
        <v>9</v>
      </c>
      <c r="C280" s="3">
        <v>31.79</v>
      </c>
      <c r="D280" s="3">
        <v>2</v>
      </c>
      <c r="E280" s="3" t="s">
        <v>10</v>
      </c>
      <c r="F280" s="3" t="s">
        <v>11</v>
      </c>
      <c r="G280" s="3">
        <v>12928.7911</v>
      </c>
    </row>
    <row r="281" spans="1:7" x14ac:dyDescent="0.25">
      <c r="A281" s="3">
        <v>51</v>
      </c>
      <c r="B281" s="3" t="s">
        <v>6</v>
      </c>
      <c r="C281" s="3">
        <v>21.56</v>
      </c>
      <c r="D281" s="3">
        <v>1</v>
      </c>
      <c r="E281" s="3" t="s">
        <v>10</v>
      </c>
      <c r="F281" s="3" t="s">
        <v>11</v>
      </c>
      <c r="G281" s="3">
        <v>9855.1314000000002</v>
      </c>
    </row>
    <row r="282" spans="1:7" x14ac:dyDescent="0.25">
      <c r="A282" s="3">
        <v>40</v>
      </c>
      <c r="B282" s="3" t="s">
        <v>6</v>
      </c>
      <c r="C282" s="3">
        <v>28.12</v>
      </c>
      <c r="D282" s="3">
        <v>1</v>
      </c>
      <c r="E282" s="3" t="s">
        <v>7</v>
      </c>
      <c r="F282" s="3" t="s">
        <v>13</v>
      </c>
      <c r="G282" s="3">
        <v>22331.566800000001</v>
      </c>
    </row>
    <row r="283" spans="1:7" x14ac:dyDescent="0.25">
      <c r="A283" s="3">
        <v>54</v>
      </c>
      <c r="B283" s="3" t="s">
        <v>9</v>
      </c>
      <c r="C283" s="3">
        <v>40.564999999999998</v>
      </c>
      <c r="D283" s="3">
        <v>3</v>
      </c>
      <c r="E283" s="3" t="s">
        <v>7</v>
      </c>
      <c r="F283" s="3" t="s">
        <v>13</v>
      </c>
      <c r="G283" s="3">
        <v>48549.178350000002</v>
      </c>
    </row>
    <row r="284" spans="1:7" x14ac:dyDescent="0.25">
      <c r="A284" s="3">
        <v>30</v>
      </c>
      <c r="B284" s="3" t="s">
        <v>9</v>
      </c>
      <c r="C284" s="3">
        <v>27.645</v>
      </c>
      <c r="D284" s="3">
        <v>1</v>
      </c>
      <c r="E284" s="3" t="s">
        <v>10</v>
      </c>
      <c r="F284" s="3" t="s">
        <v>13</v>
      </c>
      <c r="G284" s="3">
        <v>4237.12655</v>
      </c>
    </row>
    <row r="285" spans="1:7" x14ac:dyDescent="0.25">
      <c r="A285" s="3">
        <v>55</v>
      </c>
      <c r="B285" s="3" t="s">
        <v>6</v>
      </c>
      <c r="C285" s="3">
        <v>32.395000000000003</v>
      </c>
      <c r="D285" s="3">
        <v>1</v>
      </c>
      <c r="E285" s="3" t="s">
        <v>10</v>
      </c>
      <c r="F285" s="3" t="s">
        <v>13</v>
      </c>
      <c r="G285" s="3">
        <v>11879.10405</v>
      </c>
    </row>
    <row r="286" spans="1:7" x14ac:dyDescent="0.25">
      <c r="A286" s="3">
        <v>52</v>
      </c>
      <c r="B286" s="3" t="s">
        <v>6</v>
      </c>
      <c r="C286" s="3">
        <v>31.2</v>
      </c>
      <c r="D286" s="3">
        <v>0</v>
      </c>
      <c r="E286" s="3" t="s">
        <v>10</v>
      </c>
      <c r="F286" s="3" t="s">
        <v>8</v>
      </c>
      <c r="G286" s="3">
        <v>9625.92</v>
      </c>
    </row>
    <row r="287" spans="1:7" x14ac:dyDescent="0.25">
      <c r="A287" s="3">
        <v>46</v>
      </c>
      <c r="B287" s="3" t="s">
        <v>9</v>
      </c>
      <c r="C287" s="3">
        <v>26.62</v>
      </c>
      <c r="D287" s="3">
        <v>1</v>
      </c>
      <c r="E287" s="3" t="s">
        <v>10</v>
      </c>
      <c r="F287" s="3" t="s">
        <v>11</v>
      </c>
      <c r="G287" s="3">
        <v>7742.1098000000002</v>
      </c>
    </row>
    <row r="288" spans="1:7" x14ac:dyDescent="0.25">
      <c r="A288" s="3">
        <v>46</v>
      </c>
      <c r="B288" s="3" t="s">
        <v>6</v>
      </c>
      <c r="C288" s="3">
        <v>48.07</v>
      </c>
      <c r="D288" s="3">
        <v>2</v>
      </c>
      <c r="E288" s="3" t="s">
        <v>10</v>
      </c>
      <c r="F288" s="3" t="s">
        <v>13</v>
      </c>
      <c r="G288" s="3">
        <v>9432.9253000000008</v>
      </c>
    </row>
    <row r="289" spans="1:7" x14ac:dyDescent="0.25">
      <c r="A289" s="3">
        <v>63</v>
      </c>
      <c r="B289" s="3" t="s">
        <v>6</v>
      </c>
      <c r="C289" s="3">
        <v>26.22</v>
      </c>
      <c r="D289" s="3">
        <v>0</v>
      </c>
      <c r="E289" s="3" t="s">
        <v>10</v>
      </c>
      <c r="F289" s="3" t="s">
        <v>12</v>
      </c>
      <c r="G289" s="3">
        <v>14256.192800000001</v>
      </c>
    </row>
    <row r="290" spans="1:7" x14ac:dyDescent="0.25">
      <c r="A290" s="3">
        <v>59</v>
      </c>
      <c r="B290" s="3" t="s">
        <v>6</v>
      </c>
      <c r="C290" s="3">
        <v>36.765000000000001</v>
      </c>
      <c r="D290" s="3">
        <v>1</v>
      </c>
      <c r="E290" s="3" t="s">
        <v>7</v>
      </c>
      <c r="F290" s="3" t="s">
        <v>13</v>
      </c>
      <c r="G290" s="3">
        <v>47896.79135</v>
      </c>
    </row>
    <row r="291" spans="1:7" x14ac:dyDescent="0.25">
      <c r="A291" s="3">
        <v>52</v>
      </c>
      <c r="B291" s="3" t="s">
        <v>9</v>
      </c>
      <c r="C291" s="3">
        <v>26.4</v>
      </c>
      <c r="D291" s="3">
        <v>3</v>
      </c>
      <c r="E291" s="3" t="s">
        <v>10</v>
      </c>
      <c r="F291" s="3" t="s">
        <v>11</v>
      </c>
      <c r="G291" s="3">
        <v>25992.821039999999</v>
      </c>
    </row>
    <row r="292" spans="1:7" x14ac:dyDescent="0.25">
      <c r="A292" s="3">
        <v>28</v>
      </c>
      <c r="B292" s="3" t="s">
        <v>6</v>
      </c>
      <c r="C292" s="3">
        <v>33.4</v>
      </c>
      <c r="D292" s="3">
        <v>0</v>
      </c>
      <c r="E292" s="3" t="s">
        <v>10</v>
      </c>
      <c r="F292" s="3" t="s">
        <v>8</v>
      </c>
      <c r="G292" s="3">
        <v>3172.018</v>
      </c>
    </row>
    <row r="293" spans="1:7" x14ac:dyDescent="0.25">
      <c r="A293" s="3">
        <v>29</v>
      </c>
      <c r="B293" s="3" t="s">
        <v>9</v>
      </c>
      <c r="C293" s="3">
        <v>29.64</v>
      </c>
      <c r="D293" s="3">
        <v>1</v>
      </c>
      <c r="E293" s="3" t="s">
        <v>10</v>
      </c>
      <c r="F293" s="3" t="s">
        <v>13</v>
      </c>
      <c r="G293" s="3">
        <v>20277.807509999999</v>
      </c>
    </row>
    <row r="294" spans="1:7" x14ac:dyDescent="0.25">
      <c r="A294" s="3">
        <v>25</v>
      </c>
      <c r="B294" s="3" t="s">
        <v>9</v>
      </c>
      <c r="C294" s="3">
        <v>45.54</v>
      </c>
      <c r="D294" s="3">
        <v>2</v>
      </c>
      <c r="E294" s="3" t="s">
        <v>7</v>
      </c>
      <c r="F294" s="3" t="s">
        <v>11</v>
      </c>
      <c r="G294" s="3">
        <v>42112.2356</v>
      </c>
    </row>
    <row r="295" spans="1:7" x14ac:dyDescent="0.25">
      <c r="A295" s="3">
        <v>22</v>
      </c>
      <c r="B295" s="3" t="s">
        <v>6</v>
      </c>
      <c r="C295" s="3">
        <v>28.82</v>
      </c>
      <c r="D295" s="3">
        <v>0</v>
      </c>
      <c r="E295" s="3" t="s">
        <v>10</v>
      </c>
      <c r="F295" s="3" t="s">
        <v>11</v>
      </c>
      <c r="G295" s="3">
        <v>2156.7518</v>
      </c>
    </row>
    <row r="296" spans="1:7" x14ac:dyDescent="0.25">
      <c r="A296" s="3">
        <v>25</v>
      </c>
      <c r="B296" s="3" t="s">
        <v>9</v>
      </c>
      <c r="C296" s="3">
        <v>26.8</v>
      </c>
      <c r="D296" s="3">
        <v>3</v>
      </c>
      <c r="E296" s="3" t="s">
        <v>10</v>
      </c>
      <c r="F296" s="3" t="s">
        <v>8</v>
      </c>
      <c r="G296" s="3">
        <v>3906.127</v>
      </c>
    </row>
    <row r="297" spans="1:7" x14ac:dyDescent="0.25">
      <c r="A297" s="3">
        <v>18</v>
      </c>
      <c r="B297" s="3" t="s">
        <v>9</v>
      </c>
      <c r="C297" s="3">
        <v>22.99</v>
      </c>
      <c r="D297" s="3">
        <v>0</v>
      </c>
      <c r="E297" s="3" t="s">
        <v>10</v>
      </c>
      <c r="F297" s="3" t="s">
        <v>13</v>
      </c>
      <c r="G297" s="3">
        <v>1704.5681</v>
      </c>
    </row>
    <row r="298" spans="1:7" x14ac:dyDescent="0.25">
      <c r="A298" s="3">
        <v>19</v>
      </c>
      <c r="B298" s="3" t="s">
        <v>9</v>
      </c>
      <c r="C298" s="3">
        <v>27.7</v>
      </c>
      <c r="D298" s="3">
        <v>0</v>
      </c>
      <c r="E298" s="3" t="s">
        <v>7</v>
      </c>
      <c r="F298" s="3" t="s">
        <v>8</v>
      </c>
      <c r="G298" s="3">
        <v>16297.846</v>
      </c>
    </row>
    <row r="299" spans="1:7" x14ac:dyDescent="0.25">
      <c r="A299" s="3">
        <v>47</v>
      </c>
      <c r="B299" s="3" t="s">
        <v>9</v>
      </c>
      <c r="C299" s="3">
        <v>25.41</v>
      </c>
      <c r="D299" s="3">
        <v>1</v>
      </c>
      <c r="E299" s="3" t="s">
        <v>7</v>
      </c>
      <c r="F299" s="3" t="s">
        <v>11</v>
      </c>
      <c r="G299" s="3">
        <v>21978.676899999999</v>
      </c>
    </row>
    <row r="300" spans="1:7" x14ac:dyDescent="0.25">
      <c r="A300" s="3">
        <v>31</v>
      </c>
      <c r="B300" s="3" t="s">
        <v>9</v>
      </c>
      <c r="C300" s="3">
        <v>34.39</v>
      </c>
      <c r="D300" s="3">
        <v>3</v>
      </c>
      <c r="E300" s="3" t="s">
        <v>7</v>
      </c>
      <c r="F300" s="3" t="s">
        <v>12</v>
      </c>
      <c r="G300" s="3">
        <v>38746.355100000001</v>
      </c>
    </row>
    <row r="301" spans="1:7" x14ac:dyDescent="0.25">
      <c r="A301" s="3">
        <v>48</v>
      </c>
      <c r="B301" s="3" t="s">
        <v>6</v>
      </c>
      <c r="C301" s="3">
        <v>28.88</v>
      </c>
      <c r="D301" s="3">
        <v>1</v>
      </c>
      <c r="E301" s="3" t="s">
        <v>10</v>
      </c>
      <c r="F301" s="3" t="s">
        <v>12</v>
      </c>
      <c r="G301" s="3">
        <v>9249.4951999999994</v>
      </c>
    </row>
    <row r="302" spans="1:7" x14ac:dyDescent="0.25">
      <c r="A302" s="3">
        <v>36</v>
      </c>
      <c r="B302" s="3" t="s">
        <v>9</v>
      </c>
      <c r="C302" s="3">
        <v>27.55</v>
      </c>
      <c r="D302" s="3">
        <v>3</v>
      </c>
      <c r="E302" s="3" t="s">
        <v>10</v>
      </c>
      <c r="F302" s="3" t="s">
        <v>13</v>
      </c>
      <c r="G302" s="3">
        <v>6746.7425000000003</v>
      </c>
    </row>
    <row r="303" spans="1:7" x14ac:dyDescent="0.25">
      <c r="A303" s="3">
        <v>53</v>
      </c>
      <c r="B303" s="3" t="s">
        <v>6</v>
      </c>
      <c r="C303" s="3">
        <v>22.61</v>
      </c>
      <c r="D303" s="3">
        <v>3</v>
      </c>
      <c r="E303" s="3" t="s">
        <v>7</v>
      </c>
      <c r="F303" s="3" t="s">
        <v>13</v>
      </c>
      <c r="G303" s="3">
        <v>24873.384900000001</v>
      </c>
    </row>
    <row r="304" spans="1:7" x14ac:dyDescent="0.25">
      <c r="A304" s="3">
        <v>56</v>
      </c>
      <c r="B304" s="3" t="s">
        <v>6</v>
      </c>
      <c r="C304" s="3">
        <v>37.51</v>
      </c>
      <c r="D304" s="3">
        <v>2</v>
      </c>
      <c r="E304" s="3" t="s">
        <v>10</v>
      </c>
      <c r="F304" s="3" t="s">
        <v>11</v>
      </c>
      <c r="G304" s="3">
        <v>12265.5069</v>
      </c>
    </row>
    <row r="305" spans="1:7" x14ac:dyDescent="0.25">
      <c r="A305" s="3">
        <v>28</v>
      </c>
      <c r="B305" s="3" t="s">
        <v>6</v>
      </c>
      <c r="C305" s="3">
        <v>33</v>
      </c>
      <c r="D305" s="3">
        <v>2</v>
      </c>
      <c r="E305" s="3" t="s">
        <v>10</v>
      </c>
      <c r="F305" s="3" t="s">
        <v>11</v>
      </c>
      <c r="G305" s="3">
        <v>4349.4620000000004</v>
      </c>
    </row>
    <row r="306" spans="1:7" x14ac:dyDescent="0.25">
      <c r="A306" s="3">
        <v>57</v>
      </c>
      <c r="B306" s="3" t="s">
        <v>6</v>
      </c>
      <c r="C306" s="3">
        <v>38</v>
      </c>
      <c r="D306" s="3">
        <v>2</v>
      </c>
      <c r="E306" s="3" t="s">
        <v>10</v>
      </c>
      <c r="F306" s="3" t="s">
        <v>8</v>
      </c>
      <c r="G306" s="3">
        <v>12646.207</v>
      </c>
    </row>
    <row r="307" spans="1:7" x14ac:dyDescent="0.25">
      <c r="A307" s="3">
        <v>29</v>
      </c>
      <c r="B307" s="3" t="s">
        <v>9</v>
      </c>
      <c r="C307" s="3">
        <v>33.344999999999999</v>
      </c>
      <c r="D307" s="3">
        <v>2</v>
      </c>
      <c r="E307" s="3" t="s">
        <v>10</v>
      </c>
      <c r="F307" s="3" t="s">
        <v>12</v>
      </c>
      <c r="G307" s="3">
        <v>19442.353500000001</v>
      </c>
    </row>
    <row r="308" spans="1:7" x14ac:dyDescent="0.25">
      <c r="A308" s="3">
        <v>28</v>
      </c>
      <c r="B308" s="3" t="s">
        <v>6</v>
      </c>
      <c r="C308" s="3">
        <v>27.5</v>
      </c>
      <c r="D308" s="3">
        <v>2</v>
      </c>
      <c r="E308" s="3" t="s">
        <v>10</v>
      </c>
      <c r="F308" s="3" t="s">
        <v>8</v>
      </c>
      <c r="G308" s="3">
        <v>20177.671129999999</v>
      </c>
    </row>
    <row r="309" spans="1:7" x14ac:dyDescent="0.25">
      <c r="A309" s="3">
        <v>30</v>
      </c>
      <c r="B309" s="3" t="s">
        <v>6</v>
      </c>
      <c r="C309" s="3">
        <v>33.33</v>
      </c>
      <c r="D309" s="3">
        <v>1</v>
      </c>
      <c r="E309" s="3" t="s">
        <v>10</v>
      </c>
      <c r="F309" s="3" t="s">
        <v>11</v>
      </c>
      <c r="G309" s="3">
        <v>4151.0286999999998</v>
      </c>
    </row>
    <row r="310" spans="1:7" x14ac:dyDescent="0.25">
      <c r="A310" s="3">
        <v>58</v>
      </c>
      <c r="B310" s="3" t="s">
        <v>9</v>
      </c>
      <c r="C310" s="3">
        <v>34.865000000000002</v>
      </c>
      <c r="D310" s="3">
        <v>0</v>
      </c>
      <c r="E310" s="3" t="s">
        <v>10</v>
      </c>
      <c r="F310" s="3" t="s">
        <v>13</v>
      </c>
      <c r="G310" s="3">
        <v>11944.594349999999</v>
      </c>
    </row>
    <row r="311" spans="1:7" x14ac:dyDescent="0.25">
      <c r="A311" s="3">
        <v>41</v>
      </c>
      <c r="B311" s="3" t="s">
        <v>6</v>
      </c>
      <c r="C311" s="3">
        <v>33.06</v>
      </c>
      <c r="D311" s="3">
        <v>2</v>
      </c>
      <c r="E311" s="3" t="s">
        <v>10</v>
      </c>
      <c r="F311" s="3" t="s">
        <v>12</v>
      </c>
      <c r="G311" s="3">
        <v>7749.1563999999998</v>
      </c>
    </row>
    <row r="312" spans="1:7" x14ac:dyDescent="0.25">
      <c r="A312" s="3">
        <v>50</v>
      </c>
      <c r="B312" s="3" t="s">
        <v>9</v>
      </c>
      <c r="C312" s="3">
        <v>26.6</v>
      </c>
      <c r="D312" s="3">
        <v>0</v>
      </c>
      <c r="E312" s="3" t="s">
        <v>10</v>
      </c>
      <c r="F312" s="3" t="s">
        <v>8</v>
      </c>
      <c r="G312" s="3">
        <v>8444.4740000000002</v>
      </c>
    </row>
    <row r="313" spans="1:7" x14ac:dyDescent="0.25">
      <c r="A313" s="3">
        <v>19</v>
      </c>
      <c r="B313" s="3" t="s">
        <v>6</v>
      </c>
      <c r="C313" s="3">
        <v>24.7</v>
      </c>
      <c r="D313" s="3">
        <v>0</v>
      </c>
      <c r="E313" s="3" t="s">
        <v>10</v>
      </c>
      <c r="F313" s="3" t="s">
        <v>8</v>
      </c>
      <c r="G313" s="3">
        <v>1737.376</v>
      </c>
    </row>
    <row r="314" spans="1:7" x14ac:dyDescent="0.25">
      <c r="A314" s="3">
        <v>43</v>
      </c>
      <c r="B314" s="3" t="s">
        <v>9</v>
      </c>
      <c r="C314" s="3">
        <v>35.97</v>
      </c>
      <c r="D314" s="3">
        <v>3</v>
      </c>
      <c r="E314" s="3" t="s">
        <v>7</v>
      </c>
      <c r="F314" s="3" t="s">
        <v>11</v>
      </c>
      <c r="G314" s="3">
        <v>42124.515299999999</v>
      </c>
    </row>
    <row r="315" spans="1:7" x14ac:dyDescent="0.25">
      <c r="A315" s="3">
        <v>49</v>
      </c>
      <c r="B315" s="3" t="s">
        <v>9</v>
      </c>
      <c r="C315" s="3">
        <v>35.86</v>
      </c>
      <c r="D315" s="3">
        <v>0</v>
      </c>
      <c r="E315" s="3" t="s">
        <v>10</v>
      </c>
      <c r="F315" s="3" t="s">
        <v>11</v>
      </c>
      <c r="G315" s="3">
        <v>8124.4084000000003</v>
      </c>
    </row>
    <row r="316" spans="1:7" x14ac:dyDescent="0.25">
      <c r="A316" s="3">
        <v>27</v>
      </c>
      <c r="B316" s="3" t="s">
        <v>6</v>
      </c>
      <c r="C316" s="3">
        <v>31.4</v>
      </c>
      <c r="D316" s="3">
        <v>0</v>
      </c>
      <c r="E316" s="3" t="s">
        <v>7</v>
      </c>
      <c r="F316" s="3" t="s">
        <v>8</v>
      </c>
      <c r="G316" s="3">
        <v>34838.873</v>
      </c>
    </row>
    <row r="317" spans="1:7" x14ac:dyDescent="0.25">
      <c r="A317" s="3">
        <v>52</v>
      </c>
      <c r="B317" s="3" t="s">
        <v>9</v>
      </c>
      <c r="C317" s="3">
        <v>33.25</v>
      </c>
      <c r="D317" s="3">
        <v>0</v>
      </c>
      <c r="E317" s="3" t="s">
        <v>10</v>
      </c>
      <c r="F317" s="3" t="s">
        <v>13</v>
      </c>
      <c r="G317" s="3">
        <v>9722.7695000000003</v>
      </c>
    </row>
    <row r="318" spans="1:7" x14ac:dyDescent="0.25">
      <c r="A318" s="3">
        <v>50</v>
      </c>
      <c r="B318" s="3" t="s">
        <v>9</v>
      </c>
      <c r="C318" s="3">
        <v>32.204999999999998</v>
      </c>
      <c r="D318" s="3">
        <v>0</v>
      </c>
      <c r="E318" s="3" t="s">
        <v>10</v>
      </c>
      <c r="F318" s="3" t="s">
        <v>12</v>
      </c>
      <c r="G318" s="3">
        <v>8835.2649500000007</v>
      </c>
    </row>
    <row r="319" spans="1:7" x14ac:dyDescent="0.25">
      <c r="A319" s="3">
        <v>54</v>
      </c>
      <c r="B319" s="3" t="s">
        <v>9</v>
      </c>
      <c r="C319" s="3">
        <v>32.774999999999999</v>
      </c>
      <c r="D319" s="3">
        <v>0</v>
      </c>
      <c r="E319" s="3" t="s">
        <v>10</v>
      </c>
      <c r="F319" s="3" t="s">
        <v>13</v>
      </c>
      <c r="G319" s="3">
        <v>10435.06525</v>
      </c>
    </row>
    <row r="320" spans="1:7" x14ac:dyDescent="0.25">
      <c r="A320" s="3">
        <v>44</v>
      </c>
      <c r="B320" s="3" t="s">
        <v>6</v>
      </c>
      <c r="C320" s="3">
        <v>27.645</v>
      </c>
      <c r="D320" s="3">
        <v>0</v>
      </c>
      <c r="E320" s="3" t="s">
        <v>10</v>
      </c>
      <c r="F320" s="3" t="s">
        <v>12</v>
      </c>
      <c r="G320" s="3">
        <v>7421.1945500000002</v>
      </c>
    </row>
    <row r="321" spans="1:7" x14ac:dyDescent="0.25">
      <c r="A321" s="3">
        <v>32</v>
      </c>
      <c r="B321" s="3" t="s">
        <v>9</v>
      </c>
      <c r="C321" s="3">
        <v>37.335000000000001</v>
      </c>
      <c r="D321" s="3">
        <v>1</v>
      </c>
      <c r="E321" s="3" t="s">
        <v>10</v>
      </c>
      <c r="F321" s="3" t="s">
        <v>13</v>
      </c>
      <c r="G321" s="3">
        <v>4667.6076499999999</v>
      </c>
    </row>
    <row r="322" spans="1:7" x14ac:dyDescent="0.25">
      <c r="A322" s="3">
        <v>34</v>
      </c>
      <c r="B322" s="3" t="s">
        <v>9</v>
      </c>
      <c r="C322" s="3">
        <v>25.27</v>
      </c>
      <c r="D322" s="3">
        <v>1</v>
      </c>
      <c r="E322" s="3" t="s">
        <v>10</v>
      </c>
      <c r="F322" s="3" t="s">
        <v>12</v>
      </c>
      <c r="G322" s="3">
        <v>4894.7533000000003</v>
      </c>
    </row>
    <row r="323" spans="1:7" x14ac:dyDescent="0.25">
      <c r="A323" s="3">
        <v>26</v>
      </c>
      <c r="B323" s="3" t="s">
        <v>6</v>
      </c>
      <c r="C323" s="3">
        <v>29.64</v>
      </c>
      <c r="D323" s="3">
        <v>4</v>
      </c>
      <c r="E323" s="3" t="s">
        <v>10</v>
      </c>
      <c r="F323" s="3" t="s">
        <v>13</v>
      </c>
      <c r="G323" s="3">
        <v>24671.663339999999</v>
      </c>
    </row>
    <row r="324" spans="1:7" x14ac:dyDescent="0.25">
      <c r="A324" s="3">
        <v>34</v>
      </c>
      <c r="B324" s="3" t="s">
        <v>9</v>
      </c>
      <c r="C324" s="3">
        <v>30.8</v>
      </c>
      <c r="D324" s="3">
        <v>0</v>
      </c>
      <c r="E324" s="3" t="s">
        <v>7</v>
      </c>
      <c r="F324" s="3" t="s">
        <v>8</v>
      </c>
      <c r="G324" s="3">
        <v>35491.64</v>
      </c>
    </row>
    <row r="325" spans="1:7" x14ac:dyDescent="0.25">
      <c r="A325" s="3">
        <v>57</v>
      </c>
      <c r="B325" s="3" t="s">
        <v>9</v>
      </c>
      <c r="C325" s="3">
        <v>40.945</v>
      </c>
      <c r="D325" s="3">
        <v>0</v>
      </c>
      <c r="E325" s="3" t="s">
        <v>10</v>
      </c>
      <c r="F325" s="3" t="s">
        <v>13</v>
      </c>
      <c r="G325" s="3">
        <v>11566.30055</v>
      </c>
    </row>
    <row r="326" spans="1:7" x14ac:dyDescent="0.25">
      <c r="A326" s="3">
        <v>29</v>
      </c>
      <c r="B326" s="3" t="s">
        <v>9</v>
      </c>
      <c r="C326" s="3">
        <v>27.2</v>
      </c>
      <c r="D326" s="3">
        <v>0</v>
      </c>
      <c r="E326" s="3" t="s">
        <v>10</v>
      </c>
      <c r="F326" s="3" t="s">
        <v>8</v>
      </c>
      <c r="G326" s="3">
        <v>2866.0909999999999</v>
      </c>
    </row>
    <row r="327" spans="1:7" x14ac:dyDescent="0.25">
      <c r="A327" s="3">
        <v>40</v>
      </c>
      <c r="B327" s="3" t="s">
        <v>9</v>
      </c>
      <c r="C327" s="3">
        <v>34.104999999999997</v>
      </c>
      <c r="D327" s="3">
        <v>1</v>
      </c>
      <c r="E327" s="3" t="s">
        <v>10</v>
      </c>
      <c r="F327" s="3" t="s">
        <v>13</v>
      </c>
      <c r="G327" s="3">
        <v>6600.2059499999996</v>
      </c>
    </row>
    <row r="328" spans="1:7" x14ac:dyDescent="0.25">
      <c r="A328" s="3">
        <v>27</v>
      </c>
      <c r="B328" s="3" t="s">
        <v>6</v>
      </c>
      <c r="C328" s="3">
        <v>23.21</v>
      </c>
      <c r="D328" s="3">
        <v>1</v>
      </c>
      <c r="E328" s="3" t="s">
        <v>10</v>
      </c>
      <c r="F328" s="3" t="s">
        <v>11</v>
      </c>
      <c r="G328" s="3">
        <v>3561.8888999999999</v>
      </c>
    </row>
    <row r="329" spans="1:7" x14ac:dyDescent="0.25">
      <c r="A329" s="3">
        <v>45</v>
      </c>
      <c r="B329" s="3" t="s">
        <v>9</v>
      </c>
      <c r="C329" s="3">
        <v>36.479999999999997</v>
      </c>
      <c r="D329" s="3">
        <v>2</v>
      </c>
      <c r="E329" s="3" t="s">
        <v>7</v>
      </c>
      <c r="F329" s="3" t="s">
        <v>12</v>
      </c>
      <c r="G329" s="3">
        <v>42760.502200000003</v>
      </c>
    </row>
    <row r="330" spans="1:7" x14ac:dyDescent="0.25">
      <c r="A330" s="3">
        <v>64</v>
      </c>
      <c r="B330" s="3" t="s">
        <v>6</v>
      </c>
      <c r="C330" s="3">
        <v>33.799999999999997</v>
      </c>
      <c r="D330" s="3">
        <v>1</v>
      </c>
      <c r="E330" s="3" t="s">
        <v>7</v>
      </c>
      <c r="F330" s="3" t="s">
        <v>8</v>
      </c>
      <c r="G330" s="3">
        <v>47928.03</v>
      </c>
    </row>
    <row r="331" spans="1:7" x14ac:dyDescent="0.25">
      <c r="A331" s="3">
        <v>52</v>
      </c>
      <c r="B331" s="3" t="s">
        <v>9</v>
      </c>
      <c r="C331" s="3">
        <v>36.700000000000003</v>
      </c>
      <c r="D331" s="3">
        <v>0</v>
      </c>
      <c r="E331" s="3" t="s">
        <v>10</v>
      </c>
      <c r="F331" s="3" t="s">
        <v>8</v>
      </c>
      <c r="G331" s="3">
        <v>9144.5650000000005</v>
      </c>
    </row>
    <row r="332" spans="1:7" x14ac:dyDescent="0.25">
      <c r="A332" s="3">
        <v>61</v>
      </c>
      <c r="B332" s="3" t="s">
        <v>6</v>
      </c>
      <c r="C332" s="3">
        <v>36.384999999999998</v>
      </c>
      <c r="D332" s="3">
        <v>1</v>
      </c>
      <c r="E332" s="3" t="s">
        <v>7</v>
      </c>
      <c r="F332" s="3" t="s">
        <v>13</v>
      </c>
      <c r="G332" s="3">
        <v>48517.563150000002</v>
      </c>
    </row>
    <row r="333" spans="1:7" x14ac:dyDescent="0.25">
      <c r="A333" s="3">
        <v>52</v>
      </c>
      <c r="B333" s="3" t="s">
        <v>9</v>
      </c>
      <c r="C333" s="3">
        <v>27.36</v>
      </c>
      <c r="D333" s="3">
        <v>0</v>
      </c>
      <c r="E333" s="3" t="s">
        <v>7</v>
      </c>
      <c r="F333" s="3" t="s">
        <v>12</v>
      </c>
      <c r="G333" s="3">
        <v>24393.6224</v>
      </c>
    </row>
    <row r="334" spans="1:7" x14ac:dyDescent="0.25">
      <c r="A334" s="3">
        <v>61</v>
      </c>
      <c r="B334" s="3" t="s">
        <v>6</v>
      </c>
      <c r="C334" s="3">
        <v>31.16</v>
      </c>
      <c r="D334" s="3">
        <v>0</v>
      </c>
      <c r="E334" s="3" t="s">
        <v>10</v>
      </c>
      <c r="F334" s="3" t="s">
        <v>12</v>
      </c>
      <c r="G334" s="3">
        <v>13429.035400000001</v>
      </c>
    </row>
    <row r="335" spans="1:7" x14ac:dyDescent="0.25">
      <c r="A335" s="3">
        <v>56</v>
      </c>
      <c r="B335" s="3" t="s">
        <v>6</v>
      </c>
      <c r="C335" s="3">
        <v>28.785</v>
      </c>
      <c r="D335" s="3">
        <v>0</v>
      </c>
      <c r="E335" s="3" t="s">
        <v>10</v>
      </c>
      <c r="F335" s="3" t="s">
        <v>13</v>
      </c>
      <c r="G335" s="3">
        <v>11658.379150000001</v>
      </c>
    </row>
    <row r="336" spans="1:7" x14ac:dyDescent="0.25">
      <c r="A336" s="3">
        <v>43</v>
      </c>
      <c r="B336" s="3" t="s">
        <v>6</v>
      </c>
      <c r="C336" s="3">
        <v>35.72</v>
      </c>
      <c r="D336" s="3">
        <v>2</v>
      </c>
      <c r="E336" s="3" t="s">
        <v>10</v>
      </c>
      <c r="F336" s="3" t="s">
        <v>13</v>
      </c>
      <c r="G336" s="3">
        <v>19144.576519999999</v>
      </c>
    </row>
    <row r="337" spans="1:7" x14ac:dyDescent="0.25">
      <c r="A337" s="3">
        <v>64</v>
      </c>
      <c r="B337" s="3" t="s">
        <v>9</v>
      </c>
      <c r="C337" s="3">
        <v>34.5</v>
      </c>
      <c r="D337" s="3">
        <v>0</v>
      </c>
      <c r="E337" s="3" t="s">
        <v>10</v>
      </c>
      <c r="F337" s="3" t="s">
        <v>8</v>
      </c>
      <c r="G337" s="3">
        <v>13822.803</v>
      </c>
    </row>
    <row r="338" spans="1:7" x14ac:dyDescent="0.25">
      <c r="A338" s="3">
        <v>60</v>
      </c>
      <c r="B338" s="3" t="s">
        <v>9</v>
      </c>
      <c r="C338" s="3">
        <v>25.74</v>
      </c>
      <c r="D338" s="3">
        <v>0</v>
      </c>
      <c r="E338" s="3" t="s">
        <v>10</v>
      </c>
      <c r="F338" s="3" t="s">
        <v>11</v>
      </c>
      <c r="G338" s="3">
        <v>12142.578600000001</v>
      </c>
    </row>
    <row r="339" spans="1:7" x14ac:dyDescent="0.25">
      <c r="A339" s="3">
        <v>62</v>
      </c>
      <c r="B339" s="3" t="s">
        <v>9</v>
      </c>
      <c r="C339" s="3">
        <v>27.55</v>
      </c>
      <c r="D339" s="3">
        <v>1</v>
      </c>
      <c r="E339" s="3" t="s">
        <v>10</v>
      </c>
      <c r="F339" s="3" t="s">
        <v>12</v>
      </c>
      <c r="G339" s="3">
        <v>13937.666499999999</v>
      </c>
    </row>
    <row r="340" spans="1:7" x14ac:dyDescent="0.25">
      <c r="A340" s="3">
        <v>50</v>
      </c>
      <c r="B340" s="3" t="s">
        <v>9</v>
      </c>
      <c r="C340" s="3">
        <v>32.299999999999997</v>
      </c>
      <c r="D340" s="3">
        <v>1</v>
      </c>
      <c r="E340" s="3" t="s">
        <v>7</v>
      </c>
      <c r="F340" s="3" t="s">
        <v>13</v>
      </c>
      <c r="G340" s="3">
        <v>41919.097000000002</v>
      </c>
    </row>
    <row r="341" spans="1:7" x14ac:dyDescent="0.25">
      <c r="A341" s="3">
        <v>46</v>
      </c>
      <c r="B341" s="3" t="s">
        <v>6</v>
      </c>
      <c r="C341" s="3">
        <v>27.72</v>
      </c>
      <c r="D341" s="3">
        <v>1</v>
      </c>
      <c r="E341" s="3" t="s">
        <v>10</v>
      </c>
      <c r="F341" s="3" t="s">
        <v>11</v>
      </c>
      <c r="G341" s="3">
        <v>8232.6388000000006</v>
      </c>
    </row>
    <row r="342" spans="1:7" x14ac:dyDescent="0.25">
      <c r="A342" s="3">
        <v>24</v>
      </c>
      <c r="B342" s="3" t="s">
        <v>6</v>
      </c>
      <c r="C342" s="3">
        <v>27.6</v>
      </c>
      <c r="D342" s="3">
        <v>0</v>
      </c>
      <c r="E342" s="3" t="s">
        <v>10</v>
      </c>
      <c r="F342" s="3" t="s">
        <v>8</v>
      </c>
      <c r="G342" s="3">
        <v>18955.220170000001</v>
      </c>
    </row>
    <row r="343" spans="1:7" x14ac:dyDescent="0.25">
      <c r="A343" s="3">
        <v>62</v>
      </c>
      <c r="B343" s="3" t="s">
        <v>9</v>
      </c>
      <c r="C343" s="3">
        <v>30.02</v>
      </c>
      <c r="D343" s="3">
        <v>0</v>
      </c>
      <c r="E343" s="3" t="s">
        <v>10</v>
      </c>
      <c r="F343" s="3" t="s">
        <v>12</v>
      </c>
      <c r="G343" s="3">
        <v>13352.0998</v>
      </c>
    </row>
    <row r="344" spans="1:7" x14ac:dyDescent="0.25">
      <c r="A344" s="3">
        <v>60</v>
      </c>
      <c r="B344" s="3" t="s">
        <v>6</v>
      </c>
      <c r="C344" s="3">
        <v>27.55</v>
      </c>
      <c r="D344" s="3">
        <v>0</v>
      </c>
      <c r="E344" s="3" t="s">
        <v>10</v>
      </c>
      <c r="F344" s="3" t="s">
        <v>13</v>
      </c>
      <c r="G344" s="3">
        <v>13217.094499999999</v>
      </c>
    </row>
    <row r="345" spans="1:7" x14ac:dyDescent="0.25">
      <c r="A345" s="3">
        <v>63</v>
      </c>
      <c r="B345" s="3" t="s">
        <v>9</v>
      </c>
      <c r="C345" s="3">
        <v>36.765000000000001</v>
      </c>
      <c r="D345" s="3">
        <v>0</v>
      </c>
      <c r="E345" s="3" t="s">
        <v>10</v>
      </c>
      <c r="F345" s="3" t="s">
        <v>13</v>
      </c>
      <c r="G345" s="3">
        <v>13981.850350000001</v>
      </c>
    </row>
    <row r="346" spans="1:7" x14ac:dyDescent="0.25">
      <c r="A346" s="3">
        <v>49</v>
      </c>
      <c r="B346" s="3" t="s">
        <v>6</v>
      </c>
      <c r="C346" s="3">
        <v>41.47</v>
      </c>
      <c r="D346" s="3">
        <v>4</v>
      </c>
      <c r="E346" s="3" t="s">
        <v>10</v>
      </c>
      <c r="F346" s="3" t="s">
        <v>11</v>
      </c>
      <c r="G346" s="3">
        <v>10977.2063</v>
      </c>
    </row>
    <row r="347" spans="1:7" x14ac:dyDescent="0.25">
      <c r="A347" s="3">
        <v>34</v>
      </c>
      <c r="B347" s="3" t="s">
        <v>6</v>
      </c>
      <c r="C347" s="3">
        <v>29.26</v>
      </c>
      <c r="D347" s="3">
        <v>3</v>
      </c>
      <c r="E347" s="3" t="s">
        <v>10</v>
      </c>
      <c r="F347" s="3" t="s">
        <v>11</v>
      </c>
      <c r="G347" s="3">
        <v>6184.2993999999999</v>
      </c>
    </row>
    <row r="348" spans="1:7" x14ac:dyDescent="0.25">
      <c r="A348" s="3">
        <v>33</v>
      </c>
      <c r="B348" s="3" t="s">
        <v>9</v>
      </c>
      <c r="C348" s="3">
        <v>35.75</v>
      </c>
      <c r="D348" s="3">
        <v>2</v>
      </c>
      <c r="E348" s="3" t="s">
        <v>10</v>
      </c>
      <c r="F348" s="3" t="s">
        <v>11</v>
      </c>
      <c r="G348" s="3">
        <v>4889.9994999999999</v>
      </c>
    </row>
    <row r="349" spans="1:7" x14ac:dyDescent="0.25">
      <c r="A349" s="3">
        <v>46</v>
      </c>
      <c r="B349" s="3" t="s">
        <v>9</v>
      </c>
      <c r="C349" s="3">
        <v>33.344999999999999</v>
      </c>
      <c r="D349" s="3">
        <v>1</v>
      </c>
      <c r="E349" s="3" t="s">
        <v>10</v>
      </c>
      <c r="F349" s="3" t="s">
        <v>13</v>
      </c>
      <c r="G349" s="3">
        <v>8334.4575499999992</v>
      </c>
    </row>
    <row r="350" spans="1:7" x14ac:dyDescent="0.25">
      <c r="A350" s="3">
        <v>36</v>
      </c>
      <c r="B350" s="3" t="s">
        <v>6</v>
      </c>
      <c r="C350" s="3">
        <v>29.92</v>
      </c>
      <c r="D350" s="3">
        <v>1</v>
      </c>
      <c r="E350" s="3" t="s">
        <v>10</v>
      </c>
      <c r="F350" s="3" t="s">
        <v>11</v>
      </c>
      <c r="G350" s="3">
        <v>5478.0367999999999</v>
      </c>
    </row>
    <row r="351" spans="1:7" x14ac:dyDescent="0.25">
      <c r="A351" s="3">
        <v>19</v>
      </c>
      <c r="B351" s="3" t="s">
        <v>9</v>
      </c>
      <c r="C351" s="3">
        <v>27.835000000000001</v>
      </c>
      <c r="D351" s="3">
        <v>0</v>
      </c>
      <c r="E351" s="3" t="s">
        <v>10</v>
      </c>
      <c r="F351" s="3" t="s">
        <v>12</v>
      </c>
      <c r="G351" s="3">
        <v>1635.7336499999999</v>
      </c>
    </row>
    <row r="352" spans="1:7" x14ac:dyDescent="0.25">
      <c r="A352" s="3">
        <v>57</v>
      </c>
      <c r="B352" s="3" t="s">
        <v>6</v>
      </c>
      <c r="C352" s="3">
        <v>23.18</v>
      </c>
      <c r="D352" s="3">
        <v>0</v>
      </c>
      <c r="E352" s="3" t="s">
        <v>10</v>
      </c>
      <c r="F352" s="3" t="s">
        <v>12</v>
      </c>
      <c r="G352" s="3">
        <v>11830.6072</v>
      </c>
    </row>
    <row r="353" spans="1:7" x14ac:dyDescent="0.25">
      <c r="A353" s="3">
        <v>50</v>
      </c>
      <c r="B353" s="3" t="s">
        <v>6</v>
      </c>
      <c r="C353" s="3">
        <v>25.6</v>
      </c>
      <c r="D353" s="3">
        <v>0</v>
      </c>
      <c r="E353" s="3" t="s">
        <v>10</v>
      </c>
      <c r="F353" s="3" t="s">
        <v>8</v>
      </c>
      <c r="G353" s="3">
        <v>8932.0840000000007</v>
      </c>
    </row>
    <row r="354" spans="1:7" x14ac:dyDescent="0.25">
      <c r="A354" s="3">
        <v>30</v>
      </c>
      <c r="B354" s="3" t="s">
        <v>6</v>
      </c>
      <c r="C354" s="3">
        <v>27.7</v>
      </c>
      <c r="D354" s="3">
        <v>0</v>
      </c>
      <c r="E354" s="3" t="s">
        <v>10</v>
      </c>
      <c r="F354" s="3" t="s">
        <v>8</v>
      </c>
      <c r="G354" s="3">
        <v>3554.203</v>
      </c>
    </row>
    <row r="355" spans="1:7" x14ac:dyDescent="0.25">
      <c r="A355" s="3">
        <v>33</v>
      </c>
      <c r="B355" s="3" t="s">
        <v>9</v>
      </c>
      <c r="C355" s="3">
        <v>35.244999999999997</v>
      </c>
      <c r="D355" s="3">
        <v>0</v>
      </c>
      <c r="E355" s="3" t="s">
        <v>10</v>
      </c>
      <c r="F355" s="3" t="s">
        <v>13</v>
      </c>
      <c r="G355" s="3">
        <v>12404.8791</v>
      </c>
    </row>
    <row r="356" spans="1:7" x14ac:dyDescent="0.25">
      <c r="A356" s="3">
        <v>18</v>
      </c>
      <c r="B356" s="3" t="s">
        <v>6</v>
      </c>
      <c r="C356" s="3">
        <v>38.28</v>
      </c>
      <c r="D356" s="3">
        <v>0</v>
      </c>
      <c r="E356" s="3" t="s">
        <v>10</v>
      </c>
      <c r="F356" s="3" t="s">
        <v>11</v>
      </c>
      <c r="G356" s="3">
        <v>14133.03775</v>
      </c>
    </row>
    <row r="357" spans="1:7" x14ac:dyDescent="0.25">
      <c r="A357" s="3">
        <v>46</v>
      </c>
      <c r="B357" s="3" t="s">
        <v>9</v>
      </c>
      <c r="C357" s="3">
        <v>27.6</v>
      </c>
      <c r="D357" s="3">
        <v>0</v>
      </c>
      <c r="E357" s="3" t="s">
        <v>10</v>
      </c>
      <c r="F357" s="3" t="s">
        <v>8</v>
      </c>
      <c r="G357" s="3">
        <v>24603.04837</v>
      </c>
    </row>
    <row r="358" spans="1:7" x14ac:dyDescent="0.25">
      <c r="A358" s="3">
        <v>46</v>
      </c>
      <c r="B358" s="3" t="s">
        <v>9</v>
      </c>
      <c r="C358" s="3">
        <v>43.89</v>
      </c>
      <c r="D358" s="3">
        <v>3</v>
      </c>
      <c r="E358" s="3" t="s">
        <v>10</v>
      </c>
      <c r="F358" s="3" t="s">
        <v>11</v>
      </c>
      <c r="G358" s="3">
        <v>8944.1151000000009</v>
      </c>
    </row>
    <row r="359" spans="1:7" x14ac:dyDescent="0.25">
      <c r="A359" s="3">
        <v>47</v>
      </c>
      <c r="B359" s="3" t="s">
        <v>9</v>
      </c>
      <c r="C359" s="3">
        <v>29.83</v>
      </c>
      <c r="D359" s="3">
        <v>3</v>
      </c>
      <c r="E359" s="3" t="s">
        <v>10</v>
      </c>
      <c r="F359" s="3" t="s">
        <v>12</v>
      </c>
      <c r="G359" s="3">
        <v>9620.3307000000004</v>
      </c>
    </row>
    <row r="360" spans="1:7" x14ac:dyDescent="0.25">
      <c r="A360" s="3">
        <v>23</v>
      </c>
      <c r="B360" s="3" t="s">
        <v>9</v>
      </c>
      <c r="C360" s="3">
        <v>41.91</v>
      </c>
      <c r="D360" s="3">
        <v>0</v>
      </c>
      <c r="E360" s="3" t="s">
        <v>10</v>
      </c>
      <c r="F360" s="3" t="s">
        <v>11</v>
      </c>
      <c r="G360" s="3">
        <v>1837.2819</v>
      </c>
    </row>
    <row r="361" spans="1:7" x14ac:dyDescent="0.25">
      <c r="A361" s="3">
        <v>18</v>
      </c>
      <c r="B361" s="3" t="s">
        <v>6</v>
      </c>
      <c r="C361" s="3">
        <v>20.79</v>
      </c>
      <c r="D361" s="3">
        <v>0</v>
      </c>
      <c r="E361" s="3" t="s">
        <v>10</v>
      </c>
      <c r="F361" s="3" t="s">
        <v>11</v>
      </c>
      <c r="G361" s="3">
        <v>1607.5101</v>
      </c>
    </row>
    <row r="362" spans="1:7" x14ac:dyDescent="0.25">
      <c r="A362" s="3">
        <v>48</v>
      </c>
      <c r="B362" s="3" t="s">
        <v>6</v>
      </c>
      <c r="C362" s="3">
        <v>32.299999999999997</v>
      </c>
      <c r="D362" s="3">
        <v>2</v>
      </c>
      <c r="E362" s="3" t="s">
        <v>10</v>
      </c>
      <c r="F362" s="3" t="s">
        <v>13</v>
      </c>
      <c r="G362" s="3">
        <v>10043.249</v>
      </c>
    </row>
    <row r="363" spans="1:7" x14ac:dyDescent="0.25">
      <c r="A363" s="3">
        <v>35</v>
      </c>
      <c r="B363" s="3" t="s">
        <v>9</v>
      </c>
      <c r="C363" s="3">
        <v>30.5</v>
      </c>
      <c r="D363" s="3">
        <v>1</v>
      </c>
      <c r="E363" s="3" t="s">
        <v>10</v>
      </c>
      <c r="F363" s="3" t="s">
        <v>8</v>
      </c>
      <c r="G363" s="3">
        <v>4751.07</v>
      </c>
    </row>
    <row r="364" spans="1:7" x14ac:dyDescent="0.25">
      <c r="A364" s="3">
        <v>19</v>
      </c>
      <c r="B364" s="3" t="s">
        <v>6</v>
      </c>
      <c r="C364" s="3">
        <v>21.7</v>
      </c>
      <c r="D364" s="3">
        <v>0</v>
      </c>
      <c r="E364" s="3" t="s">
        <v>7</v>
      </c>
      <c r="F364" s="3" t="s">
        <v>8</v>
      </c>
      <c r="G364" s="3">
        <v>13844.505999999999</v>
      </c>
    </row>
    <row r="365" spans="1:7" x14ac:dyDescent="0.25">
      <c r="A365" s="3">
        <v>21</v>
      </c>
      <c r="B365" s="3" t="s">
        <v>6</v>
      </c>
      <c r="C365" s="3">
        <v>26.4</v>
      </c>
      <c r="D365" s="3">
        <v>1</v>
      </c>
      <c r="E365" s="3" t="s">
        <v>10</v>
      </c>
      <c r="F365" s="3" t="s">
        <v>8</v>
      </c>
      <c r="G365" s="3">
        <v>2597.779</v>
      </c>
    </row>
    <row r="366" spans="1:7" x14ac:dyDescent="0.25">
      <c r="A366" s="3">
        <v>21</v>
      </c>
      <c r="B366" s="3" t="s">
        <v>6</v>
      </c>
      <c r="C366" s="3">
        <v>21.89</v>
      </c>
      <c r="D366" s="3">
        <v>2</v>
      </c>
      <c r="E366" s="3" t="s">
        <v>10</v>
      </c>
      <c r="F366" s="3" t="s">
        <v>11</v>
      </c>
      <c r="G366" s="3">
        <v>3180.5101</v>
      </c>
    </row>
    <row r="367" spans="1:7" x14ac:dyDescent="0.25">
      <c r="A367" s="3">
        <v>49</v>
      </c>
      <c r="B367" s="3" t="s">
        <v>6</v>
      </c>
      <c r="C367" s="3">
        <v>30.78</v>
      </c>
      <c r="D367" s="3">
        <v>1</v>
      </c>
      <c r="E367" s="3" t="s">
        <v>10</v>
      </c>
      <c r="F367" s="3" t="s">
        <v>13</v>
      </c>
      <c r="G367" s="3">
        <v>9778.3472000000002</v>
      </c>
    </row>
    <row r="368" spans="1:7" x14ac:dyDescent="0.25">
      <c r="A368" s="3">
        <v>56</v>
      </c>
      <c r="B368" s="3" t="s">
        <v>6</v>
      </c>
      <c r="C368" s="3">
        <v>32.299999999999997</v>
      </c>
      <c r="D368" s="3">
        <v>3</v>
      </c>
      <c r="E368" s="3" t="s">
        <v>10</v>
      </c>
      <c r="F368" s="3" t="s">
        <v>13</v>
      </c>
      <c r="G368" s="3">
        <v>13430.264999999999</v>
      </c>
    </row>
    <row r="369" spans="1:7" x14ac:dyDescent="0.25">
      <c r="A369" s="3">
        <v>42</v>
      </c>
      <c r="B369" s="3" t="s">
        <v>6</v>
      </c>
      <c r="C369" s="3">
        <v>24.984999999999999</v>
      </c>
      <c r="D369" s="3">
        <v>2</v>
      </c>
      <c r="E369" s="3" t="s">
        <v>10</v>
      </c>
      <c r="F369" s="3" t="s">
        <v>12</v>
      </c>
      <c r="G369" s="3">
        <v>8017.0611500000005</v>
      </c>
    </row>
    <row r="370" spans="1:7" x14ac:dyDescent="0.25">
      <c r="A370" s="3">
        <v>44</v>
      </c>
      <c r="B370" s="3" t="s">
        <v>9</v>
      </c>
      <c r="C370" s="3">
        <v>32.015000000000001</v>
      </c>
      <c r="D370" s="3">
        <v>2</v>
      </c>
      <c r="E370" s="3" t="s">
        <v>10</v>
      </c>
      <c r="F370" s="3" t="s">
        <v>12</v>
      </c>
      <c r="G370" s="3">
        <v>8116.2688500000004</v>
      </c>
    </row>
    <row r="371" spans="1:7" x14ac:dyDescent="0.25">
      <c r="A371" s="3">
        <v>18</v>
      </c>
      <c r="B371" s="3" t="s">
        <v>9</v>
      </c>
      <c r="C371" s="3">
        <v>30.4</v>
      </c>
      <c r="D371" s="3">
        <v>3</v>
      </c>
      <c r="E371" s="3" t="s">
        <v>10</v>
      </c>
      <c r="F371" s="3" t="s">
        <v>13</v>
      </c>
      <c r="G371" s="3">
        <v>3481.8679999999999</v>
      </c>
    </row>
    <row r="372" spans="1:7" x14ac:dyDescent="0.25">
      <c r="A372" s="3">
        <v>61</v>
      </c>
      <c r="B372" s="3" t="s">
        <v>6</v>
      </c>
      <c r="C372" s="3">
        <v>21.09</v>
      </c>
      <c r="D372" s="3">
        <v>0</v>
      </c>
      <c r="E372" s="3" t="s">
        <v>10</v>
      </c>
      <c r="F372" s="3" t="s">
        <v>12</v>
      </c>
      <c r="G372" s="3">
        <v>13415.0381</v>
      </c>
    </row>
    <row r="373" spans="1:7" x14ac:dyDescent="0.25">
      <c r="A373" s="3">
        <v>57</v>
      </c>
      <c r="B373" s="3" t="s">
        <v>6</v>
      </c>
      <c r="C373" s="3">
        <v>22.23</v>
      </c>
      <c r="D373" s="3">
        <v>0</v>
      </c>
      <c r="E373" s="3" t="s">
        <v>10</v>
      </c>
      <c r="F373" s="3" t="s">
        <v>13</v>
      </c>
      <c r="G373" s="3">
        <v>12029.286700000001</v>
      </c>
    </row>
    <row r="374" spans="1:7" x14ac:dyDescent="0.25">
      <c r="A374" s="3">
        <v>42</v>
      </c>
      <c r="B374" s="3" t="s">
        <v>6</v>
      </c>
      <c r="C374" s="3">
        <v>33.155000000000001</v>
      </c>
      <c r="D374" s="3">
        <v>1</v>
      </c>
      <c r="E374" s="3" t="s">
        <v>10</v>
      </c>
      <c r="F374" s="3" t="s">
        <v>13</v>
      </c>
      <c r="G374" s="3">
        <v>7639.4174499999999</v>
      </c>
    </row>
    <row r="375" spans="1:7" x14ac:dyDescent="0.25">
      <c r="A375" s="3">
        <v>26</v>
      </c>
      <c r="B375" s="3" t="s">
        <v>9</v>
      </c>
      <c r="C375" s="3">
        <v>32.9</v>
      </c>
      <c r="D375" s="3">
        <v>2</v>
      </c>
      <c r="E375" s="3" t="s">
        <v>7</v>
      </c>
      <c r="F375" s="3" t="s">
        <v>8</v>
      </c>
      <c r="G375" s="3">
        <v>36085.218999999997</v>
      </c>
    </row>
    <row r="376" spans="1:7" x14ac:dyDescent="0.25">
      <c r="A376" s="3">
        <v>20</v>
      </c>
      <c r="B376" s="3" t="s">
        <v>9</v>
      </c>
      <c r="C376" s="3">
        <v>33.33</v>
      </c>
      <c r="D376" s="3">
        <v>0</v>
      </c>
      <c r="E376" s="3" t="s">
        <v>10</v>
      </c>
      <c r="F376" s="3" t="s">
        <v>11</v>
      </c>
      <c r="G376" s="3">
        <v>1391.5287000000001</v>
      </c>
    </row>
    <row r="377" spans="1:7" x14ac:dyDescent="0.25">
      <c r="A377" s="3">
        <v>23</v>
      </c>
      <c r="B377" s="3" t="s">
        <v>6</v>
      </c>
      <c r="C377" s="3">
        <v>28.31</v>
      </c>
      <c r="D377" s="3">
        <v>0</v>
      </c>
      <c r="E377" s="3" t="s">
        <v>7</v>
      </c>
      <c r="F377" s="3" t="s">
        <v>12</v>
      </c>
      <c r="G377" s="3">
        <v>18033.9679</v>
      </c>
    </row>
    <row r="378" spans="1:7" x14ac:dyDescent="0.25">
      <c r="A378" s="3">
        <v>39</v>
      </c>
      <c r="B378" s="3" t="s">
        <v>6</v>
      </c>
      <c r="C378" s="3">
        <v>24.89</v>
      </c>
      <c r="D378" s="3">
        <v>3</v>
      </c>
      <c r="E378" s="3" t="s">
        <v>7</v>
      </c>
      <c r="F378" s="3" t="s">
        <v>13</v>
      </c>
      <c r="G378" s="3">
        <v>21659.930100000001</v>
      </c>
    </row>
    <row r="379" spans="1:7" x14ac:dyDescent="0.25">
      <c r="A379" s="3">
        <v>24</v>
      </c>
      <c r="B379" s="3" t="s">
        <v>9</v>
      </c>
      <c r="C379" s="3">
        <v>40.15</v>
      </c>
      <c r="D379" s="3">
        <v>0</v>
      </c>
      <c r="E379" s="3" t="s">
        <v>7</v>
      </c>
      <c r="F379" s="3" t="s">
        <v>11</v>
      </c>
      <c r="G379" s="3">
        <v>38126.246500000001</v>
      </c>
    </row>
    <row r="380" spans="1:7" x14ac:dyDescent="0.25">
      <c r="A380" s="3">
        <v>64</v>
      </c>
      <c r="B380" s="3" t="s">
        <v>6</v>
      </c>
      <c r="C380" s="3">
        <v>30.114999999999998</v>
      </c>
      <c r="D380" s="3">
        <v>3</v>
      </c>
      <c r="E380" s="3" t="s">
        <v>10</v>
      </c>
      <c r="F380" s="3" t="s">
        <v>12</v>
      </c>
      <c r="G380" s="3">
        <v>16455.707849999999</v>
      </c>
    </row>
    <row r="381" spans="1:7" x14ac:dyDescent="0.25">
      <c r="A381" s="3">
        <v>62</v>
      </c>
      <c r="B381" s="3" t="s">
        <v>9</v>
      </c>
      <c r="C381" s="3">
        <v>31.46</v>
      </c>
      <c r="D381" s="3">
        <v>1</v>
      </c>
      <c r="E381" s="3" t="s">
        <v>10</v>
      </c>
      <c r="F381" s="3" t="s">
        <v>11</v>
      </c>
      <c r="G381" s="3">
        <v>27000.98473</v>
      </c>
    </row>
    <row r="382" spans="1:7" x14ac:dyDescent="0.25">
      <c r="A382" s="3">
        <v>27</v>
      </c>
      <c r="B382" s="3" t="s">
        <v>6</v>
      </c>
      <c r="C382" s="3">
        <v>17.954999999999998</v>
      </c>
      <c r="D382" s="3">
        <v>2</v>
      </c>
      <c r="E382" s="3" t="s">
        <v>7</v>
      </c>
      <c r="F382" s="3" t="s">
        <v>13</v>
      </c>
      <c r="G382" s="3">
        <v>15006.579449999999</v>
      </c>
    </row>
    <row r="383" spans="1:7" x14ac:dyDescent="0.25">
      <c r="A383" s="3">
        <v>55</v>
      </c>
      <c r="B383" s="3" t="s">
        <v>9</v>
      </c>
      <c r="C383" s="3">
        <v>30.684999999999999</v>
      </c>
      <c r="D383" s="3">
        <v>0</v>
      </c>
      <c r="E383" s="3" t="s">
        <v>7</v>
      </c>
      <c r="F383" s="3" t="s">
        <v>13</v>
      </c>
      <c r="G383" s="3">
        <v>42303.692150000003</v>
      </c>
    </row>
    <row r="384" spans="1:7" x14ac:dyDescent="0.25">
      <c r="A384" s="3">
        <v>55</v>
      </c>
      <c r="B384" s="3" t="s">
        <v>9</v>
      </c>
      <c r="C384" s="3">
        <v>33</v>
      </c>
      <c r="D384" s="3">
        <v>0</v>
      </c>
      <c r="E384" s="3" t="s">
        <v>10</v>
      </c>
      <c r="F384" s="3" t="s">
        <v>11</v>
      </c>
      <c r="G384" s="3">
        <v>20781.48892</v>
      </c>
    </row>
    <row r="385" spans="1:7" x14ac:dyDescent="0.25">
      <c r="A385" s="3">
        <v>35</v>
      </c>
      <c r="B385" s="3" t="s">
        <v>6</v>
      </c>
      <c r="C385" s="3">
        <v>43.34</v>
      </c>
      <c r="D385" s="3">
        <v>2</v>
      </c>
      <c r="E385" s="3" t="s">
        <v>10</v>
      </c>
      <c r="F385" s="3" t="s">
        <v>11</v>
      </c>
      <c r="G385" s="3">
        <v>5846.9175999999998</v>
      </c>
    </row>
    <row r="386" spans="1:7" x14ac:dyDescent="0.25">
      <c r="A386" s="3">
        <v>44</v>
      </c>
      <c r="B386" s="3" t="s">
        <v>9</v>
      </c>
      <c r="C386" s="3">
        <v>22.135000000000002</v>
      </c>
      <c r="D386" s="3">
        <v>2</v>
      </c>
      <c r="E386" s="3" t="s">
        <v>10</v>
      </c>
      <c r="F386" s="3" t="s">
        <v>13</v>
      </c>
      <c r="G386" s="3">
        <v>8302.5356499999998</v>
      </c>
    </row>
    <row r="387" spans="1:7" x14ac:dyDescent="0.25">
      <c r="A387" s="3">
        <v>19</v>
      </c>
      <c r="B387" s="3" t="s">
        <v>9</v>
      </c>
      <c r="C387" s="3">
        <v>34.4</v>
      </c>
      <c r="D387" s="3">
        <v>0</v>
      </c>
      <c r="E387" s="3" t="s">
        <v>10</v>
      </c>
      <c r="F387" s="3" t="s">
        <v>8</v>
      </c>
      <c r="G387" s="3">
        <v>1261.8589999999999</v>
      </c>
    </row>
    <row r="388" spans="1:7" x14ac:dyDescent="0.25">
      <c r="A388" s="3">
        <v>58</v>
      </c>
      <c r="B388" s="3" t="s">
        <v>6</v>
      </c>
      <c r="C388" s="3">
        <v>39.049999999999997</v>
      </c>
      <c r="D388" s="3">
        <v>0</v>
      </c>
      <c r="E388" s="3" t="s">
        <v>10</v>
      </c>
      <c r="F388" s="3" t="s">
        <v>11</v>
      </c>
      <c r="G388" s="3">
        <v>11856.4115</v>
      </c>
    </row>
    <row r="389" spans="1:7" x14ac:dyDescent="0.25">
      <c r="A389" s="3">
        <v>50</v>
      </c>
      <c r="B389" s="3" t="s">
        <v>9</v>
      </c>
      <c r="C389" s="3">
        <v>25.364999999999998</v>
      </c>
      <c r="D389" s="3">
        <v>2</v>
      </c>
      <c r="E389" s="3" t="s">
        <v>10</v>
      </c>
      <c r="F389" s="3" t="s">
        <v>12</v>
      </c>
      <c r="G389" s="3">
        <v>30284.642940000002</v>
      </c>
    </row>
    <row r="390" spans="1:7" x14ac:dyDescent="0.25">
      <c r="A390" s="3">
        <v>26</v>
      </c>
      <c r="B390" s="3" t="s">
        <v>6</v>
      </c>
      <c r="C390" s="3">
        <v>22.61</v>
      </c>
      <c r="D390" s="3">
        <v>0</v>
      </c>
      <c r="E390" s="3" t="s">
        <v>10</v>
      </c>
      <c r="F390" s="3" t="s">
        <v>12</v>
      </c>
      <c r="G390" s="3">
        <v>3176.8159000000001</v>
      </c>
    </row>
    <row r="391" spans="1:7" x14ac:dyDescent="0.25">
      <c r="A391" s="3">
        <v>24</v>
      </c>
      <c r="B391" s="3" t="s">
        <v>6</v>
      </c>
      <c r="C391" s="3">
        <v>30.21</v>
      </c>
      <c r="D391" s="3">
        <v>3</v>
      </c>
      <c r="E391" s="3" t="s">
        <v>10</v>
      </c>
      <c r="F391" s="3" t="s">
        <v>12</v>
      </c>
      <c r="G391" s="3">
        <v>4618.0798999999997</v>
      </c>
    </row>
    <row r="392" spans="1:7" x14ac:dyDescent="0.25">
      <c r="A392" s="3">
        <v>48</v>
      </c>
      <c r="B392" s="3" t="s">
        <v>9</v>
      </c>
      <c r="C392" s="3">
        <v>35.625</v>
      </c>
      <c r="D392" s="3">
        <v>4</v>
      </c>
      <c r="E392" s="3" t="s">
        <v>10</v>
      </c>
      <c r="F392" s="3" t="s">
        <v>13</v>
      </c>
      <c r="G392" s="3">
        <v>10736.87075</v>
      </c>
    </row>
    <row r="393" spans="1:7" x14ac:dyDescent="0.25">
      <c r="A393" s="3">
        <v>19</v>
      </c>
      <c r="B393" s="3" t="s">
        <v>6</v>
      </c>
      <c r="C393" s="3">
        <v>37.43</v>
      </c>
      <c r="D393" s="3">
        <v>0</v>
      </c>
      <c r="E393" s="3" t="s">
        <v>10</v>
      </c>
      <c r="F393" s="3" t="s">
        <v>12</v>
      </c>
      <c r="G393" s="3">
        <v>2138.0707000000002</v>
      </c>
    </row>
    <row r="394" spans="1:7" x14ac:dyDescent="0.25">
      <c r="A394" s="3">
        <v>48</v>
      </c>
      <c r="B394" s="3" t="s">
        <v>9</v>
      </c>
      <c r="C394" s="3">
        <v>31.445</v>
      </c>
      <c r="D394" s="3">
        <v>1</v>
      </c>
      <c r="E394" s="3" t="s">
        <v>10</v>
      </c>
      <c r="F394" s="3" t="s">
        <v>13</v>
      </c>
      <c r="G394" s="3">
        <v>8964.0605500000001</v>
      </c>
    </row>
    <row r="395" spans="1:7" x14ac:dyDescent="0.25">
      <c r="A395" s="3">
        <v>49</v>
      </c>
      <c r="B395" s="3" t="s">
        <v>9</v>
      </c>
      <c r="C395" s="3">
        <v>31.35</v>
      </c>
      <c r="D395" s="3">
        <v>1</v>
      </c>
      <c r="E395" s="3" t="s">
        <v>10</v>
      </c>
      <c r="F395" s="3" t="s">
        <v>13</v>
      </c>
      <c r="G395" s="3">
        <v>9290.1394999999993</v>
      </c>
    </row>
    <row r="396" spans="1:7" x14ac:dyDescent="0.25">
      <c r="A396" s="3">
        <v>46</v>
      </c>
      <c r="B396" s="3" t="s">
        <v>6</v>
      </c>
      <c r="C396" s="3">
        <v>32.299999999999997</v>
      </c>
      <c r="D396" s="3">
        <v>2</v>
      </c>
      <c r="E396" s="3" t="s">
        <v>10</v>
      </c>
      <c r="F396" s="3" t="s">
        <v>13</v>
      </c>
      <c r="G396" s="3">
        <v>9411.0049999999992</v>
      </c>
    </row>
    <row r="397" spans="1:7" x14ac:dyDescent="0.25">
      <c r="A397" s="3">
        <v>46</v>
      </c>
      <c r="B397" s="3" t="s">
        <v>9</v>
      </c>
      <c r="C397" s="3">
        <v>19.855</v>
      </c>
      <c r="D397" s="3">
        <v>0</v>
      </c>
      <c r="E397" s="3" t="s">
        <v>10</v>
      </c>
      <c r="F397" s="3" t="s">
        <v>12</v>
      </c>
      <c r="G397" s="3">
        <v>7526.7064499999997</v>
      </c>
    </row>
    <row r="398" spans="1:7" x14ac:dyDescent="0.25">
      <c r="A398" s="3">
        <v>43</v>
      </c>
      <c r="B398" s="3" t="s">
        <v>6</v>
      </c>
      <c r="C398" s="3">
        <v>34.4</v>
      </c>
      <c r="D398" s="3">
        <v>3</v>
      </c>
      <c r="E398" s="3" t="s">
        <v>10</v>
      </c>
      <c r="F398" s="3" t="s">
        <v>8</v>
      </c>
      <c r="G398" s="3">
        <v>8522.0030000000006</v>
      </c>
    </row>
    <row r="399" spans="1:7" x14ac:dyDescent="0.25">
      <c r="A399" s="3">
        <v>21</v>
      </c>
      <c r="B399" s="3" t="s">
        <v>9</v>
      </c>
      <c r="C399" s="3">
        <v>31.02</v>
      </c>
      <c r="D399" s="3">
        <v>0</v>
      </c>
      <c r="E399" s="3" t="s">
        <v>10</v>
      </c>
      <c r="F399" s="3" t="s">
        <v>11</v>
      </c>
      <c r="G399" s="3">
        <v>16586.49771</v>
      </c>
    </row>
    <row r="400" spans="1:7" x14ac:dyDescent="0.25">
      <c r="A400" s="3">
        <v>64</v>
      </c>
      <c r="B400" s="3" t="s">
        <v>9</v>
      </c>
      <c r="C400" s="3">
        <v>25.6</v>
      </c>
      <c r="D400" s="3">
        <v>2</v>
      </c>
      <c r="E400" s="3" t="s">
        <v>10</v>
      </c>
      <c r="F400" s="3" t="s">
        <v>8</v>
      </c>
      <c r="G400" s="3">
        <v>14988.432000000001</v>
      </c>
    </row>
    <row r="401" spans="1:7" x14ac:dyDescent="0.25">
      <c r="A401" s="3">
        <v>18</v>
      </c>
      <c r="B401" s="3" t="s">
        <v>6</v>
      </c>
      <c r="C401" s="3">
        <v>38.17</v>
      </c>
      <c r="D401" s="3">
        <v>0</v>
      </c>
      <c r="E401" s="3" t="s">
        <v>10</v>
      </c>
      <c r="F401" s="3" t="s">
        <v>11</v>
      </c>
      <c r="G401" s="3">
        <v>1631.6683</v>
      </c>
    </row>
    <row r="402" spans="1:7" x14ac:dyDescent="0.25">
      <c r="A402" s="3">
        <v>51</v>
      </c>
      <c r="B402" s="3" t="s">
        <v>6</v>
      </c>
      <c r="C402" s="3">
        <v>20.6</v>
      </c>
      <c r="D402" s="3">
        <v>0</v>
      </c>
      <c r="E402" s="3" t="s">
        <v>10</v>
      </c>
      <c r="F402" s="3" t="s">
        <v>8</v>
      </c>
      <c r="G402" s="3">
        <v>9264.7970000000005</v>
      </c>
    </row>
    <row r="403" spans="1:7" x14ac:dyDescent="0.25">
      <c r="A403" s="3">
        <v>47</v>
      </c>
      <c r="B403" s="3" t="s">
        <v>9</v>
      </c>
      <c r="C403" s="3">
        <v>47.52</v>
      </c>
      <c r="D403" s="3">
        <v>1</v>
      </c>
      <c r="E403" s="3" t="s">
        <v>10</v>
      </c>
      <c r="F403" s="3" t="s">
        <v>11</v>
      </c>
      <c r="G403" s="3">
        <v>8083.9197999999997</v>
      </c>
    </row>
    <row r="404" spans="1:7" x14ac:dyDescent="0.25">
      <c r="A404" s="3">
        <v>64</v>
      </c>
      <c r="B404" s="3" t="s">
        <v>6</v>
      </c>
      <c r="C404" s="3">
        <v>32.965000000000003</v>
      </c>
      <c r="D404" s="3">
        <v>0</v>
      </c>
      <c r="E404" s="3" t="s">
        <v>10</v>
      </c>
      <c r="F404" s="3" t="s">
        <v>12</v>
      </c>
      <c r="G404" s="3">
        <v>14692.66935</v>
      </c>
    </row>
    <row r="405" spans="1:7" x14ac:dyDescent="0.25">
      <c r="A405" s="3">
        <v>49</v>
      </c>
      <c r="B405" s="3" t="s">
        <v>9</v>
      </c>
      <c r="C405" s="3">
        <v>32.299999999999997</v>
      </c>
      <c r="D405" s="3">
        <v>3</v>
      </c>
      <c r="E405" s="3" t="s">
        <v>10</v>
      </c>
      <c r="F405" s="3" t="s">
        <v>12</v>
      </c>
      <c r="G405" s="3">
        <v>10269.459999999999</v>
      </c>
    </row>
    <row r="406" spans="1:7" x14ac:dyDescent="0.25">
      <c r="A406" s="3">
        <v>31</v>
      </c>
      <c r="B406" s="3" t="s">
        <v>9</v>
      </c>
      <c r="C406" s="3">
        <v>20.399999999999999</v>
      </c>
      <c r="D406" s="3">
        <v>0</v>
      </c>
      <c r="E406" s="3" t="s">
        <v>10</v>
      </c>
      <c r="F406" s="3" t="s">
        <v>8</v>
      </c>
      <c r="G406" s="3">
        <v>3260.1990000000001</v>
      </c>
    </row>
    <row r="407" spans="1:7" x14ac:dyDescent="0.25">
      <c r="A407" s="3">
        <v>52</v>
      </c>
      <c r="B407" s="3" t="s">
        <v>6</v>
      </c>
      <c r="C407" s="3">
        <v>38.380000000000003</v>
      </c>
      <c r="D407" s="3">
        <v>2</v>
      </c>
      <c r="E407" s="3" t="s">
        <v>10</v>
      </c>
      <c r="F407" s="3" t="s">
        <v>13</v>
      </c>
      <c r="G407" s="3">
        <v>11396.9002</v>
      </c>
    </row>
    <row r="408" spans="1:7" x14ac:dyDescent="0.25">
      <c r="A408" s="3">
        <v>33</v>
      </c>
      <c r="B408" s="3" t="s">
        <v>6</v>
      </c>
      <c r="C408" s="3">
        <v>24.31</v>
      </c>
      <c r="D408" s="3">
        <v>0</v>
      </c>
      <c r="E408" s="3" t="s">
        <v>10</v>
      </c>
      <c r="F408" s="3" t="s">
        <v>11</v>
      </c>
      <c r="G408" s="3">
        <v>4185.0978999999998</v>
      </c>
    </row>
    <row r="409" spans="1:7" x14ac:dyDescent="0.25">
      <c r="A409" s="3">
        <v>47</v>
      </c>
      <c r="B409" s="3" t="s">
        <v>6</v>
      </c>
      <c r="C409" s="3">
        <v>23.6</v>
      </c>
      <c r="D409" s="3">
        <v>1</v>
      </c>
      <c r="E409" s="3" t="s">
        <v>10</v>
      </c>
      <c r="F409" s="3" t="s">
        <v>8</v>
      </c>
      <c r="G409" s="3">
        <v>8539.6710000000003</v>
      </c>
    </row>
    <row r="410" spans="1:7" x14ac:dyDescent="0.25">
      <c r="A410" s="3">
        <v>38</v>
      </c>
      <c r="B410" s="3" t="s">
        <v>9</v>
      </c>
      <c r="C410" s="3">
        <v>21.12</v>
      </c>
      <c r="D410" s="3">
        <v>3</v>
      </c>
      <c r="E410" s="3" t="s">
        <v>10</v>
      </c>
      <c r="F410" s="3" t="s">
        <v>11</v>
      </c>
      <c r="G410" s="3">
        <v>6652.5288</v>
      </c>
    </row>
    <row r="411" spans="1:7" x14ac:dyDescent="0.25">
      <c r="A411" s="3">
        <v>32</v>
      </c>
      <c r="B411" s="3" t="s">
        <v>9</v>
      </c>
      <c r="C411" s="3">
        <v>30.03</v>
      </c>
      <c r="D411" s="3">
        <v>1</v>
      </c>
      <c r="E411" s="3" t="s">
        <v>10</v>
      </c>
      <c r="F411" s="3" t="s">
        <v>11</v>
      </c>
      <c r="G411" s="3">
        <v>4074.4537</v>
      </c>
    </row>
    <row r="412" spans="1:7" x14ac:dyDescent="0.25">
      <c r="A412" s="3">
        <v>19</v>
      </c>
      <c r="B412" s="3" t="s">
        <v>9</v>
      </c>
      <c r="C412" s="3">
        <v>17.48</v>
      </c>
      <c r="D412" s="3">
        <v>0</v>
      </c>
      <c r="E412" s="3" t="s">
        <v>10</v>
      </c>
      <c r="F412" s="3" t="s">
        <v>12</v>
      </c>
      <c r="G412" s="3">
        <v>1621.3402000000001</v>
      </c>
    </row>
    <row r="413" spans="1:7" x14ac:dyDescent="0.25">
      <c r="A413" s="3">
        <v>44</v>
      </c>
      <c r="B413" s="3" t="s">
        <v>6</v>
      </c>
      <c r="C413" s="3">
        <v>20.234999999999999</v>
      </c>
      <c r="D413" s="3">
        <v>1</v>
      </c>
      <c r="E413" s="3" t="s">
        <v>7</v>
      </c>
      <c r="F413" s="3" t="s">
        <v>13</v>
      </c>
      <c r="G413" s="3">
        <v>19594.809649999999</v>
      </c>
    </row>
    <row r="414" spans="1:7" x14ac:dyDescent="0.25">
      <c r="A414" s="3">
        <v>26</v>
      </c>
      <c r="B414" s="3" t="s">
        <v>6</v>
      </c>
      <c r="C414" s="3">
        <v>17.195</v>
      </c>
      <c r="D414" s="3">
        <v>2</v>
      </c>
      <c r="E414" s="3" t="s">
        <v>7</v>
      </c>
      <c r="F414" s="3" t="s">
        <v>13</v>
      </c>
      <c r="G414" s="3">
        <v>14455.644050000001</v>
      </c>
    </row>
    <row r="415" spans="1:7" x14ac:dyDescent="0.25">
      <c r="A415" s="3">
        <v>25</v>
      </c>
      <c r="B415" s="3" t="s">
        <v>9</v>
      </c>
      <c r="C415" s="3">
        <v>23.9</v>
      </c>
      <c r="D415" s="3">
        <v>5</v>
      </c>
      <c r="E415" s="3" t="s">
        <v>10</v>
      </c>
      <c r="F415" s="3" t="s">
        <v>8</v>
      </c>
      <c r="G415" s="3">
        <v>5080.0959999999995</v>
      </c>
    </row>
    <row r="416" spans="1:7" x14ac:dyDescent="0.25">
      <c r="A416" s="3">
        <v>19</v>
      </c>
      <c r="B416" s="3" t="s">
        <v>6</v>
      </c>
      <c r="C416" s="3">
        <v>35.15</v>
      </c>
      <c r="D416" s="3">
        <v>0</v>
      </c>
      <c r="E416" s="3" t="s">
        <v>10</v>
      </c>
      <c r="F416" s="3" t="s">
        <v>12</v>
      </c>
      <c r="G416" s="3">
        <v>2134.9014999999999</v>
      </c>
    </row>
    <row r="417" spans="1:7" x14ac:dyDescent="0.25">
      <c r="A417" s="3">
        <v>43</v>
      </c>
      <c r="B417" s="3" t="s">
        <v>6</v>
      </c>
      <c r="C417" s="3">
        <v>35.64</v>
      </c>
      <c r="D417" s="3">
        <v>1</v>
      </c>
      <c r="E417" s="3" t="s">
        <v>10</v>
      </c>
      <c r="F417" s="3" t="s">
        <v>11</v>
      </c>
      <c r="G417" s="3">
        <v>7345.7266</v>
      </c>
    </row>
    <row r="418" spans="1:7" x14ac:dyDescent="0.25">
      <c r="A418" s="3">
        <v>52</v>
      </c>
      <c r="B418" s="3" t="s">
        <v>9</v>
      </c>
      <c r="C418" s="3">
        <v>34.1</v>
      </c>
      <c r="D418" s="3">
        <v>0</v>
      </c>
      <c r="E418" s="3" t="s">
        <v>10</v>
      </c>
      <c r="F418" s="3" t="s">
        <v>11</v>
      </c>
      <c r="G418" s="3">
        <v>9140.9509999999991</v>
      </c>
    </row>
    <row r="419" spans="1:7" x14ac:dyDescent="0.25">
      <c r="A419" s="3">
        <v>36</v>
      </c>
      <c r="B419" s="3" t="s">
        <v>6</v>
      </c>
      <c r="C419" s="3">
        <v>22.6</v>
      </c>
      <c r="D419" s="3">
        <v>2</v>
      </c>
      <c r="E419" s="3" t="s">
        <v>7</v>
      </c>
      <c r="F419" s="3" t="s">
        <v>8</v>
      </c>
      <c r="G419" s="3">
        <v>18608.261999999999</v>
      </c>
    </row>
    <row r="420" spans="1:7" x14ac:dyDescent="0.25">
      <c r="A420" s="3">
        <v>64</v>
      </c>
      <c r="B420" s="3" t="s">
        <v>9</v>
      </c>
      <c r="C420" s="3">
        <v>39.159999999999997</v>
      </c>
      <c r="D420" s="3">
        <v>1</v>
      </c>
      <c r="E420" s="3" t="s">
        <v>10</v>
      </c>
      <c r="F420" s="3" t="s">
        <v>11</v>
      </c>
      <c r="G420" s="3">
        <v>14418.2804</v>
      </c>
    </row>
    <row r="421" spans="1:7" x14ac:dyDescent="0.25">
      <c r="A421" s="3">
        <v>63</v>
      </c>
      <c r="B421" s="3" t="s">
        <v>6</v>
      </c>
      <c r="C421" s="3">
        <v>26.98</v>
      </c>
      <c r="D421" s="3">
        <v>0</v>
      </c>
      <c r="E421" s="3" t="s">
        <v>7</v>
      </c>
      <c r="F421" s="3" t="s">
        <v>12</v>
      </c>
      <c r="G421" s="3">
        <v>28950.4692</v>
      </c>
    </row>
    <row r="422" spans="1:7" x14ac:dyDescent="0.25">
      <c r="A422" s="3">
        <v>64</v>
      </c>
      <c r="B422" s="3" t="s">
        <v>9</v>
      </c>
      <c r="C422" s="3">
        <v>33.880000000000003</v>
      </c>
      <c r="D422" s="3">
        <v>0</v>
      </c>
      <c r="E422" s="3" t="s">
        <v>7</v>
      </c>
      <c r="F422" s="3" t="s">
        <v>11</v>
      </c>
      <c r="G422" s="3">
        <v>46889.261200000001</v>
      </c>
    </row>
    <row r="423" spans="1:7" x14ac:dyDescent="0.25">
      <c r="A423" s="3">
        <v>61</v>
      </c>
      <c r="B423" s="3" t="s">
        <v>9</v>
      </c>
      <c r="C423" s="3">
        <v>35.86</v>
      </c>
      <c r="D423" s="3">
        <v>0</v>
      </c>
      <c r="E423" s="3" t="s">
        <v>7</v>
      </c>
      <c r="F423" s="3" t="s">
        <v>11</v>
      </c>
      <c r="G423" s="3">
        <v>46599.108399999997</v>
      </c>
    </row>
    <row r="424" spans="1:7" x14ac:dyDescent="0.25">
      <c r="A424" s="3">
        <v>40</v>
      </c>
      <c r="B424" s="3" t="s">
        <v>9</v>
      </c>
      <c r="C424" s="3">
        <v>32.774999999999999</v>
      </c>
      <c r="D424" s="3">
        <v>1</v>
      </c>
      <c r="E424" s="3" t="s">
        <v>7</v>
      </c>
      <c r="F424" s="3" t="s">
        <v>13</v>
      </c>
      <c r="G424" s="3">
        <v>39125.332249999999</v>
      </c>
    </row>
    <row r="425" spans="1:7" x14ac:dyDescent="0.25">
      <c r="A425" s="3">
        <v>25</v>
      </c>
      <c r="B425" s="3" t="s">
        <v>9</v>
      </c>
      <c r="C425" s="3">
        <v>30.59</v>
      </c>
      <c r="D425" s="3">
        <v>0</v>
      </c>
      <c r="E425" s="3" t="s">
        <v>10</v>
      </c>
      <c r="F425" s="3" t="s">
        <v>13</v>
      </c>
      <c r="G425" s="3">
        <v>2727.3951000000002</v>
      </c>
    </row>
    <row r="426" spans="1:7" x14ac:dyDescent="0.25">
      <c r="A426" s="3">
        <v>48</v>
      </c>
      <c r="B426" s="3" t="s">
        <v>9</v>
      </c>
      <c r="C426" s="3">
        <v>30.2</v>
      </c>
      <c r="D426" s="3">
        <v>2</v>
      </c>
      <c r="E426" s="3" t="s">
        <v>10</v>
      </c>
      <c r="F426" s="3" t="s">
        <v>8</v>
      </c>
      <c r="G426" s="3">
        <v>8968.33</v>
      </c>
    </row>
    <row r="427" spans="1:7" x14ac:dyDescent="0.25">
      <c r="A427" s="3">
        <v>45</v>
      </c>
      <c r="B427" s="3" t="s">
        <v>9</v>
      </c>
      <c r="C427" s="3">
        <v>24.31</v>
      </c>
      <c r="D427" s="3">
        <v>5</v>
      </c>
      <c r="E427" s="3" t="s">
        <v>10</v>
      </c>
      <c r="F427" s="3" t="s">
        <v>11</v>
      </c>
      <c r="G427" s="3">
        <v>9788.8659000000007</v>
      </c>
    </row>
    <row r="428" spans="1:7" x14ac:dyDescent="0.25">
      <c r="A428" s="3">
        <v>38</v>
      </c>
      <c r="B428" s="3" t="s">
        <v>6</v>
      </c>
      <c r="C428" s="3">
        <v>27.265000000000001</v>
      </c>
      <c r="D428" s="3">
        <v>1</v>
      </c>
      <c r="E428" s="3" t="s">
        <v>10</v>
      </c>
      <c r="F428" s="3" t="s">
        <v>13</v>
      </c>
      <c r="G428" s="3">
        <v>6555.07035</v>
      </c>
    </row>
    <row r="429" spans="1:7" x14ac:dyDescent="0.25">
      <c r="A429" s="3">
        <v>18</v>
      </c>
      <c r="B429" s="3" t="s">
        <v>6</v>
      </c>
      <c r="C429" s="3">
        <v>29.164999999999999</v>
      </c>
      <c r="D429" s="3">
        <v>0</v>
      </c>
      <c r="E429" s="3" t="s">
        <v>10</v>
      </c>
      <c r="F429" s="3" t="s">
        <v>13</v>
      </c>
      <c r="G429" s="3">
        <v>7323.7348190000002</v>
      </c>
    </row>
    <row r="430" spans="1:7" x14ac:dyDescent="0.25">
      <c r="A430" s="3">
        <v>21</v>
      </c>
      <c r="B430" s="3" t="s">
        <v>6</v>
      </c>
      <c r="C430" s="3">
        <v>16.815000000000001</v>
      </c>
      <c r="D430" s="3">
        <v>1</v>
      </c>
      <c r="E430" s="3" t="s">
        <v>10</v>
      </c>
      <c r="F430" s="3" t="s">
        <v>13</v>
      </c>
      <c r="G430" s="3">
        <v>3167.4558499999998</v>
      </c>
    </row>
    <row r="431" spans="1:7" x14ac:dyDescent="0.25">
      <c r="A431" s="3">
        <v>27</v>
      </c>
      <c r="B431" s="3" t="s">
        <v>6</v>
      </c>
      <c r="C431" s="3">
        <v>30.4</v>
      </c>
      <c r="D431" s="3">
        <v>3</v>
      </c>
      <c r="E431" s="3" t="s">
        <v>10</v>
      </c>
      <c r="F431" s="3" t="s">
        <v>12</v>
      </c>
      <c r="G431" s="3">
        <v>18804.752400000001</v>
      </c>
    </row>
    <row r="432" spans="1:7" x14ac:dyDescent="0.25">
      <c r="A432" s="3">
        <v>19</v>
      </c>
      <c r="B432" s="3" t="s">
        <v>9</v>
      </c>
      <c r="C432" s="3">
        <v>33.1</v>
      </c>
      <c r="D432" s="3">
        <v>0</v>
      </c>
      <c r="E432" s="3" t="s">
        <v>10</v>
      </c>
      <c r="F432" s="3" t="s">
        <v>8</v>
      </c>
      <c r="G432" s="3">
        <v>23082.955330000001</v>
      </c>
    </row>
    <row r="433" spans="1:7" x14ac:dyDescent="0.25">
      <c r="A433" s="3">
        <v>29</v>
      </c>
      <c r="B433" s="3" t="s">
        <v>6</v>
      </c>
      <c r="C433" s="3">
        <v>20.234999999999999</v>
      </c>
      <c r="D433" s="3">
        <v>2</v>
      </c>
      <c r="E433" s="3" t="s">
        <v>10</v>
      </c>
      <c r="F433" s="3" t="s">
        <v>12</v>
      </c>
      <c r="G433" s="3">
        <v>4906.4096499999996</v>
      </c>
    </row>
    <row r="434" spans="1:7" x14ac:dyDescent="0.25">
      <c r="A434" s="3">
        <v>42</v>
      </c>
      <c r="B434" s="3" t="s">
        <v>9</v>
      </c>
      <c r="C434" s="3">
        <v>26.9</v>
      </c>
      <c r="D434" s="3">
        <v>0</v>
      </c>
      <c r="E434" s="3" t="s">
        <v>10</v>
      </c>
      <c r="F434" s="3" t="s">
        <v>8</v>
      </c>
      <c r="G434" s="3">
        <v>5969.723</v>
      </c>
    </row>
    <row r="435" spans="1:7" x14ac:dyDescent="0.25">
      <c r="A435" s="3">
        <v>60</v>
      </c>
      <c r="B435" s="3" t="s">
        <v>6</v>
      </c>
      <c r="C435" s="3">
        <v>30.5</v>
      </c>
      <c r="D435" s="3">
        <v>0</v>
      </c>
      <c r="E435" s="3" t="s">
        <v>10</v>
      </c>
      <c r="F435" s="3" t="s">
        <v>8</v>
      </c>
      <c r="G435" s="3">
        <v>12638.195</v>
      </c>
    </row>
    <row r="436" spans="1:7" x14ac:dyDescent="0.25">
      <c r="A436" s="3">
        <v>31</v>
      </c>
      <c r="B436" s="3" t="s">
        <v>9</v>
      </c>
      <c r="C436" s="3">
        <v>28.594999999999999</v>
      </c>
      <c r="D436" s="3">
        <v>1</v>
      </c>
      <c r="E436" s="3" t="s">
        <v>10</v>
      </c>
      <c r="F436" s="3" t="s">
        <v>12</v>
      </c>
      <c r="G436" s="3">
        <v>4243.5900499999998</v>
      </c>
    </row>
    <row r="437" spans="1:7" x14ac:dyDescent="0.25">
      <c r="A437" s="3">
        <v>60</v>
      </c>
      <c r="B437" s="3" t="s">
        <v>9</v>
      </c>
      <c r="C437" s="3">
        <v>33.11</v>
      </c>
      <c r="D437" s="3">
        <v>3</v>
      </c>
      <c r="E437" s="3" t="s">
        <v>10</v>
      </c>
      <c r="F437" s="3" t="s">
        <v>11</v>
      </c>
      <c r="G437" s="3">
        <v>13919.822899999999</v>
      </c>
    </row>
    <row r="438" spans="1:7" x14ac:dyDescent="0.25">
      <c r="A438" s="3">
        <v>22</v>
      </c>
      <c r="B438" s="3" t="s">
        <v>9</v>
      </c>
      <c r="C438" s="3">
        <v>31.73</v>
      </c>
      <c r="D438" s="3">
        <v>0</v>
      </c>
      <c r="E438" s="3" t="s">
        <v>10</v>
      </c>
      <c r="F438" s="3" t="s">
        <v>13</v>
      </c>
      <c r="G438" s="3">
        <v>2254.7966999999999</v>
      </c>
    </row>
    <row r="439" spans="1:7" x14ac:dyDescent="0.25">
      <c r="A439" s="3">
        <v>35</v>
      </c>
      <c r="B439" s="3" t="s">
        <v>9</v>
      </c>
      <c r="C439" s="3">
        <v>28.9</v>
      </c>
      <c r="D439" s="3">
        <v>3</v>
      </c>
      <c r="E439" s="3" t="s">
        <v>10</v>
      </c>
      <c r="F439" s="3" t="s">
        <v>8</v>
      </c>
      <c r="G439" s="3">
        <v>5926.8459999999995</v>
      </c>
    </row>
    <row r="440" spans="1:7" x14ac:dyDescent="0.25">
      <c r="A440" s="3">
        <v>52</v>
      </c>
      <c r="B440" s="3" t="s">
        <v>6</v>
      </c>
      <c r="C440" s="3">
        <v>46.75</v>
      </c>
      <c r="D440" s="3">
        <v>5</v>
      </c>
      <c r="E440" s="3" t="s">
        <v>10</v>
      </c>
      <c r="F440" s="3" t="s">
        <v>11</v>
      </c>
      <c r="G440" s="3">
        <v>12592.5345</v>
      </c>
    </row>
    <row r="441" spans="1:7" x14ac:dyDescent="0.25">
      <c r="A441" s="3">
        <v>26</v>
      </c>
      <c r="B441" s="3" t="s">
        <v>9</v>
      </c>
      <c r="C441" s="3">
        <v>29.45</v>
      </c>
      <c r="D441" s="3">
        <v>0</v>
      </c>
      <c r="E441" s="3" t="s">
        <v>10</v>
      </c>
      <c r="F441" s="3" t="s">
        <v>13</v>
      </c>
      <c r="G441" s="3">
        <v>2897.3235</v>
      </c>
    </row>
    <row r="442" spans="1:7" x14ac:dyDescent="0.25">
      <c r="A442" s="3">
        <v>31</v>
      </c>
      <c r="B442" s="3" t="s">
        <v>6</v>
      </c>
      <c r="C442" s="3">
        <v>32.68</v>
      </c>
      <c r="D442" s="3">
        <v>1</v>
      </c>
      <c r="E442" s="3" t="s">
        <v>10</v>
      </c>
      <c r="F442" s="3" t="s">
        <v>12</v>
      </c>
      <c r="G442" s="3">
        <v>4738.2682000000004</v>
      </c>
    </row>
    <row r="443" spans="1:7" x14ac:dyDescent="0.25">
      <c r="A443" s="3">
        <v>33</v>
      </c>
      <c r="B443" s="3" t="s">
        <v>6</v>
      </c>
      <c r="C443" s="3">
        <v>33.5</v>
      </c>
      <c r="D443" s="3">
        <v>0</v>
      </c>
      <c r="E443" s="3" t="s">
        <v>7</v>
      </c>
      <c r="F443" s="3" t="s">
        <v>8</v>
      </c>
      <c r="G443" s="3">
        <v>37079.372000000003</v>
      </c>
    </row>
    <row r="444" spans="1:7" x14ac:dyDescent="0.25">
      <c r="A444" s="3">
        <v>18</v>
      </c>
      <c r="B444" s="3" t="s">
        <v>9</v>
      </c>
      <c r="C444" s="3">
        <v>43.01</v>
      </c>
      <c r="D444" s="3">
        <v>0</v>
      </c>
      <c r="E444" s="3" t="s">
        <v>10</v>
      </c>
      <c r="F444" s="3" t="s">
        <v>11</v>
      </c>
      <c r="G444" s="3">
        <v>1149.3959</v>
      </c>
    </row>
    <row r="445" spans="1:7" x14ac:dyDescent="0.25">
      <c r="A445" s="3">
        <v>59</v>
      </c>
      <c r="B445" s="3" t="s">
        <v>6</v>
      </c>
      <c r="C445" s="3">
        <v>36.520000000000003</v>
      </c>
      <c r="D445" s="3">
        <v>1</v>
      </c>
      <c r="E445" s="3" t="s">
        <v>10</v>
      </c>
      <c r="F445" s="3" t="s">
        <v>11</v>
      </c>
      <c r="G445" s="3">
        <v>28287.897659999999</v>
      </c>
    </row>
    <row r="446" spans="1:7" x14ac:dyDescent="0.25">
      <c r="A446" s="3">
        <v>56</v>
      </c>
      <c r="B446" s="3" t="s">
        <v>9</v>
      </c>
      <c r="C446" s="3">
        <v>26.695</v>
      </c>
      <c r="D446" s="3">
        <v>1</v>
      </c>
      <c r="E446" s="3" t="s">
        <v>7</v>
      </c>
      <c r="F446" s="3" t="s">
        <v>12</v>
      </c>
      <c r="G446" s="3">
        <v>26109.32905</v>
      </c>
    </row>
    <row r="447" spans="1:7" x14ac:dyDescent="0.25">
      <c r="A447" s="3">
        <v>45</v>
      </c>
      <c r="B447" s="3" t="s">
        <v>6</v>
      </c>
      <c r="C447" s="3">
        <v>33.1</v>
      </c>
      <c r="D447" s="3">
        <v>0</v>
      </c>
      <c r="E447" s="3" t="s">
        <v>10</v>
      </c>
      <c r="F447" s="3" t="s">
        <v>8</v>
      </c>
      <c r="G447" s="3">
        <v>7345.0839999999998</v>
      </c>
    </row>
    <row r="448" spans="1:7" x14ac:dyDescent="0.25">
      <c r="A448" s="3">
        <v>60</v>
      </c>
      <c r="B448" s="3" t="s">
        <v>9</v>
      </c>
      <c r="C448" s="3">
        <v>29.64</v>
      </c>
      <c r="D448" s="3">
        <v>0</v>
      </c>
      <c r="E448" s="3" t="s">
        <v>10</v>
      </c>
      <c r="F448" s="3" t="s">
        <v>13</v>
      </c>
      <c r="G448" s="3">
        <v>12730.999599999999</v>
      </c>
    </row>
    <row r="449" spans="1:7" x14ac:dyDescent="0.25">
      <c r="A449" s="3">
        <v>56</v>
      </c>
      <c r="B449" s="3" t="s">
        <v>6</v>
      </c>
      <c r="C449" s="3">
        <v>25.65</v>
      </c>
      <c r="D449" s="3">
        <v>0</v>
      </c>
      <c r="E449" s="3" t="s">
        <v>10</v>
      </c>
      <c r="F449" s="3" t="s">
        <v>12</v>
      </c>
      <c r="G449" s="3">
        <v>11454.021500000001</v>
      </c>
    </row>
    <row r="450" spans="1:7" x14ac:dyDescent="0.25">
      <c r="A450" s="3">
        <v>40</v>
      </c>
      <c r="B450" s="3" t="s">
        <v>6</v>
      </c>
      <c r="C450" s="3">
        <v>29.6</v>
      </c>
      <c r="D450" s="3">
        <v>0</v>
      </c>
      <c r="E450" s="3" t="s">
        <v>10</v>
      </c>
      <c r="F450" s="3" t="s">
        <v>8</v>
      </c>
      <c r="G450" s="3">
        <v>5910.9440000000004</v>
      </c>
    </row>
    <row r="451" spans="1:7" x14ac:dyDescent="0.25">
      <c r="A451" s="3">
        <v>35</v>
      </c>
      <c r="B451" s="3" t="s">
        <v>9</v>
      </c>
      <c r="C451" s="3">
        <v>38.6</v>
      </c>
      <c r="D451" s="3">
        <v>1</v>
      </c>
      <c r="E451" s="3" t="s">
        <v>10</v>
      </c>
      <c r="F451" s="3" t="s">
        <v>8</v>
      </c>
      <c r="G451" s="3">
        <v>4762.3289999999997</v>
      </c>
    </row>
    <row r="452" spans="1:7" x14ac:dyDescent="0.25">
      <c r="A452" s="3">
        <v>39</v>
      </c>
      <c r="B452" s="3" t="s">
        <v>9</v>
      </c>
      <c r="C452" s="3">
        <v>29.6</v>
      </c>
      <c r="D452" s="3">
        <v>4</v>
      </c>
      <c r="E452" s="3" t="s">
        <v>10</v>
      </c>
      <c r="F452" s="3" t="s">
        <v>8</v>
      </c>
      <c r="G452" s="3">
        <v>7512.2669999999998</v>
      </c>
    </row>
    <row r="453" spans="1:7" x14ac:dyDescent="0.25">
      <c r="A453" s="3">
        <v>30</v>
      </c>
      <c r="B453" s="3" t="s">
        <v>9</v>
      </c>
      <c r="C453" s="3">
        <v>24.13</v>
      </c>
      <c r="D453" s="3">
        <v>1</v>
      </c>
      <c r="E453" s="3" t="s">
        <v>10</v>
      </c>
      <c r="F453" s="3" t="s">
        <v>12</v>
      </c>
      <c r="G453" s="3">
        <v>4032.2406999999998</v>
      </c>
    </row>
    <row r="454" spans="1:7" x14ac:dyDescent="0.25">
      <c r="A454" s="3">
        <v>24</v>
      </c>
      <c r="B454" s="3" t="s">
        <v>9</v>
      </c>
      <c r="C454" s="3">
        <v>23.4</v>
      </c>
      <c r="D454" s="3">
        <v>0</v>
      </c>
      <c r="E454" s="3" t="s">
        <v>10</v>
      </c>
      <c r="F454" s="3" t="s">
        <v>8</v>
      </c>
      <c r="G454" s="3">
        <v>1969.614</v>
      </c>
    </row>
    <row r="455" spans="1:7" x14ac:dyDescent="0.25">
      <c r="A455" s="3">
        <v>20</v>
      </c>
      <c r="B455" s="3" t="s">
        <v>9</v>
      </c>
      <c r="C455" s="3">
        <v>29.734999999999999</v>
      </c>
      <c r="D455" s="3">
        <v>0</v>
      </c>
      <c r="E455" s="3" t="s">
        <v>10</v>
      </c>
      <c r="F455" s="3" t="s">
        <v>12</v>
      </c>
      <c r="G455" s="3">
        <v>1769.5316499999999</v>
      </c>
    </row>
    <row r="456" spans="1:7" x14ac:dyDescent="0.25">
      <c r="A456" s="3">
        <v>32</v>
      </c>
      <c r="B456" s="3" t="s">
        <v>9</v>
      </c>
      <c r="C456" s="3">
        <v>46.53</v>
      </c>
      <c r="D456" s="3">
        <v>2</v>
      </c>
      <c r="E456" s="3" t="s">
        <v>10</v>
      </c>
      <c r="F456" s="3" t="s">
        <v>11</v>
      </c>
      <c r="G456" s="3">
        <v>4686.3887000000004</v>
      </c>
    </row>
    <row r="457" spans="1:7" x14ac:dyDescent="0.25">
      <c r="A457" s="3">
        <v>59</v>
      </c>
      <c r="B457" s="3" t="s">
        <v>9</v>
      </c>
      <c r="C457" s="3">
        <v>37.4</v>
      </c>
      <c r="D457" s="3">
        <v>0</v>
      </c>
      <c r="E457" s="3" t="s">
        <v>10</v>
      </c>
      <c r="F457" s="3" t="s">
        <v>8</v>
      </c>
      <c r="G457" s="3">
        <v>21797.000400000001</v>
      </c>
    </row>
    <row r="458" spans="1:7" x14ac:dyDescent="0.25">
      <c r="A458" s="3">
        <v>55</v>
      </c>
      <c r="B458" s="3" t="s">
        <v>6</v>
      </c>
      <c r="C458" s="3">
        <v>30.14</v>
      </c>
      <c r="D458" s="3">
        <v>2</v>
      </c>
      <c r="E458" s="3" t="s">
        <v>10</v>
      </c>
      <c r="F458" s="3" t="s">
        <v>11</v>
      </c>
      <c r="G458" s="3">
        <v>11881.9696</v>
      </c>
    </row>
    <row r="459" spans="1:7" x14ac:dyDescent="0.25">
      <c r="A459" s="3">
        <v>57</v>
      </c>
      <c r="B459" s="3" t="s">
        <v>6</v>
      </c>
      <c r="C459" s="3">
        <v>30.495000000000001</v>
      </c>
      <c r="D459" s="3">
        <v>0</v>
      </c>
      <c r="E459" s="3" t="s">
        <v>10</v>
      </c>
      <c r="F459" s="3" t="s">
        <v>12</v>
      </c>
      <c r="G459" s="3">
        <v>11840.77505</v>
      </c>
    </row>
    <row r="460" spans="1:7" x14ac:dyDescent="0.25">
      <c r="A460" s="3">
        <v>56</v>
      </c>
      <c r="B460" s="3" t="s">
        <v>9</v>
      </c>
      <c r="C460" s="3">
        <v>39.6</v>
      </c>
      <c r="D460" s="3">
        <v>0</v>
      </c>
      <c r="E460" s="3" t="s">
        <v>10</v>
      </c>
      <c r="F460" s="3" t="s">
        <v>8</v>
      </c>
      <c r="G460" s="3">
        <v>10601.412</v>
      </c>
    </row>
    <row r="461" spans="1:7" x14ac:dyDescent="0.25">
      <c r="A461" s="3">
        <v>40</v>
      </c>
      <c r="B461" s="3" t="s">
        <v>6</v>
      </c>
      <c r="C461" s="3">
        <v>33</v>
      </c>
      <c r="D461" s="3">
        <v>3</v>
      </c>
      <c r="E461" s="3" t="s">
        <v>10</v>
      </c>
      <c r="F461" s="3" t="s">
        <v>11</v>
      </c>
      <c r="G461" s="3">
        <v>7682.67</v>
      </c>
    </row>
    <row r="462" spans="1:7" x14ac:dyDescent="0.25">
      <c r="A462" s="3">
        <v>49</v>
      </c>
      <c r="B462" s="3" t="s">
        <v>6</v>
      </c>
      <c r="C462" s="3">
        <v>36.630000000000003</v>
      </c>
      <c r="D462" s="3">
        <v>3</v>
      </c>
      <c r="E462" s="3" t="s">
        <v>10</v>
      </c>
      <c r="F462" s="3" t="s">
        <v>11</v>
      </c>
      <c r="G462" s="3">
        <v>10381.4787</v>
      </c>
    </row>
    <row r="463" spans="1:7" x14ac:dyDescent="0.25">
      <c r="A463" s="3">
        <v>42</v>
      </c>
      <c r="B463" s="3" t="s">
        <v>9</v>
      </c>
      <c r="C463" s="3">
        <v>30</v>
      </c>
      <c r="D463" s="3">
        <v>0</v>
      </c>
      <c r="E463" s="3" t="s">
        <v>7</v>
      </c>
      <c r="F463" s="3" t="s">
        <v>8</v>
      </c>
      <c r="G463" s="3">
        <v>22144.031999999999</v>
      </c>
    </row>
    <row r="464" spans="1:7" x14ac:dyDescent="0.25">
      <c r="A464" s="3">
        <v>62</v>
      </c>
      <c r="B464" s="3" t="s">
        <v>6</v>
      </c>
      <c r="C464" s="3">
        <v>38.094999999999999</v>
      </c>
      <c r="D464" s="3">
        <v>2</v>
      </c>
      <c r="E464" s="3" t="s">
        <v>10</v>
      </c>
      <c r="F464" s="3" t="s">
        <v>13</v>
      </c>
      <c r="G464" s="3">
        <v>15230.324049999999</v>
      </c>
    </row>
    <row r="465" spans="1:7" x14ac:dyDescent="0.25">
      <c r="A465" s="3">
        <v>56</v>
      </c>
      <c r="B465" s="3" t="s">
        <v>9</v>
      </c>
      <c r="C465" s="3">
        <v>25.934999999999999</v>
      </c>
      <c r="D465" s="3">
        <v>0</v>
      </c>
      <c r="E465" s="3" t="s">
        <v>10</v>
      </c>
      <c r="F465" s="3" t="s">
        <v>13</v>
      </c>
      <c r="G465" s="3">
        <v>11165.417649999999</v>
      </c>
    </row>
    <row r="466" spans="1:7" x14ac:dyDescent="0.25">
      <c r="A466" s="3">
        <v>19</v>
      </c>
      <c r="B466" s="3" t="s">
        <v>9</v>
      </c>
      <c r="C466" s="3">
        <v>25.175000000000001</v>
      </c>
      <c r="D466" s="3">
        <v>0</v>
      </c>
      <c r="E466" s="3" t="s">
        <v>10</v>
      </c>
      <c r="F466" s="3" t="s">
        <v>12</v>
      </c>
      <c r="G466" s="3">
        <v>1632.0362500000001</v>
      </c>
    </row>
    <row r="467" spans="1:7" x14ac:dyDescent="0.25">
      <c r="A467" s="3">
        <v>30</v>
      </c>
      <c r="B467" s="3" t="s">
        <v>6</v>
      </c>
      <c r="C467" s="3">
        <v>28.38</v>
      </c>
      <c r="D467" s="3">
        <v>1</v>
      </c>
      <c r="E467" s="3" t="s">
        <v>7</v>
      </c>
      <c r="F467" s="3" t="s">
        <v>11</v>
      </c>
      <c r="G467" s="3">
        <v>19521.968199999999</v>
      </c>
    </row>
    <row r="468" spans="1:7" x14ac:dyDescent="0.25">
      <c r="A468" s="3">
        <v>60</v>
      </c>
      <c r="B468" s="3" t="s">
        <v>6</v>
      </c>
      <c r="C468" s="3">
        <v>28.7</v>
      </c>
      <c r="D468" s="3">
        <v>1</v>
      </c>
      <c r="E468" s="3" t="s">
        <v>10</v>
      </c>
      <c r="F468" s="3" t="s">
        <v>8</v>
      </c>
      <c r="G468" s="3">
        <v>13224.692999999999</v>
      </c>
    </row>
    <row r="469" spans="1:7" x14ac:dyDescent="0.25">
      <c r="A469" s="3">
        <v>56</v>
      </c>
      <c r="B469" s="3" t="s">
        <v>6</v>
      </c>
      <c r="C469" s="3">
        <v>33.82</v>
      </c>
      <c r="D469" s="3">
        <v>2</v>
      </c>
      <c r="E469" s="3" t="s">
        <v>10</v>
      </c>
      <c r="F469" s="3" t="s">
        <v>12</v>
      </c>
      <c r="G469" s="3">
        <v>12643.3778</v>
      </c>
    </row>
    <row r="470" spans="1:7" x14ac:dyDescent="0.25">
      <c r="A470" s="3">
        <v>28</v>
      </c>
      <c r="B470" s="3" t="s">
        <v>6</v>
      </c>
      <c r="C470" s="3">
        <v>24.32</v>
      </c>
      <c r="D470" s="3">
        <v>1</v>
      </c>
      <c r="E470" s="3" t="s">
        <v>10</v>
      </c>
      <c r="F470" s="3" t="s">
        <v>13</v>
      </c>
      <c r="G470" s="3">
        <v>23288.928400000001</v>
      </c>
    </row>
    <row r="471" spans="1:7" x14ac:dyDescent="0.25">
      <c r="A471" s="3">
        <v>18</v>
      </c>
      <c r="B471" s="3" t="s">
        <v>6</v>
      </c>
      <c r="C471" s="3">
        <v>24.09</v>
      </c>
      <c r="D471" s="3">
        <v>1</v>
      </c>
      <c r="E471" s="3" t="s">
        <v>10</v>
      </c>
      <c r="F471" s="3" t="s">
        <v>11</v>
      </c>
      <c r="G471" s="3">
        <v>2201.0971</v>
      </c>
    </row>
    <row r="472" spans="1:7" x14ac:dyDescent="0.25">
      <c r="A472" s="3">
        <v>27</v>
      </c>
      <c r="B472" s="3" t="s">
        <v>9</v>
      </c>
      <c r="C472" s="3">
        <v>32.67</v>
      </c>
      <c r="D472" s="3">
        <v>0</v>
      </c>
      <c r="E472" s="3" t="s">
        <v>10</v>
      </c>
      <c r="F472" s="3" t="s">
        <v>11</v>
      </c>
      <c r="G472" s="3">
        <v>2497.0383000000002</v>
      </c>
    </row>
    <row r="473" spans="1:7" x14ac:dyDescent="0.25">
      <c r="A473" s="3">
        <v>18</v>
      </c>
      <c r="B473" s="3" t="s">
        <v>6</v>
      </c>
      <c r="C473" s="3">
        <v>30.114999999999998</v>
      </c>
      <c r="D473" s="3">
        <v>0</v>
      </c>
      <c r="E473" s="3" t="s">
        <v>10</v>
      </c>
      <c r="F473" s="3" t="s">
        <v>13</v>
      </c>
      <c r="G473" s="3">
        <v>2203.4718499999999</v>
      </c>
    </row>
    <row r="474" spans="1:7" x14ac:dyDescent="0.25">
      <c r="A474" s="3">
        <v>19</v>
      </c>
      <c r="B474" s="3" t="s">
        <v>6</v>
      </c>
      <c r="C474" s="3">
        <v>29.8</v>
      </c>
      <c r="D474" s="3">
        <v>0</v>
      </c>
      <c r="E474" s="3" t="s">
        <v>10</v>
      </c>
      <c r="F474" s="3" t="s">
        <v>8</v>
      </c>
      <c r="G474" s="3">
        <v>1744.4649999999999</v>
      </c>
    </row>
    <row r="475" spans="1:7" x14ac:dyDescent="0.25">
      <c r="A475" s="3">
        <v>47</v>
      </c>
      <c r="B475" s="3" t="s">
        <v>6</v>
      </c>
      <c r="C475" s="3">
        <v>33.344999999999999</v>
      </c>
      <c r="D475" s="3">
        <v>0</v>
      </c>
      <c r="E475" s="3" t="s">
        <v>10</v>
      </c>
      <c r="F475" s="3" t="s">
        <v>13</v>
      </c>
      <c r="G475" s="3">
        <v>20878.78443</v>
      </c>
    </row>
    <row r="476" spans="1:7" x14ac:dyDescent="0.25">
      <c r="A476" s="3">
        <v>54</v>
      </c>
      <c r="B476" s="3" t="s">
        <v>9</v>
      </c>
      <c r="C476" s="3">
        <v>25.1</v>
      </c>
      <c r="D476" s="3">
        <v>3</v>
      </c>
      <c r="E476" s="3" t="s">
        <v>7</v>
      </c>
      <c r="F476" s="3" t="s">
        <v>8</v>
      </c>
      <c r="G476" s="3">
        <v>25382.296999999999</v>
      </c>
    </row>
    <row r="477" spans="1:7" x14ac:dyDescent="0.25">
      <c r="A477" s="3">
        <v>61</v>
      </c>
      <c r="B477" s="3" t="s">
        <v>9</v>
      </c>
      <c r="C477" s="3">
        <v>28.31</v>
      </c>
      <c r="D477" s="3">
        <v>1</v>
      </c>
      <c r="E477" s="3" t="s">
        <v>7</v>
      </c>
      <c r="F477" s="3" t="s">
        <v>12</v>
      </c>
      <c r="G477" s="3">
        <v>28868.6639</v>
      </c>
    </row>
    <row r="478" spans="1:7" x14ac:dyDescent="0.25">
      <c r="A478" s="3">
        <v>24</v>
      </c>
      <c r="B478" s="3" t="s">
        <v>9</v>
      </c>
      <c r="C478" s="3">
        <v>28.5</v>
      </c>
      <c r="D478" s="3">
        <v>0</v>
      </c>
      <c r="E478" s="3" t="s">
        <v>7</v>
      </c>
      <c r="F478" s="3" t="s">
        <v>13</v>
      </c>
      <c r="G478" s="3">
        <v>35147.528480000001</v>
      </c>
    </row>
    <row r="479" spans="1:7" x14ac:dyDescent="0.25">
      <c r="A479" s="3">
        <v>25</v>
      </c>
      <c r="B479" s="3" t="s">
        <v>9</v>
      </c>
      <c r="C479" s="3">
        <v>35.625</v>
      </c>
      <c r="D479" s="3">
        <v>0</v>
      </c>
      <c r="E479" s="3" t="s">
        <v>10</v>
      </c>
      <c r="F479" s="3" t="s">
        <v>12</v>
      </c>
      <c r="G479" s="3">
        <v>2534.3937500000002</v>
      </c>
    </row>
    <row r="480" spans="1:7" x14ac:dyDescent="0.25">
      <c r="A480" s="3">
        <v>21</v>
      </c>
      <c r="B480" s="3" t="s">
        <v>9</v>
      </c>
      <c r="C480" s="3">
        <v>36.85</v>
      </c>
      <c r="D480" s="3">
        <v>0</v>
      </c>
      <c r="E480" s="3" t="s">
        <v>10</v>
      </c>
      <c r="F480" s="3" t="s">
        <v>11</v>
      </c>
      <c r="G480" s="3">
        <v>1534.3045</v>
      </c>
    </row>
    <row r="481" spans="1:7" x14ac:dyDescent="0.25">
      <c r="A481" s="3">
        <v>23</v>
      </c>
      <c r="B481" s="3" t="s">
        <v>9</v>
      </c>
      <c r="C481" s="3">
        <v>32.56</v>
      </c>
      <c r="D481" s="3">
        <v>0</v>
      </c>
      <c r="E481" s="3" t="s">
        <v>10</v>
      </c>
      <c r="F481" s="3" t="s">
        <v>11</v>
      </c>
      <c r="G481" s="3">
        <v>1824.2854</v>
      </c>
    </row>
    <row r="482" spans="1:7" x14ac:dyDescent="0.25">
      <c r="A482" s="3">
        <v>63</v>
      </c>
      <c r="B482" s="3" t="s">
        <v>9</v>
      </c>
      <c r="C482" s="3">
        <v>41.325000000000003</v>
      </c>
      <c r="D482" s="3">
        <v>3</v>
      </c>
      <c r="E482" s="3" t="s">
        <v>10</v>
      </c>
      <c r="F482" s="3" t="s">
        <v>12</v>
      </c>
      <c r="G482" s="3">
        <v>15555.188749999999</v>
      </c>
    </row>
    <row r="483" spans="1:7" x14ac:dyDescent="0.25">
      <c r="A483" s="3">
        <v>49</v>
      </c>
      <c r="B483" s="3" t="s">
        <v>9</v>
      </c>
      <c r="C483" s="3">
        <v>37.51</v>
      </c>
      <c r="D483" s="3">
        <v>2</v>
      </c>
      <c r="E483" s="3" t="s">
        <v>10</v>
      </c>
      <c r="F483" s="3" t="s">
        <v>11</v>
      </c>
      <c r="G483" s="3">
        <v>9304.7019</v>
      </c>
    </row>
    <row r="484" spans="1:7" x14ac:dyDescent="0.25">
      <c r="A484" s="3">
        <v>18</v>
      </c>
      <c r="B484" s="3" t="s">
        <v>6</v>
      </c>
      <c r="C484" s="3">
        <v>31.35</v>
      </c>
      <c r="D484" s="3">
        <v>0</v>
      </c>
      <c r="E484" s="3" t="s">
        <v>10</v>
      </c>
      <c r="F484" s="3" t="s">
        <v>11</v>
      </c>
      <c r="G484" s="3">
        <v>1622.1885</v>
      </c>
    </row>
    <row r="485" spans="1:7" x14ac:dyDescent="0.25">
      <c r="A485" s="3">
        <v>51</v>
      </c>
      <c r="B485" s="3" t="s">
        <v>6</v>
      </c>
      <c r="C485" s="3">
        <v>39.5</v>
      </c>
      <c r="D485" s="3">
        <v>1</v>
      </c>
      <c r="E485" s="3" t="s">
        <v>10</v>
      </c>
      <c r="F485" s="3" t="s">
        <v>8</v>
      </c>
      <c r="G485" s="3">
        <v>9880.0679999999993</v>
      </c>
    </row>
    <row r="486" spans="1:7" x14ac:dyDescent="0.25">
      <c r="A486" s="3">
        <v>48</v>
      </c>
      <c r="B486" s="3" t="s">
        <v>9</v>
      </c>
      <c r="C486" s="3">
        <v>34.299999999999997</v>
      </c>
      <c r="D486" s="3">
        <v>3</v>
      </c>
      <c r="E486" s="3" t="s">
        <v>10</v>
      </c>
      <c r="F486" s="3" t="s">
        <v>8</v>
      </c>
      <c r="G486" s="3">
        <v>9563.0290000000005</v>
      </c>
    </row>
    <row r="487" spans="1:7" x14ac:dyDescent="0.25">
      <c r="A487" s="3">
        <v>31</v>
      </c>
      <c r="B487" s="3" t="s">
        <v>6</v>
      </c>
      <c r="C487" s="3">
        <v>31.065000000000001</v>
      </c>
      <c r="D487" s="3">
        <v>0</v>
      </c>
      <c r="E487" s="3" t="s">
        <v>10</v>
      </c>
      <c r="F487" s="3" t="s">
        <v>13</v>
      </c>
      <c r="G487" s="3">
        <v>4347.0233500000004</v>
      </c>
    </row>
    <row r="488" spans="1:7" x14ac:dyDescent="0.25">
      <c r="A488" s="3">
        <v>54</v>
      </c>
      <c r="B488" s="3" t="s">
        <v>6</v>
      </c>
      <c r="C488" s="3">
        <v>21.47</v>
      </c>
      <c r="D488" s="3">
        <v>3</v>
      </c>
      <c r="E488" s="3" t="s">
        <v>10</v>
      </c>
      <c r="F488" s="3" t="s">
        <v>12</v>
      </c>
      <c r="G488" s="3">
        <v>12475.3513</v>
      </c>
    </row>
    <row r="489" spans="1:7" x14ac:dyDescent="0.25">
      <c r="A489" s="3">
        <v>19</v>
      </c>
      <c r="B489" s="3" t="s">
        <v>9</v>
      </c>
      <c r="C489" s="3">
        <v>28.7</v>
      </c>
      <c r="D489" s="3">
        <v>0</v>
      </c>
      <c r="E489" s="3" t="s">
        <v>10</v>
      </c>
      <c r="F489" s="3" t="s">
        <v>8</v>
      </c>
      <c r="G489" s="3">
        <v>1253.9359999999999</v>
      </c>
    </row>
    <row r="490" spans="1:7" x14ac:dyDescent="0.25">
      <c r="A490" s="3">
        <v>44</v>
      </c>
      <c r="B490" s="3" t="s">
        <v>6</v>
      </c>
      <c r="C490" s="3">
        <v>38.06</v>
      </c>
      <c r="D490" s="3">
        <v>0</v>
      </c>
      <c r="E490" s="3" t="s">
        <v>7</v>
      </c>
      <c r="F490" s="3" t="s">
        <v>11</v>
      </c>
      <c r="G490" s="3">
        <v>48885.135609999998</v>
      </c>
    </row>
    <row r="491" spans="1:7" x14ac:dyDescent="0.25">
      <c r="A491" s="3">
        <v>53</v>
      </c>
      <c r="B491" s="3" t="s">
        <v>9</v>
      </c>
      <c r="C491" s="3">
        <v>31.16</v>
      </c>
      <c r="D491" s="3">
        <v>1</v>
      </c>
      <c r="E491" s="3" t="s">
        <v>10</v>
      </c>
      <c r="F491" s="3" t="s">
        <v>12</v>
      </c>
      <c r="G491" s="3">
        <v>10461.9794</v>
      </c>
    </row>
    <row r="492" spans="1:7" x14ac:dyDescent="0.25">
      <c r="A492" s="3">
        <v>19</v>
      </c>
      <c r="B492" s="3" t="s">
        <v>6</v>
      </c>
      <c r="C492" s="3">
        <v>32.9</v>
      </c>
      <c r="D492" s="3">
        <v>0</v>
      </c>
      <c r="E492" s="3" t="s">
        <v>10</v>
      </c>
      <c r="F492" s="3" t="s">
        <v>8</v>
      </c>
      <c r="G492" s="3">
        <v>1748.7739999999999</v>
      </c>
    </row>
    <row r="493" spans="1:7" x14ac:dyDescent="0.25">
      <c r="A493" s="3">
        <v>61</v>
      </c>
      <c r="B493" s="3" t="s">
        <v>6</v>
      </c>
      <c r="C493" s="3">
        <v>25.08</v>
      </c>
      <c r="D493" s="3">
        <v>0</v>
      </c>
      <c r="E493" s="3" t="s">
        <v>10</v>
      </c>
      <c r="F493" s="3" t="s">
        <v>11</v>
      </c>
      <c r="G493" s="3">
        <v>24513.091260000001</v>
      </c>
    </row>
    <row r="494" spans="1:7" x14ac:dyDescent="0.25">
      <c r="A494" s="3">
        <v>18</v>
      </c>
      <c r="B494" s="3" t="s">
        <v>6</v>
      </c>
      <c r="C494" s="3">
        <v>25.08</v>
      </c>
      <c r="D494" s="3">
        <v>0</v>
      </c>
      <c r="E494" s="3" t="s">
        <v>10</v>
      </c>
      <c r="F494" s="3" t="s">
        <v>13</v>
      </c>
      <c r="G494" s="3">
        <v>2196.4731999999999</v>
      </c>
    </row>
    <row r="495" spans="1:7" x14ac:dyDescent="0.25">
      <c r="A495" s="3">
        <v>61</v>
      </c>
      <c r="B495" s="3" t="s">
        <v>9</v>
      </c>
      <c r="C495" s="3">
        <v>43.4</v>
      </c>
      <c r="D495" s="3">
        <v>0</v>
      </c>
      <c r="E495" s="3" t="s">
        <v>10</v>
      </c>
      <c r="F495" s="3" t="s">
        <v>8</v>
      </c>
      <c r="G495" s="3">
        <v>12574.049000000001</v>
      </c>
    </row>
    <row r="496" spans="1:7" x14ac:dyDescent="0.25">
      <c r="A496" s="3">
        <v>21</v>
      </c>
      <c r="B496" s="3" t="s">
        <v>9</v>
      </c>
      <c r="C496" s="3">
        <v>25.7</v>
      </c>
      <c r="D496" s="3">
        <v>4</v>
      </c>
      <c r="E496" s="3" t="s">
        <v>7</v>
      </c>
      <c r="F496" s="3" t="s">
        <v>8</v>
      </c>
      <c r="G496" s="3">
        <v>17942.106</v>
      </c>
    </row>
    <row r="497" spans="1:7" x14ac:dyDescent="0.25">
      <c r="A497" s="3">
        <v>20</v>
      </c>
      <c r="B497" s="3" t="s">
        <v>9</v>
      </c>
      <c r="C497" s="3">
        <v>27.93</v>
      </c>
      <c r="D497" s="3">
        <v>0</v>
      </c>
      <c r="E497" s="3" t="s">
        <v>10</v>
      </c>
      <c r="F497" s="3" t="s">
        <v>13</v>
      </c>
      <c r="G497" s="3">
        <v>1967.0227</v>
      </c>
    </row>
    <row r="498" spans="1:7" x14ac:dyDescent="0.25">
      <c r="A498" s="3">
        <v>31</v>
      </c>
      <c r="B498" s="3" t="s">
        <v>6</v>
      </c>
      <c r="C498" s="3">
        <v>23.6</v>
      </c>
      <c r="D498" s="3">
        <v>2</v>
      </c>
      <c r="E498" s="3" t="s">
        <v>10</v>
      </c>
      <c r="F498" s="3" t="s">
        <v>8</v>
      </c>
      <c r="G498" s="3">
        <v>4931.6469999999999</v>
      </c>
    </row>
    <row r="499" spans="1:7" x14ac:dyDescent="0.25">
      <c r="A499" s="3">
        <v>45</v>
      </c>
      <c r="B499" s="3" t="s">
        <v>9</v>
      </c>
      <c r="C499" s="3">
        <v>28.7</v>
      </c>
      <c r="D499" s="3">
        <v>2</v>
      </c>
      <c r="E499" s="3" t="s">
        <v>10</v>
      </c>
      <c r="F499" s="3" t="s">
        <v>8</v>
      </c>
      <c r="G499" s="3">
        <v>8027.9679999999998</v>
      </c>
    </row>
    <row r="500" spans="1:7" x14ac:dyDescent="0.25">
      <c r="A500" s="3">
        <v>44</v>
      </c>
      <c r="B500" s="3" t="s">
        <v>6</v>
      </c>
      <c r="C500" s="3">
        <v>23.98</v>
      </c>
      <c r="D500" s="3">
        <v>2</v>
      </c>
      <c r="E500" s="3" t="s">
        <v>10</v>
      </c>
      <c r="F500" s="3" t="s">
        <v>11</v>
      </c>
      <c r="G500" s="3">
        <v>8211.1002000000008</v>
      </c>
    </row>
    <row r="501" spans="1:7" x14ac:dyDescent="0.25">
      <c r="A501" s="3">
        <v>62</v>
      </c>
      <c r="B501" s="3" t="s">
        <v>6</v>
      </c>
      <c r="C501" s="3">
        <v>39.200000000000003</v>
      </c>
      <c r="D501" s="3">
        <v>0</v>
      </c>
      <c r="E501" s="3" t="s">
        <v>10</v>
      </c>
      <c r="F501" s="3" t="s">
        <v>8</v>
      </c>
      <c r="G501" s="3">
        <v>13470.86</v>
      </c>
    </row>
    <row r="502" spans="1:7" x14ac:dyDescent="0.25">
      <c r="A502" s="3">
        <v>29</v>
      </c>
      <c r="B502" s="3" t="s">
        <v>9</v>
      </c>
      <c r="C502" s="3">
        <v>34.4</v>
      </c>
      <c r="D502" s="3">
        <v>0</v>
      </c>
      <c r="E502" s="3" t="s">
        <v>7</v>
      </c>
      <c r="F502" s="3" t="s">
        <v>8</v>
      </c>
      <c r="G502" s="3">
        <v>36197.699000000001</v>
      </c>
    </row>
    <row r="503" spans="1:7" x14ac:dyDescent="0.25">
      <c r="A503" s="3">
        <v>43</v>
      </c>
      <c r="B503" s="3" t="s">
        <v>9</v>
      </c>
      <c r="C503" s="3">
        <v>26.03</v>
      </c>
      <c r="D503" s="3">
        <v>0</v>
      </c>
      <c r="E503" s="3" t="s">
        <v>10</v>
      </c>
      <c r="F503" s="3" t="s">
        <v>13</v>
      </c>
      <c r="G503" s="3">
        <v>6837.3687</v>
      </c>
    </row>
    <row r="504" spans="1:7" x14ac:dyDescent="0.25">
      <c r="A504" s="3">
        <v>51</v>
      </c>
      <c r="B504" s="3" t="s">
        <v>9</v>
      </c>
      <c r="C504" s="3">
        <v>23.21</v>
      </c>
      <c r="D504" s="3">
        <v>1</v>
      </c>
      <c r="E504" s="3" t="s">
        <v>7</v>
      </c>
      <c r="F504" s="3" t="s">
        <v>11</v>
      </c>
      <c r="G504" s="3">
        <v>22218.1149</v>
      </c>
    </row>
    <row r="505" spans="1:7" x14ac:dyDescent="0.25">
      <c r="A505" s="3">
        <v>19</v>
      </c>
      <c r="B505" s="3" t="s">
        <v>9</v>
      </c>
      <c r="C505" s="3">
        <v>30.25</v>
      </c>
      <c r="D505" s="3">
        <v>0</v>
      </c>
      <c r="E505" s="3" t="s">
        <v>7</v>
      </c>
      <c r="F505" s="3" t="s">
        <v>11</v>
      </c>
      <c r="G505" s="3">
        <v>32548.340499999998</v>
      </c>
    </row>
    <row r="506" spans="1:7" x14ac:dyDescent="0.25">
      <c r="A506" s="3">
        <v>38</v>
      </c>
      <c r="B506" s="3" t="s">
        <v>6</v>
      </c>
      <c r="C506" s="3">
        <v>28.93</v>
      </c>
      <c r="D506" s="3">
        <v>1</v>
      </c>
      <c r="E506" s="3" t="s">
        <v>10</v>
      </c>
      <c r="F506" s="3" t="s">
        <v>11</v>
      </c>
      <c r="G506" s="3">
        <v>5974.3846999999996</v>
      </c>
    </row>
    <row r="507" spans="1:7" x14ac:dyDescent="0.25">
      <c r="A507" s="3">
        <v>37</v>
      </c>
      <c r="B507" s="3" t="s">
        <v>9</v>
      </c>
      <c r="C507" s="3">
        <v>30.875</v>
      </c>
      <c r="D507" s="3">
        <v>3</v>
      </c>
      <c r="E507" s="3" t="s">
        <v>10</v>
      </c>
      <c r="F507" s="3" t="s">
        <v>12</v>
      </c>
      <c r="G507" s="3">
        <v>6796.8632500000003</v>
      </c>
    </row>
    <row r="508" spans="1:7" x14ac:dyDescent="0.25">
      <c r="A508" s="3">
        <v>22</v>
      </c>
      <c r="B508" s="3" t="s">
        <v>9</v>
      </c>
      <c r="C508" s="3">
        <v>31.35</v>
      </c>
      <c r="D508" s="3">
        <v>1</v>
      </c>
      <c r="E508" s="3" t="s">
        <v>10</v>
      </c>
      <c r="F508" s="3" t="s">
        <v>12</v>
      </c>
      <c r="G508" s="3">
        <v>2643.2685000000001</v>
      </c>
    </row>
    <row r="509" spans="1:7" x14ac:dyDescent="0.25">
      <c r="A509" s="3">
        <v>21</v>
      </c>
      <c r="B509" s="3" t="s">
        <v>9</v>
      </c>
      <c r="C509" s="3">
        <v>23.75</v>
      </c>
      <c r="D509" s="3">
        <v>2</v>
      </c>
      <c r="E509" s="3" t="s">
        <v>10</v>
      </c>
      <c r="F509" s="3" t="s">
        <v>12</v>
      </c>
      <c r="G509" s="3">
        <v>3077.0954999999999</v>
      </c>
    </row>
    <row r="510" spans="1:7" x14ac:dyDescent="0.25">
      <c r="A510" s="3">
        <v>24</v>
      </c>
      <c r="B510" s="3" t="s">
        <v>6</v>
      </c>
      <c r="C510" s="3">
        <v>25.27</v>
      </c>
      <c r="D510" s="3">
        <v>0</v>
      </c>
      <c r="E510" s="3" t="s">
        <v>10</v>
      </c>
      <c r="F510" s="3" t="s">
        <v>13</v>
      </c>
      <c r="G510" s="3">
        <v>3044.2132999999999</v>
      </c>
    </row>
    <row r="511" spans="1:7" x14ac:dyDescent="0.25">
      <c r="A511" s="3">
        <v>57</v>
      </c>
      <c r="B511" s="3" t="s">
        <v>6</v>
      </c>
      <c r="C511" s="3">
        <v>28.7</v>
      </c>
      <c r="D511" s="3">
        <v>0</v>
      </c>
      <c r="E511" s="3" t="s">
        <v>10</v>
      </c>
      <c r="F511" s="3" t="s">
        <v>8</v>
      </c>
      <c r="G511" s="3">
        <v>11455.28</v>
      </c>
    </row>
    <row r="512" spans="1:7" x14ac:dyDescent="0.25">
      <c r="A512" s="3">
        <v>56</v>
      </c>
      <c r="B512" s="3" t="s">
        <v>9</v>
      </c>
      <c r="C512" s="3">
        <v>32.11</v>
      </c>
      <c r="D512" s="3">
        <v>1</v>
      </c>
      <c r="E512" s="3" t="s">
        <v>10</v>
      </c>
      <c r="F512" s="3" t="s">
        <v>13</v>
      </c>
      <c r="G512" s="3">
        <v>11763.000899999999</v>
      </c>
    </row>
    <row r="513" spans="1:7" x14ac:dyDescent="0.25">
      <c r="A513" s="3">
        <v>27</v>
      </c>
      <c r="B513" s="3" t="s">
        <v>9</v>
      </c>
      <c r="C513" s="3">
        <v>33.659999999999997</v>
      </c>
      <c r="D513" s="3">
        <v>0</v>
      </c>
      <c r="E513" s="3" t="s">
        <v>10</v>
      </c>
      <c r="F513" s="3" t="s">
        <v>11</v>
      </c>
      <c r="G513" s="3">
        <v>2498.4144000000001</v>
      </c>
    </row>
    <row r="514" spans="1:7" x14ac:dyDescent="0.25">
      <c r="A514" s="3">
        <v>51</v>
      </c>
      <c r="B514" s="3" t="s">
        <v>9</v>
      </c>
      <c r="C514" s="3">
        <v>22.42</v>
      </c>
      <c r="D514" s="3">
        <v>0</v>
      </c>
      <c r="E514" s="3" t="s">
        <v>10</v>
      </c>
      <c r="F514" s="3" t="s">
        <v>13</v>
      </c>
      <c r="G514" s="3">
        <v>9361.3268000000007</v>
      </c>
    </row>
    <row r="515" spans="1:7" x14ac:dyDescent="0.25">
      <c r="A515" s="3">
        <v>19</v>
      </c>
      <c r="B515" s="3" t="s">
        <v>9</v>
      </c>
      <c r="C515" s="3">
        <v>30.4</v>
      </c>
      <c r="D515" s="3">
        <v>0</v>
      </c>
      <c r="E515" s="3" t="s">
        <v>10</v>
      </c>
      <c r="F515" s="3" t="s">
        <v>8</v>
      </c>
      <c r="G515" s="3">
        <v>1256.299</v>
      </c>
    </row>
    <row r="516" spans="1:7" x14ac:dyDescent="0.25">
      <c r="A516" s="3">
        <v>39</v>
      </c>
      <c r="B516" s="3" t="s">
        <v>9</v>
      </c>
      <c r="C516" s="3">
        <v>28.3</v>
      </c>
      <c r="D516" s="3">
        <v>1</v>
      </c>
      <c r="E516" s="3" t="s">
        <v>7</v>
      </c>
      <c r="F516" s="3" t="s">
        <v>8</v>
      </c>
      <c r="G516" s="3">
        <v>21082.16</v>
      </c>
    </row>
    <row r="517" spans="1:7" x14ac:dyDescent="0.25">
      <c r="A517" s="3">
        <v>58</v>
      </c>
      <c r="B517" s="3" t="s">
        <v>9</v>
      </c>
      <c r="C517" s="3">
        <v>35.700000000000003</v>
      </c>
      <c r="D517" s="3">
        <v>0</v>
      </c>
      <c r="E517" s="3" t="s">
        <v>10</v>
      </c>
      <c r="F517" s="3" t="s">
        <v>8</v>
      </c>
      <c r="G517" s="3">
        <v>11362.754999999999</v>
      </c>
    </row>
    <row r="518" spans="1:7" x14ac:dyDescent="0.25">
      <c r="A518" s="3">
        <v>20</v>
      </c>
      <c r="B518" s="3" t="s">
        <v>9</v>
      </c>
      <c r="C518" s="3">
        <v>35.31</v>
      </c>
      <c r="D518" s="3">
        <v>1</v>
      </c>
      <c r="E518" s="3" t="s">
        <v>10</v>
      </c>
      <c r="F518" s="3" t="s">
        <v>11</v>
      </c>
      <c r="G518" s="3">
        <v>27724.28875</v>
      </c>
    </row>
    <row r="519" spans="1:7" x14ac:dyDescent="0.25">
      <c r="A519" s="3">
        <v>45</v>
      </c>
      <c r="B519" s="3" t="s">
        <v>9</v>
      </c>
      <c r="C519" s="3">
        <v>30.495000000000001</v>
      </c>
      <c r="D519" s="3">
        <v>2</v>
      </c>
      <c r="E519" s="3" t="s">
        <v>10</v>
      </c>
      <c r="F519" s="3" t="s">
        <v>12</v>
      </c>
      <c r="G519" s="3">
        <v>8413.4630500000003</v>
      </c>
    </row>
    <row r="520" spans="1:7" x14ac:dyDescent="0.25">
      <c r="A520" s="3">
        <v>35</v>
      </c>
      <c r="B520" s="3" t="s">
        <v>6</v>
      </c>
      <c r="C520" s="3">
        <v>31</v>
      </c>
      <c r="D520" s="3">
        <v>1</v>
      </c>
      <c r="E520" s="3" t="s">
        <v>10</v>
      </c>
      <c r="F520" s="3" t="s">
        <v>8</v>
      </c>
      <c r="G520" s="3">
        <v>5240.7650000000003</v>
      </c>
    </row>
    <row r="521" spans="1:7" x14ac:dyDescent="0.25">
      <c r="A521" s="3">
        <v>31</v>
      </c>
      <c r="B521" s="3" t="s">
        <v>9</v>
      </c>
      <c r="C521" s="3">
        <v>30.875</v>
      </c>
      <c r="D521" s="3">
        <v>0</v>
      </c>
      <c r="E521" s="3" t="s">
        <v>10</v>
      </c>
      <c r="F521" s="3" t="s">
        <v>13</v>
      </c>
      <c r="G521" s="3">
        <v>3857.7592500000001</v>
      </c>
    </row>
    <row r="522" spans="1:7" x14ac:dyDescent="0.25">
      <c r="A522" s="3">
        <v>50</v>
      </c>
      <c r="B522" s="3" t="s">
        <v>6</v>
      </c>
      <c r="C522" s="3">
        <v>27.36</v>
      </c>
      <c r="D522" s="3">
        <v>0</v>
      </c>
      <c r="E522" s="3" t="s">
        <v>10</v>
      </c>
      <c r="F522" s="3" t="s">
        <v>13</v>
      </c>
      <c r="G522" s="3">
        <v>25656.575260000001</v>
      </c>
    </row>
    <row r="523" spans="1:7" x14ac:dyDescent="0.25">
      <c r="A523" s="3">
        <v>32</v>
      </c>
      <c r="B523" s="3" t="s">
        <v>6</v>
      </c>
      <c r="C523" s="3">
        <v>44.22</v>
      </c>
      <c r="D523" s="3">
        <v>0</v>
      </c>
      <c r="E523" s="3" t="s">
        <v>10</v>
      </c>
      <c r="F523" s="3" t="s">
        <v>11</v>
      </c>
      <c r="G523" s="3">
        <v>3994.1777999999999</v>
      </c>
    </row>
    <row r="524" spans="1:7" x14ac:dyDescent="0.25">
      <c r="A524" s="3">
        <v>51</v>
      </c>
      <c r="B524" s="3" t="s">
        <v>6</v>
      </c>
      <c r="C524" s="3">
        <v>33.914999999999999</v>
      </c>
      <c r="D524" s="3">
        <v>0</v>
      </c>
      <c r="E524" s="3" t="s">
        <v>10</v>
      </c>
      <c r="F524" s="3" t="s">
        <v>13</v>
      </c>
      <c r="G524" s="3">
        <v>9866.3048500000004</v>
      </c>
    </row>
    <row r="525" spans="1:7" x14ac:dyDescent="0.25">
      <c r="A525" s="3">
        <v>38</v>
      </c>
      <c r="B525" s="3" t="s">
        <v>6</v>
      </c>
      <c r="C525" s="3">
        <v>37.729999999999997</v>
      </c>
      <c r="D525" s="3">
        <v>0</v>
      </c>
      <c r="E525" s="3" t="s">
        <v>10</v>
      </c>
      <c r="F525" s="3" t="s">
        <v>11</v>
      </c>
      <c r="G525" s="3">
        <v>5397.6166999999996</v>
      </c>
    </row>
    <row r="526" spans="1:7" x14ac:dyDescent="0.25">
      <c r="A526" s="3">
        <v>42</v>
      </c>
      <c r="B526" s="3" t="s">
        <v>9</v>
      </c>
      <c r="C526" s="3">
        <v>26.07</v>
      </c>
      <c r="D526" s="3">
        <v>1</v>
      </c>
      <c r="E526" s="3" t="s">
        <v>7</v>
      </c>
      <c r="F526" s="3" t="s">
        <v>11</v>
      </c>
      <c r="G526" s="3">
        <v>38245.593269999998</v>
      </c>
    </row>
    <row r="527" spans="1:7" x14ac:dyDescent="0.25">
      <c r="A527" s="3">
        <v>18</v>
      </c>
      <c r="B527" s="3" t="s">
        <v>6</v>
      </c>
      <c r="C527" s="3">
        <v>33.880000000000003</v>
      </c>
      <c r="D527" s="3">
        <v>0</v>
      </c>
      <c r="E527" s="3" t="s">
        <v>10</v>
      </c>
      <c r="F527" s="3" t="s">
        <v>11</v>
      </c>
      <c r="G527" s="3">
        <v>11482.63485</v>
      </c>
    </row>
    <row r="528" spans="1:7" x14ac:dyDescent="0.25">
      <c r="A528" s="3">
        <v>19</v>
      </c>
      <c r="B528" s="3" t="s">
        <v>6</v>
      </c>
      <c r="C528" s="3">
        <v>30.59</v>
      </c>
      <c r="D528" s="3">
        <v>2</v>
      </c>
      <c r="E528" s="3" t="s">
        <v>10</v>
      </c>
      <c r="F528" s="3" t="s">
        <v>12</v>
      </c>
      <c r="G528" s="3">
        <v>24059.680189999999</v>
      </c>
    </row>
    <row r="529" spans="1:7" x14ac:dyDescent="0.25">
      <c r="A529" s="3">
        <v>51</v>
      </c>
      <c r="B529" s="3" t="s">
        <v>6</v>
      </c>
      <c r="C529" s="3">
        <v>25.8</v>
      </c>
      <c r="D529" s="3">
        <v>1</v>
      </c>
      <c r="E529" s="3" t="s">
        <v>10</v>
      </c>
      <c r="F529" s="3" t="s">
        <v>8</v>
      </c>
      <c r="G529" s="3">
        <v>9861.0249999999996</v>
      </c>
    </row>
    <row r="530" spans="1:7" x14ac:dyDescent="0.25">
      <c r="A530" s="3">
        <v>46</v>
      </c>
      <c r="B530" s="3" t="s">
        <v>9</v>
      </c>
      <c r="C530" s="3">
        <v>39.424999999999997</v>
      </c>
      <c r="D530" s="3">
        <v>1</v>
      </c>
      <c r="E530" s="3" t="s">
        <v>10</v>
      </c>
      <c r="F530" s="3" t="s">
        <v>13</v>
      </c>
      <c r="G530" s="3">
        <v>8342.9087500000005</v>
      </c>
    </row>
    <row r="531" spans="1:7" x14ac:dyDescent="0.25">
      <c r="A531" s="3">
        <v>18</v>
      </c>
      <c r="B531" s="3" t="s">
        <v>9</v>
      </c>
      <c r="C531" s="3">
        <v>25.46</v>
      </c>
      <c r="D531" s="3">
        <v>0</v>
      </c>
      <c r="E531" s="3" t="s">
        <v>10</v>
      </c>
      <c r="F531" s="3" t="s">
        <v>13</v>
      </c>
      <c r="G531" s="3">
        <v>1708.0014000000001</v>
      </c>
    </row>
    <row r="532" spans="1:7" x14ac:dyDescent="0.25">
      <c r="A532" s="3">
        <v>57</v>
      </c>
      <c r="B532" s="3" t="s">
        <v>9</v>
      </c>
      <c r="C532" s="3">
        <v>42.13</v>
      </c>
      <c r="D532" s="3">
        <v>1</v>
      </c>
      <c r="E532" s="3" t="s">
        <v>7</v>
      </c>
      <c r="F532" s="3" t="s">
        <v>11</v>
      </c>
      <c r="G532" s="3">
        <v>48675.517699999997</v>
      </c>
    </row>
    <row r="533" spans="1:7" x14ac:dyDescent="0.25">
      <c r="A533" s="3">
        <v>62</v>
      </c>
      <c r="B533" s="3" t="s">
        <v>6</v>
      </c>
      <c r="C533" s="3">
        <v>31.73</v>
      </c>
      <c r="D533" s="3">
        <v>0</v>
      </c>
      <c r="E533" s="3" t="s">
        <v>10</v>
      </c>
      <c r="F533" s="3" t="s">
        <v>13</v>
      </c>
      <c r="G533" s="3">
        <v>14043.476699999999</v>
      </c>
    </row>
    <row r="534" spans="1:7" x14ac:dyDescent="0.25">
      <c r="A534" s="3">
        <v>59</v>
      </c>
      <c r="B534" s="3" t="s">
        <v>9</v>
      </c>
      <c r="C534" s="3">
        <v>29.7</v>
      </c>
      <c r="D534" s="3">
        <v>2</v>
      </c>
      <c r="E534" s="3" t="s">
        <v>10</v>
      </c>
      <c r="F534" s="3" t="s">
        <v>11</v>
      </c>
      <c r="G534" s="3">
        <v>12925.886</v>
      </c>
    </row>
    <row r="535" spans="1:7" x14ac:dyDescent="0.25">
      <c r="A535" s="3">
        <v>37</v>
      </c>
      <c r="B535" s="3" t="s">
        <v>9</v>
      </c>
      <c r="C535" s="3">
        <v>36.19</v>
      </c>
      <c r="D535" s="3">
        <v>0</v>
      </c>
      <c r="E535" s="3" t="s">
        <v>10</v>
      </c>
      <c r="F535" s="3" t="s">
        <v>11</v>
      </c>
      <c r="G535" s="3">
        <v>19214.705529999999</v>
      </c>
    </row>
    <row r="536" spans="1:7" x14ac:dyDescent="0.25">
      <c r="A536" s="3">
        <v>64</v>
      </c>
      <c r="B536" s="3" t="s">
        <v>9</v>
      </c>
      <c r="C536" s="3">
        <v>40.479999999999997</v>
      </c>
      <c r="D536" s="3">
        <v>0</v>
      </c>
      <c r="E536" s="3" t="s">
        <v>10</v>
      </c>
      <c r="F536" s="3" t="s">
        <v>11</v>
      </c>
      <c r="G536" s="3">
        <v>13831.1152</v>
      </c>
    </row>
    <row r="537" spans="1:7" x14ac:dyDescent="0.25">
      <c r="A537" s="3">
        <v>38</v>
      </c>
      <c r="B537" s="3" t="s">
        <v>9</v>
      </c>
      <c r="C537" s="3">
        <v>28.024999999999999</v>
      </c>
      <c r="D537" s="3">
        <v>1</v>
      </c>
      <c r="E537" s="3" t="s">
        <v>10</v>
      </c>
      <c r="F537" s="3" t="s">
        <v>13</v>
      </c>
      <c r="G537" s="3">
        <v>6067.1267500000004</v>
      </c>
    </row>
    <row r="538" spans="1:7" x14ac:dyDescent="0.25">
      <c r="A538" s="3">
        <v>33</v>
      </c>
      <c r="B538" s="3" t="s">
        <v>6</v>
      </c>
      <c r="C538" s="3">
        <v>38.9</v>
      </c>
      <c r="D538" s="3">
        <v>3</v>
      </c>
      <c r="E538" s="3" t="s">
        <v>10</v>
      </c>
      <c r="F538" s="3" t="s">
        <v>8</v>
      </c>
      <c r="G538" s="3">
        <v>5972.3779999999997</v>
      </c>
    </row>
    <row r="539" spans="1:7" x14ac:dyDescent="0.25">
      <c r="A539" s="3">
        <v>46</v>
      </c>
      <c r="B539" s="3" t="s">
        <v>6</v>
      </c>
      <c r="C539" s="3">
        <v>30.2</v>
      </c>
      <c r="D539" s="3">
        <v>2</v>
      </c>
      <c r="E539" s="3" t="s">
        <v>10</v>
      </c>
      <c r="F539" s="3" t="s">
        <v>8</v>
      </c>
      <c r="G539" s="3">
        <v>8825.0859999999993</v>
      </c>
    </row>
    <row r="540" spans="1:7" x14ac:dyDescent="0.25">
      <c r="A540" s="3">
        <v>46</v>
      </c>
      <c r="B540" s="3" t="s">
        <v>6</v>
      </c>
      <c r="C540" s="3">
        <v>28.05</v>
      </c>
      <c r="D540" s="3">
        <v>1</v>
      </c>
      <c r="E540" s="3" t="s">
        <v>10</v>
      </c>
      <c r="F540" s="3" t="s">
        <v>11</v>
      </c>
      <c r="G540" s="3">
        <v>8233.0974999999999</v>
      </c>
    </row>
    <row r="541" spans="1:7" x14ac:dyDescent="0.25">
      <c r="A541" s="3">
        <v>53</v>
      </c>
      <c r="B541" s="3" t="s">
        <v>9</v>
      </c>
      <c r="C541" s="3">
        <v>31.35</v>
      </c>
      <c r="D541" s="3">
        <v>0</v>
      </c>
      <c r="E541" s="3" t="s">
        <v>10</v>
      </c>
      <c r="F541" s="3" t="s">
        <v>11</v>
      </c>
      <c r="G541" s="3">
        <v>27346.04207</v>
      </c>
    </row>
    <row r="542" spans="1:7" x14ac:dyDescent="0.25">
      <c r="A542" s="3">
        <v>34</v>
      </c>
      <c r="B542" s="3" t="s">
        <v>6</v>
      </c>
      <c r="C542" s="3">
        <v>38</v>
      </c>
      <c r="D542" s="3">
        <v>3</v>
      </c>
      <c r="E542" s="3" t="s">
        <v>10</v>
      </c>
      <c r="F542" s="3" t="s">
        <v>8</v>
      </c>
      <c r="G542" s="3">
        <v>6196.4480000000003</v>
      </c>
    </row>
    <row r="543" spans="1:7" x14ac:dyDescent="0.25">
      <c r="A543" s="3">
        <v>20</v>
      </c>
      <c r="B543" s="3" t="s">
        <v>6</v>
      </c>
      <c r="C543" s="3">
        <v>31.79</v>
      </c>
      <c r="D543" s="3">
        <v>2</v>
      </c>
      <c r="E543" s="3" t="s">
        <v>10</v>
      </c>
      <c r="F543" s="3" t="s">
        <v>11</v>
      </c>
      <c r="G543" s="3">
        <v>3056.3881000000001</v>
      </c>
    </row>
    <row r="544" spans="1:7" x14ac:dyDescent="0.25">
      <c r="A544" s="3">
        <v>63</v>
      </c>
      <c r="B544" s="3" t="s">
        <v>6</v>
      </c>
      <c r="C544" s="3">
        <v>36.299999999999997</v>
      </c>
      <c r="D544" s="3">
        <v>0</v>
      </c>
      <c r="E544" s="3" t="s">
        <v>10</v>
      </c>
      <c r="F544" s="3" t="s">
        <v>11</v>
      </c>
      <c r="G544" s="3">
        <v>13887.204</v>
      </c>
    </row>
    <row r="545" spans="1:7" x14ac:dyDescent="0.25">
      <c r="A545" s="3">
        <v>54</v>
      </c>
      <c r="B545" s="3" t="s">
        <v>6</v>
      </c>
      <c r="C545" s="3">
        <v>47.41</v>
      </c>
      <c r="D545" s="3">
        <v>0</v>
      </c>
      <c r="E545" s="3" t="s">
        <v>7</v>
      </c>
      <c r="F545" s="3" t="s">
        <v>11</v>
      </c>
      <c r="G545" s="3">
        <v>63770.428010000003</v>
      </c>
    </row>
    <row r="546" spans="1:7" x14ac:dyDescent="0.25">
      <c r="A546" s="3">
        <v>54</v>
      </c>
      <c r="B546" s="3" t="s">
        <v>9</v>
      </c>
      <c r="C546" s="3">
        <v>30.21</v>
      </c>
      <c r="D546" s="3">
        <v>0</v>
      </c>
      <c r="E546" s="3" t="s">
        <v>10</v>
      </c>
      <c r="F546" s="3" t="s">
        <v>12</v>
      </c>
      <c r="G546" s="3">
        <v>10231.499900000001</v>
      </c>
    </row>
    <row r="547" spans="1:7" x14ac:dyDescent="0.25">
      <c r="A547" s="3">
        <v>49</v>
      </c>
      <c r="B547" s="3" t="s">
        <v>9</v>
      </c>
      <c r="C547" s="3">
        <v>25.84</v>
      </c>
      <c r="D547" s="3">
        <v>2</v>
      </c>
      <c r="E547" s="3" t="s">
        <v>7</v>
      </c>
      <c r="F547" s="3" t="s">
        <v>12</v>
      </c>
      <c r="G547" s="3">
        <v>23807.240600000001</v>
      </c>
    </row>
    <row r="548" spans="1:7" x14ac:dyDescent="0.25">
      <c r="A548" s="3">
        <v>28</v>
      </c>
      <c r="B548" s="3" t="s">
        <v>9</v>
      </c>
      <c r="C548" s="3">
        <v>35.435000000000002</v>
      </c>
      <c r="D548" s="3">
        <v>0</v>
      </c>
      <c r="E548" s="3" t="s">
        <v>10</v>
      </c>
      <c r="F548" s="3" t="s">
        <v>13</v>
      </c>
      <c r="G548" s="3">
        <v>3268.84665</v>
      </c>
    </row>
    <row r="549" spans="1:7" x14ac:dyDescent="0.25">
      <c r="A549" s="3">
        <v>54</v>
      </c>
      <c r="B549" s="3" t="s">
        <v>6</v>
      </c>
      <c r="C549" s="3">
        <v>46.7</v>
      </c>
      <c r="D549" s="3">
        <v>2</v>
      </c>
      <c r="E549" s="3" t="s">
        <v>10</v>
      </c>
      <c r="F549" s="3" t="s">
        <v>8</v>
      </c>
      <c r="G549" s="3">
        <v>11538.421</v>
      </c>
    </row>
    <row r="550" spans="1:7" x14ac:dyDescent="0.25">
      <c r="A550" s="3">
        <v>25</v>
      </c>
      <c r="B550" s="3" t="s">
        <v>6</v>
      </c>
      <c r="C550" s="3">
        <v>28.594999999999999</v>
      </c>
      <c r="D550" s="3">
        <v>0</v>
      </c>
      <c r="E550" s="3" t="s">
        <v>10</v>
      </c>
      <c r="F550" s="3" t="s">
        <v>13</v>
      </c>
      <c r="G550" s="3">
        <v>3213.6220499999999</v>
      </c>
    </row>
    <row r="551" spans="1:7" x14ac:dyDescent="0.25">
      <c r="A551" s="3">
        <v>43</v>
      </c>
      <c r="B551" s="3" t="s">
        <v>6</v>
      </c>
      <c r="C551" s="3">
        <v>46.2</v>
      </c>
      <c r="D551" s="3">
        <v>0</v>
      </c>
      <c r="E551" s="3" t="s">
        <v>7</v>
      </c>
      <c r="F551" s="3" t="s">
        <v>11</v>
      </c>
      <c r="G551" s="3">
        <v>45863.205000000002</v>
      </c>
    </row>
    <row r="552" spans="1:7" x14ac:dyDescent="0.25">
      <c r="A552" s="3">
        <v>63</v>
      </c>
      <c r="B552" s="3" t="s">
        <v>9</v>
      </c>
      <c r="C552" s="3">
        <v>30.8</v>
      </c>
      <c r="D552" s="3">
        <v>0</v>
      </c>
      <c r="E552" s="3" t="s">
        <v>10</v>
      </c>
      <c r="F552" s="3" t="s">
        <v>8</v>
      </c>
      <c r="G552" s="3">
        <v>13390.558999999999</v>
      </c>
    </row>
    <row r="553" spans="1:7" x14ac:dyDescent="0.25">
      <c r="A553" s="3">
        <v>32</v>
      </c>
      <c r="B553" s="3" t="s">
        <v>6</v>
      </c>
      <c r="C553" s="3">
        <v>28.93</v>
      </c>
      <c r="D553" s="3">
        <v>0</v>
      </c>
      <c r="E553" s="3" t="s">
        <v>10</v>
      </c>
      <c r="F553" s="3" t="s">
        <v>11</v>
      </c>
      <c r="G553" s="3">
        <v>3972.9247</v>
      </c>
    </row>
    <row r="554" spans="1:7" x14ac:dyDescent="0.25">
      <c r="A554" s="3">
        <v>62</v>
      </c>
      <c r="B554" s="3" t="s">
        <v>9</v>
      </c>
      <c r="C554" s="3">
        <v>21.4</v>
      </c>
      <c r="D554" s="3">
        <v>0</v>
      </c>
      <c r="E554" s="3" t="s">
        <v>10</v>
      </c>
      <c r="F554" s="3" t="s">
        <v>8</v>
      </c>
      <c r="G554" s="3">
        <v>12957.118</v>
      </c>
    </row>
    <row r="555" spans="1:7" x14ac:dyDescent="0.25">
      <c r="A555" s="3">
        <v>52</v>
      </c>
      <c r="B555" s="3" t="s">
        <v>6</v>
      </c>
      <c r="C555" s="3">
        <v>31.73</v>
      </c>
      <c r="D555" s="3">
        <v>2</v>
      </c>
      <c r="E555" s="3" t="s">
        <v>10</v>
      </c>
      <c r="F555" s="3" t="s">
        <v>12</v>
      </c>
      <c r="G555" s="3">
        <v>11187.6567</v>
      </c>
    </row>
    <row r="556" spans="1:7" x14ac:dyDescent="0.25">
      <c r="A556" s="3">
        <v>25</v>
      </c>
      <c r="B556" s="3" t="s">
        <v>6</v>
      </c>
      <c r="C556" s="3">
        <v>41.325000000000003</v>
      </c>
      <c r="D556" s="3">
        <v>0</v>
      </c>
      <c r="E556" s="3" t="s">
        <v>10</v>
      </c>
      <c r="F556" s="3" t="s">
        <v>13</v>
      </c>
      <c r="G556" s="3">
        <v>17878.900679999999</v>
      </c>
    </row>
    <row r="557" spans="1:7" x14ac:dyDescent="0.25">
      <c r="A557" s="3">
        <v>28</v>
      </c>
      <c r="B557" s="3" t="s">
        <v>9</v>
      </c>
      <c r="C557" s="3">
        <v>23.8</v>
      </c>
      <c r="D557" s="3">
        <v>2</v>
      </c>
      <c r="E557" s="3" t="s">
        <v>10</v>
      </c>
      <c r="F557" s="3" t="s">
        <v>8</v>
      </c>
      <c r="G557" s="3">
        <v>3847.674</v>
      </c>
    </row>
    <row r="558" spans="1:7" x14ac:dyDescent="0.25">
      <c r="A558" s="3">
        <v>46</v>
      </c>
      <c r="B558" s="3" t="s">
        <v>9</v>
      </c>
      <c r="C558" s="3">
        <v>33.44</v>
      </c>
      <c r="D558" s="3">
        <v>1</v>
      </c>
      <c r="E558" s="3" t="s">
        <v>10</v>
      </c>
      <c r="F558" s="3" t="s">
        <v>13</v>
      </c>
      <c r="G558" s="3">
        <v>8334.5895999999993</v>
      </c>
    </row>
    <row r="559" spans="1:7" x14ac:dyDescent="0.25">
      <c r="A559" s="3">
        <v>34</v>
      </c>
      <c r="B559" s="3" t="s">
        <v>9</v>
      </c>
      <c r="C559" s="3">
        <v>34.21</v>
      </c>
      <c r="D559" s="3">
        <v>0</v>
      </c>
      <c r="E559" s="3" t="s">
        <v>10</v>
      </c>
      <c r="F559" s="3" t="s">
        <v>11</v>
      </c>
      <c r="G559" s="3">
        <v>3935.1799000000001</v>
      </c>
    </row>
    <row r="560" spans="1:7" x14ac:dyDescent="0.25">
      <c r="A560" s="3">
        <v>35</v>
      </c>
      <c r="B560" s="3" t="s">
        <v>6</v>
      </c>
      <c r="C560" s="3">
        <v>34.104999999999997</v>
      </c>
      <c r="D560" s="3">
        <v>3</v>
      </c>
      <c r="E560" s="3" t="s">
        <v>7</v>
      </c>
      <c r="F560" s="3" t="s">
        <v>12</v>
      </c>
      <c r="G560" s="3">
        <v>39983.425949999997</v>
      </c>
    </row>
    <row r="561" spans="1:7" x14ac:dyDescent="0.25">
      <c r="A561" s="3">
        <v>19</v>
      </c>
      <c r="B561" s="3" t="s">
        <v>9</v>
      </c>
      <c r="C561" s="3">
        <v>35.53</v>
      </c>
      <c r="D561" s="3">
        <v>0</v>
      </c>
      <c r="E561" s="3" t="s">
        <v>10</v>
      </c>
      <c r="F561" s="3" t="s">
        <v>12</v>
      </c>
      <c r="G561" s="3">
        <v>1646.4296999999999</v>
      </c>
    </row>
    <row r="562" spans="1:7" x14ac:dyDescent="0.25">
      <c r="A562" s="3">
        <v>46</v>
      </c>
      <c r="B562" s="3" t="s">
        <v>6</v>
      </c>
      <c r="C562" s="3">
        <v>19.95</v>
      </c>
      <c r="D562" s="3">
        <v>2</v>
      </c>
      <c r="E562" s="3" t="s">
        <v>10</v>
      </c>
      <c r="F562" s="3" t="s">
        <v>12</v>
      </c>
      <c r="G562" s="3">
        <v>9193.8384999999998</v>
      </c>
    </row>
    <row r="563" spans="1:7" x14ac:dyDescent="0.25">
      <c r="A563" s="3">
        <v>54</v>
      </c>
      <c r="B563" s="3" t="s">
        <v>6</v>
      </c>
      <c r="C563" s="3">
        <v>32.68</v>
      </c>
      <c r="D563" s="3">
        <v>0</v>
      </c>
      <c r="E563" s="3" t="s">
        <v>10</v>
      </c>
      <c r="F563" s="3" t="s">
        <v>13</v>
      </c>
      <c r="G563" s="3">
        <v>10923.933199999999</v>
      </c>
    </row>
    <row r="564" spans="1:7" x14ac:dyDescent="0.25">
      <c r="A564" s="3">
        <v>27</v>
      </c>
      <c r="B564" s="3" t="s">
        <v>9</v>
      </c>
      <c r="C564" s="3">
        <v>30.5</v>
      </c>
      <c r="D564" s="3">
        <v>0</v>
      </c>
      <c r="E564" s="3" t="s">
        <v>10</v>
      </c>
      <c r="F564" s="3" t="s">
        <v>8</v>
      </c>
      <c r="G564" s="3">
        <v>2494.0219999999999</v>
      </c>
    </row>
    <row r="565" spans="1:7" x14ac:dyDescent="0.25">
      <c r="A565" s="3">
        <v>50</v>
      </c>
      <c r="B565" s="3" t="s">
        <v>9</v>
      </c>
      <c r="C565" s="3">
        <v>44.77</v>
      </c>
      <c r="D565" s="3">
        <v>1</v>
      </c>
      <c r="E565" s="3" t="s">
        <v>10</v>
      </c>
      <c r="F565" s="3" t="s">
        <v>11</v>
      </c>
      <c r="G565" s="3">
        <v>9058.7302999999993</v>
      </c>
    </row>
    <row r="566" spans="1:7" x14ac:dyDescent="0.25">
      <c r="A566" s="3">
        <v>18</v>
      </c>
      <c r="B566" s="3" t="s">
        <v>6</v>
      </c>
      <c r="C566" s="3">
        <v>32.119999999999997</v>
      </c>
      <c r="D566" s="3">
        <v>2</v>
      </c>
      <c r="E566" s="3" t="s">
        <v>10</v>
      </c>
      <c r="F566" s="3" t="s">
        <v>11</v>
      </c>
      <c r="G566" s="3">
        <v>2801.2588000000001</v>
      </c>
    </row>
    <row r="567" spans="1:7" x14ac:dyDescent="0.25">
      <c r="A567" s="3">
        <v>19</v>
      </c>
      <c r="B567" s="3" t="s">
        <v>6</v>
      </c>
      <c r="C567" s="3">
        <v>30.495000000000001</v>
      </c>
      <c r="D567" s="3">
        <v>0</v>
      </c>
      <c r="E567" s="3" t="s">
        <v>10</v>
      </c>
      <c r="F567" s="3" t="s">
        <v>12</v>
      </c>
      <c r="G567" s="3">
        <v>2128.4310500000001</v>
      </c>
    </row>
    <row r="568" spans="1:7" x14ac:dyDescent="0.25">
      <c r="A568" s="3">
        <v>38</v>
      </c>
      <c r="B568" s="3" t="s">
        <v>6</v>
      </c>
      <c r="C568" s="3">
        <v>40.564999999999998</v>
      </c>
      <c r="D568" s="3">
        <v>1</v>
      </c>
      <c r="E568" s="3" t="s">
        <v>10</v>
      </c>
      <c r="F568" s="3" t="s">
        <v>12</v>
      </c>
      <c r="G568" s="3">
        <v>6373.55735</v>
      </c>
    </row>
    <row r="569" spans="1:7" x14ac:dyDescent="0.25">
      <c r="A569" s="3">
        <v>41</v>
      </c>
      <c r="B569" s="3" t="s">
        <v>9</v>
      </c>
      <c r="C569" s="3">
        <v>30.59</v>
      </c>
      <c r="D569" s="3">
        <v>2</v>
      </c>
      <c r="E569" s="3" t="s">
        <v>10</v>
      </c>
      <c r="F569" s="3" t="s">
        <v>12</v>
      </c>
      <c r="G569" s="3">
        <v>7256.7231000000002</v>
      </c>
    </row>
    <row r="570" spans="1:7" x14ac:dyDescent="0.25">
      <c r="A570" s="3">
        <v>49</v>
      </c>
      <c r="B570" s="3" t="s">
        <v>6</v>
      </c>
      <c r="C570" s="3">
        <v>31.9</v>
      </c>
      <c r="D570" s="3">
        <v>5</v>
      </c>
      <c r="E570" s="3" t="s">
        <v>10</v>
      </c>
      <c r="F570" s="3" t="s">
        <v>8</v>
      </c>
      <c r="G570" s="3">
        <v>11552.904</v>
      </c>
    </row>
    <row r="571" spans="1:7" x14ac:dyDescent="0.25">
      <c r="A571" s="3">
        <v>48</v>
      </c>
      <c r="B571" s="3" t="s">
        <v>9</v>
      </c>
      <c r="C571" s="3">
        <v>40.564999999999998</v>
      </c>
      <c r="D571" s="3">
        <v>2</v>
      </c>
      <c r="E571" s="3" t="s">
        <v>7</v>
      </c>
      <c r="F571" s="3" t="s">
        <v>12</v>
      </c>
      <c r="G571" s="3">
        <v>45702.022349999999</v>
      </c>
    </row>
    <row r="572" spans="1:7" x14ac:dyDescent="0.25">
      <c r="A572" s="3">
        <v>31</v>
      </c>
      <c r="B572" s="3" t="s">
        <v>6</v>
      </c>
      <c r="C572" s="3">
        <v>29.1</v>
      </c>
      <c r="D572" s="3">
        <v>0</v>
      </c>
      <c r="E572" s="3" t="s">
        <v>10</v>
      </c>
      <c r="F572" s="3" t="s">
        <v>8</v>
      </c>
      <c r="G572" s="3">
        <v>3761.2919999999999</v>
      </c>
    </row>
    <row r="573" spans="1:7" x14ac:dyDescent="0.25">
      <c r="A573" s="3">
        <v>18</v>
      </c>
      <c r="B573" s="3" t="s">
        <v>6</v>
      </c>
      <c r="C573" s="3">
        <v>37.29</v>
      </c>
      <c r="D573" s="3">
        <v>1</v>
      </c>
      <c r="E573" s="3" t="s">
        <v>10</v>
      </c>
      <c r="F573" s="3" t="s">
        <v>11</v>
      </c>
      <c r="G573" s="3">
        <v>2219.4450999999999</v>
      </c>
    </row>
    <row r="574" spans="1:7" x14ac:dyDescent="0.25">
      <c r="A574" s="3">
        <v>30</v>
      </c>
      <c r="B574" s="3" t="s">
        <v>6</v>
      </c>
      <c r="C574" s="3">
        <v>43.12</v>
      </c>
      <c r="D574" s="3">
        <v>2</v>
      </c>
      <c r="E574" s="3" t="s">
        <v>10</v>
      </c>
      <c r="F574" s="3" t="s">
        <v>11</v>
      </c>
      <c r="G574" s="3">
        <v>4753.6368000000002</v>
      </c>
    </row>
    <row r="575" spans="1:7" x14ac:dyDescent="0.25">
      <c r="A575" s="3">
        <v>62</v>
      </c>
      <c r="B575" s="3" t="s">
        <v>6</v>
      </c>
      <c r="C575" s="3">
        <v>36.86</v>
      </c>
      <c r="D575" s="3">
        <v>1</v>
      </c>
      <c r="E575" s="3" t="s">
        <v>10</v>
      </c>
      <c r="F575" s="3" t="s">
        <v>13</v>
      </c>
      <c r="G575" s="3">
        <v>31620.001059999999</v>
      </c>
    </row>
    <row r="576" spans="1:7" x14ac:dyDescent="0.25">
      <c r="A576" s="3">
        <v>57</v>
      </c>
      <c r="B576" s="3" t="s">
        <v>6</v>
      </c>
      <c r="C576" s="3">
        <v>34.295000000000002</v>
      </c>
      <c r="D576" s="3">
        <v>2</v>
      </c>
      <c r="E576" s="3" t="s">
        <v>10</v>
      </c>
      <c r="F576" s="3" t="s">
        <v>13</v>
      </c>
      <c r="G576" s="3">
        <v>13224.057049999999</v>
      </c>
    </row>
    <row r="577" spans="1:7" x14ac:dyDescent="0.25">
      <c r="A577" s="3">
        <v>58</v>
      </c>
      <c r="B577" s="3" t="s">
        <v>6</v>
      </c>
      <c r="C577" s="3">
        <v>27.17</v>
      </c>
      <c r="D577" s="3">
        <v>0</v>
      </c>
      <c r="E577" s="3" t="s">
        <v>10</v>
      </c>
      <c r="F577" s="3" t="s">
        <v>12</v>
      </c>
      <c r="G577" s="3">
        <v>12222.898300000001</v>
      </c>
    </row>
    <row r="578" spans="1:7" x14ac:dyDescent="0.25">
      <c r="A578" s="3">
        <v>22</v>
      </c>
      <c r="B578" s="3" t="s">
        <v>9</v>
      </c>
      <c r="C578" s="3">
        <v>26.84</v>
      </c>
      <c r="D578" s="3">
        <v>0</v>
      </c>
      <c r="E578" s="3" t="s">
        <v>10</v>
      </c>
      <c r="F578" s="3" t="s">
        <v>11</v>
      </c>
      <c r="G578" s="3">
        <v>1664.9996000000001</v>
      </c>
    </row>
    <row r="579" spans="1:7" x14ac:dyDescent="0.25">
      <c r="A579" s="3">
        <v>31</v>
      </c>
      <c r="B579" s="3" t="s">
        <v>6</v>
      </c>
      <c r="C579" s="3">
        <v>38.094999999999999</v>
      </c>
      <c r="D579" s="3">
        <v>1</v>
      </c>
      <c r="E579" s="3" t="s">
        <v>7</v>
      </c>
      <c r="F579" s="3" t="s">
        <v>13</v>
      </c>
      <c r="G579" s="3">
        <v>58571.074480000003</v>
      </c>
    </row>
    <row r="580" spans="1:7" x14ac:dyDescent="0.25">
      <c r="A580" s="3">
        <v>52</v>
      </c>
      <c r="B580" s="3" t="s">
        <v>9</v>
      </c>
      <c r="C580" s="3">
        <v>30.2</v>
      </c>
      <c r="D580" s="3">
        <v>1</v>
      </c>
      <c r="E580" s="3" t="s">
        <v>10</v>
      </c>
      <c r="F580" s="3" t="s">
        <v>8</v>
      </c>
      <c r="G580" s="3">
        <v>9724.5300000000007</v>
      </c>
    </row>
    <row r="581" spans="1:7" x14ac:dyDescent="0.25">
      <c r="A581" s="3">
        <v>25</v>
      </c>
      <c r="B581" s="3" t="s">
        <v>6</v>
      </c>
      <c r="C581" s="3">
        <v>23.465</v>
      </c>
      <c r="D581" s="3">
        <v>0</v>
      </c>
      <c r="E581" s="3" t="s">
        <v>10</v>
      </c>
      <c r="F581" s="3" t="s">
        <v>13</v>
      </c>
      <c r="G581" s="3">
        <v>3206.4913499999998</v>
      </c>
    </row>
    <row r="582" spans="1:7" x14ac:dyDescent="0.25">
      <c r="A582" s="3">
        <v>59</v>
      </c>
      <c r="B582" s="3" t="s">
        <v>9</v>
      </c>
      <c r="C582" s="3">
        <v>25.46</v>
      </c>
      <c r="D582" s="3">
        <v>1</v>
      </c>
      <c r="E582" s="3" t="s">
        <v>10</v>
      </c>
      <c r="F582" s="3" t="s">
        <v>13</v>
      </c>
      <c r="G582" s="3">
        <v>12913.992399999999</v>
      </c>
    </row>
    <row r="583" spans="1:7" x14ac:dyDescent="0.25">
      <c r="A583" s="3">
        <v>19</v>
      </c>
      <c r="B583" s="3" t="s">
        <v>9</v>
      </c>
      <c r="C583" s="3">
        <v>30.59</v>
      </c>
      <c r="D583" s="3">
        <v>0</v>
      </c>
      <c r="E583" s="3" t="s">
        <v>10</v>
      </c>
      <c r="F583" s="3" t="s">
        <v>12</v>
      </c>
      <c r="G583" s="3">
        <v>1639.5631000000001</v>
      </c>
    </row>
    <row r="584" spans="1:7" x14ac:dyDescent="0.25">
      <c r="A584" s="3">
        <v>39</v>
      </c>
      <c r="B584" s="3" t="s">
        <v>9</v>
      </c>
      <c r="C584" s="3">
        <v>45.43</v>
      </c>
      <c r="D584" s="3">
        <v>2</v>
      </c>
      <c r="E584" s="3" t="s">
        <v>10</v>
      </c>
      <c r="F584" s="3" t="s">
        <v>11</v>
      </c>
      <c r="G584" s="3">
        <v>6356.2707</v>
      </c>
    </row>
    <row r="585" spans="1:7" x14ac:dyDescent="0.25">
      <c r="A585" s="3">
        <v>32</v>
      </c>
      <c r="B585" s="3" t="s">
        <v>6</v>
      </c>
      <c r="C585" s="3">
        <v>23.65</v>
      </c>
      <c r="D585" s="3">
        <v>1</v>
      </c>
      <c r="E585" s="3" t="s">
        <v>10</v>
      </c>
      <c r="F585" s="3" t="s">
        <v>11</v>
      </c>
      <c r="G585" s="3">
        <v>17626.239509999999</v>
      </c>
    </row>
    <row r="586" spans="1:7" x14ac:dyDescent="0.25">
      <c r="A586" s="3">
        <v>19</v>
      </c>
      <c r="B586" s="3" t="s">
        <v>9</v>
      </c>
      <c r="C586" s="3">
        <v>20.7</v>
      </c>
      <c r="D586" s="3">
        <v>0</v>
      </c>
      <c r="E586" s="3" t="s">
        <v>10</v>
      </c>
      <c r="F586" s="3" t="s">
        <v>8</v>
      </c>
      <c r="G586" s="3">
        <v>1242.816</v>
      </c>
    </row>
    <row r="587" spans="1:7" x14ac:dyDescent="0.25">
      <c r="A587" s="3">
        <v>33</v>
      </c>
      <c r="B587" s="3" t="s">
        <v>6</v>
      </c>
      <c r="C587" s="3">
        <v>28.27</v>
      </c>
      <c r="D587" s="3">
        <v>1</v>
      </c>
      <c r="E587" s="3" t="s">
        <v>10</v>
      </c>
      <c r="F587" s="3" t="s">
        <v>11</v>
      </c>
      <c r="G587" s="3">
        <v>4779.6022999999996</v>
      </c>
    </row>
    <row r="588" spans="1:7" x14ac:dyDescent="0.25">
      <c r="A588" s="3">
        <v>21</v>
      </c>
      <c r="B588" s="3" t="s">
        <v>9</v>
      </c>
      <c r="C588" s="3">
        <v>20.234999999999999</v>
      </c>
      <c r="D588" s="3">
        <v>3</v>
      </c>
      <c r="E588" s="3" t="s">
        <v>10</v>
      </c>
      <c r="F588" s="3" t="s">
        <v>13</v>
      </c>
      <c r="G588" s="3">
        <v>3861.2096499999998</v>
      </c>
    </row>
    <row r="589" spans="1:7" x14ac:dyDescent="0.25">
      <c r="A589" s="3">
        <v>34</v>
      </c>
      <c r="B589" s="3" t="s">
        <v>6</v>
      </c>
      <c r="C589" s="3">
        <v>30.21</v>
      </c>
      <c r="D589" s="3">
        <v>1</v>
      </c>
      <c r="E589" s="3" t="s">
        <v>7</v>
      </c>
      <c r="F589" s="3" t="s">
        <v>12</v>
      </c>
      <c r="G589" s="3">
        <v>43943.876100000001</v>
      </c>
    </row>
    <row r="590" spans="1:7" x14ac:dyDescent="0.25">
      <c r="A590" s="3">
        <v>61</v>
      </c>
      <c r="B590" s="3" t="s">
        <v>6</v>
      </c>
      <c r="C590" s="3">
        <v>35.909999999999997</v>
      </c>
      <c r="D590" s="3">
        <v>0</v>
      </c>
      <c r="E590" s="3" t="s">
        <v>10</v>
      </c>
      <c r="F590" s="3" t="s">
        <v>13</v>
      </c>
      <c r="G590" s="3">
        <v>13635.6379</v>
      </c>
    </row>
    <row r="591" spans="1:7" x14ac:dyDescent="0.25">
      <c r="A591" s="3">
        <v>38</v>
      </c>
      <c r="B591" s="3" t="s">
        <v>6</v>
      </c>
      <c r="C591" s="3">
        <v>30.69</v>
      </c>
      <c r="D591" s="3">
        <v>1</v>
      </c>
      <c r="E591" s="3" t="s">
        <v>10</v>
      </c>
      <c r="F591" s="3" t="s">
        <v>11</v>
      </c>
      <c r="G591" s="3">
        <v>5976.8311000000003</v>
      </c>
    </row>
    <row r="592" spans="1:7" x14ac:dyDescent="0.25">
      <c r="A592" s="3">
        <v>58</v>
      </c>
      <c r="B592" s="3" t="s">
        <v>6</v>
      </c>
      <c r="C592" s="3">
        <v>29</v>
      </c>
      <c r="D592" s="3">
        <v>0</v>
      </c>
      <c r="E592" s="3" t="s">
        <v>10</v>
      </c>
      <c r="F592" s="3" t="s">
        <v>8</v>
      </c>
      <c r="G592" s="3">
        <v>11842.441999999999</v>
      </c>
    </row>
    <row r="593" spans="1:7" x14ac:dyDescent="0.25">
      <c r="A593" s="3">
        <v>47</v>
      </c>
      <c r="B593" s="3" t="s">
        <v>9</v>
      </c>
      <c r="C593" s="3">
        <v>19.57</v>
      </c>
      <c r="D593" s="3">
        <v>1</v>
      </c>
      <c r="E593" s="3" t="s">
        <v>10</v>
      </c>
      <c r="F593" s="3" t="s">
        <v>12</v>
      </c>
      <c r="G593" s="3">
        <v>8428.0692999999992</v>
      </c>
    </row>
    <row r="594" spans="1:7" x14ac:dyDescent="0.25">
      <c r="A594" s="3">
        <v>20</v>
      </c>
      <c r="B594" s="3" t="s">
        <v>9</v>
      </c>
      <c r="C594" s="3">
        <v>31.13</v>
      </c>
      <c r="D594" s="3">
        <v>2</v>
      </c>
      <c r="E594" s="3" t="s">
        <v>10</v>
      </c>
      <c r="F594" s="3" t="s">
        <v>11</v>
      </c>
      <c r="G594" s="3">
        <v>2566.4706999999999</v>
      </c>
    </row>
    <row r="595" spans="1:7" x14ac:dyDescent="0.25">
      <c r="A595" s="3">
        <v>21</v>
      </c>
      <c r="B595" s="3" t="s">
        <v>6</v>
      </c>
      <c r="C595" s="3">
        <v>21.85</v>
      </c>
      <c r="D595" s="3">
        <v>1</v>
      </c>
      <c r="E595" s="3" t="s">
        <v>7</v>
      </c>
      <c r="F595" s="3" t="s">
        <v>13</v>
      </c>
      <c r="G595" s="3">
        <v>15359.104499999999</v>
      </c>
    </row>
    <row r="596" spans="1:7" x14ac:dyDescent="0.25">
      <c r="A596" s="3">
        <v>41</v>
      </c>
      <c r="B596" s="3" t="s">
        <v>9</v>
      </c>
      <c r="C596" s="3">
        <v>40.26</v>
      </c>
      <c r="D596" s="3">
        <v>0</v>
      </c>
      <c r="E596" s="3" t="s">
        <v>10</v>
      </c>
      <c r="F596" s="3" t="s">
        <v>11</v>
      </c>
      <c r="G596" s="3">
        <v>5709.1643999999997</v>
      </c>
    </row>
    <row r="597" spans="1:7" x14ac:dyDescent="0.25">
      <c r="A597" s="3">
        <v>46</v>
      </c>
      <c r="B597" s="3" t="s">
        <v>6</v>
      </c>
      <c r="C597" s="3">
        <v>33.725000000000001</v>
      </c>
      <c r="D597" s="3">
        <v>1</v>
      </c>
      <c r="E597" s="3" t="s">
        <v>10</v>
      </c>
      <c r="F597" s="3" t="s">
        <v>13</v>
      </c>
      <c r="G597" s="3">
        <v>8823.9857499999998</v>
      </c>
    </row>
    <row r="598" spans="1:7" x14ac:dyDescent="0.25">
      <c r="A598" s="3">
        <v>42</v>
      </c>
      <c r="B598" s="3" t="s">
        <v>6</v>
      </c>
      <c r="C598" s="3">
        <v>29.48</v>
      </c>
      <c r="D598" s="3">
        <v>2</v>
      </c>
      <c r="E598" s="3" t="s">
        <v>10</v>
      </c>
      <c r="F598" s="3" t="s">
        <v>11</v>
      </c>
      <c r="G598" s="3">
        <v>7640.3091999999997</v>
      </c>
    </row>
    <row r="599" spans="1:7" x14ac:dyDescent="0.25">
      <c r="A599" s="3">
        <v>34</v>
      </c>
      <c r="B599" s="3" t="s">
        <v>6</v>
      </c>
      <c r="C599" s="3">
        <v>33.25</v>
      </c>
      <c r="D599" s="3">
        <v>1</v>
      </c>
      <c r="E599" s="3" t="s">
        <v>10</v>
      </c>
      <c r="F599" s="3" t="s">
        <v>13</v>
      </c>
      <c r="G599" s="3">
        <v>5594.8455000000004</v>
      </c>
    </row>
    <row r="600" spans="1:7" x14ac:dyDescent="0.25">
      <c r="A600" s="3">
        <v>43</v>
      </c>
      <c r="B600" s="3" t="s">
        <v>9</v>
      </c>
      <c r="C600" s="3">
        <v>32.6</v>
      </c>
      <c r="D600" s="3">
        <v>2</v>
      </c>
      <c r="E600" s="3" t="s">
        <v>10</v>
      </c>
      <c r="F600" s="3" t="s">
        <v>8</v>
      </c>
      <c r="G600" s="3">
        <v>7441.5010000000002</v>
      </c>
    </row>
    <row r="601" spans="1:7" x14ac:dyDescent="0.25">
      <c r="A601" s="3">
        <v>52</v>
      </c>
      <c r="B601" s="3" t="s">
        <v>6</v>
      </c>
      <c r="C601" s="3">
        <v>37.524999999999999</v>
      </c>
      <c r="D601" s="3">
        <v>2</v>
      </c>
      <c r="E601" s="3" t="s">
        <v>10</v>
      </c>
      <c r="F601" s="3" t="s">
        <v>12</v>
      </c>
      <c r="G601" s="3">
        <v>33471.971890000001</v>
      </c>
    </row>
    <row r="602" spans="1:7" x14ac:dyDescent="0.25">
      <c r="A602" s="3">
        <v>18</v>
      </c>
      <c r="B602" s="3" t="s">
        <v>6</v>
      </c>
      <c r="C602" s="3">
        <v>39.159999999999997</v>
      </c>
      <c r="D602" s="3">
        <v>0</v>
      </c>
      <c r="E602" s="3" t="s">
        <v>10</v>
      </c>
      <c r="F602" s="3" t="s">
        <v>11</v>
      </c>
      <c r="G602" s="3">
        <v>1633.0444</v>
      </c>
    </row>
    <row r="603" spans="1:7" x14ac:dyDescent="0.25">
      <c r="A603" s="3">
        <v>51</v>
      </c>
      <c r="B603" s="3" t="s">
        <v>9</v>
      </c>
      <c r="C603" s="3">
        <v>31.635000000000002</v>
      </c>
      <c r="D603" s="3">
        <v>0</v>
      </c>
      <c r="E603" s="3" t="s">
        <v>10</v>
      </c>
      <c r="F603" s="3" t="s">
        <v>12</v>
      </c>
      <c r="G603" s="3">
        <v>9174.1356500000002</v>
      </c>
    </row>
    <row r="604" spans="1:7" x14ac:dyDescent="0.25">
      <c r="A604" s="3">
        <v>56</v>
      </c>
      <c r="B604" s="3" t="s">
        <v>6</v>
      </c>
      <c r="C604" s="3">
        <v>25.3</v>
      </c>
      <c r="D604" s="3">
        <v>0</v>
      </c>
      <c r="E604" s="3" t="s">
        <v>10</v>
      </c>
      <c r="F604" s="3" t="s">
        <v>8</v>
      </c>
      <c r="G604" s="3">
        <v>11070.535</v>
      </c>
    </row>
    <row r="605" spans="1:7" x14ac:dyDescent="0.25">
      <c r="A605" s="3">
        <v>64</v>
      </c>
      <c r="B605" s="3" t="s">
        <v>6</v>
      </c>
      <c r="C605" s="3">
        <v>39.049999999999997</v>
      </c>
      <c r="D605" s="3">
        <v>3</v>
      </c>
      <c r="E605" s="3" t="s">
        <v>10</v>
      </c>
      <c r="F605" s="3" t="s">
        <v>11</v>
      </c>
      <c r="G605" s="3">
        <v>16085.127500000001</v>
      </c>
    </row>
    <row r="606" spans="1:7" x14ac:dyDescent="0.25">
      <c r="A606" s="3">
        <v>19</v>
      </c>
      <c r="B606" s="3" t="s">
        <v>6</v>
      </c>
      <c r="C606" s="3">
        <v>28.31</v>
      </c>
      <c r="D606" s="3">
        <v>0</v>
      </c>
      <c r="E606" s="3" t="s">
        <v>7</v>
      </c>
      <c r="F606" s="3" t="s">
        <v>12</v>
      </c>
      <c r="G606" s="3">
        <v>17468.983899999999</v>
      </c>
    </row>
    <row r="607" spans="1:7" x14ac:dyDescent="0.25">
      <c r="A607" s="3">
        <v>51</v>
      </c>
      <c r="B607" s="3" t="s">
        <v>6</v>
      </c>
      <c r="C607" s="3">
        <v>34.1</v>
      </c>
      <c r="D607" s="3">
        <v>0</v>
      </c>
      <c r="E607" s="3" t="s">
        <v>10</v>
      </c>
      <c r="F607" s="3" t="s">
        <v>11</v>
      </c>
      <c r="G607" s="3">
        <v>9283.5619999999999</v>
      </c>
    </row>
    <row r="608" spans="1:7" x14ac:dyDescent="0.25">
      <c r="A608" s="3">
        <v>27</v>
      </c>
      <c r="B608" s="3" t="s">
        <v>6</v>
      </c>
      <c r="C608" s="3">
        <v>25.175000000000001</v>
      </c>
      <c r="D608" s="3">
        <v>0</v>
      </c>
      <c r="E608" s="3" t="s">
        <v>10</v>
      </c>
      <c r="F608" s="3" t="s">
        <v>13</v>
      </c>
      <c r="G608" s="3">
        <v>3558.6202499999999</v>
      </c>
    </row>
    <row r="609" spans="1:7" x14ac:dyDescent="0.25">
      <c r="A609" s="3">
        <v>59</v>
      </c>
      <c r="B609" s="3" t="s">
        <v>6</v>
      </c>
      <c r="C609" s="3">
        <v>23.655000000000001</v>
      </c>
      <c r="D609" s="3">
        <v>0</v>
      </c>
      <c r="E609" s="3" t="s">
        <v>7</v>
      </c>
      <c r="F609" s="3" t="s">
        <v>12</v>
      </c>
      <c r="G609" s="3">
        <v>25678.778450000002</v>
      </c>
    </row>
    <row r="610" spans="1:7" x14ac:dyDescent="0.25">
      <c r="A610" s="3">
        <v>28</v>
      </c>
      <c r="B610" s="3" t="s">
        <v>9</v>
      </c>
      <c r="C610" s="3">
        <v>26.98</v>
      </c>
      <c r="D610" s="3">
        <v>2</v>
      </c>
      <c r="E610" s="3" t="s">
        <v>10</v>
      </c>
      <c r="F610" s="3" t="s">
        <v>13</v>
      </c>
      <c r="G610" s="3">
        <v>4435.0941999999995</v>
      </c>
    </row>
    <row r="611" spans="1:7" x14ac:dyDescent="0.25">
      <c r="A611" s="3">
        <v>30</v>
      </c>
      <c r="B611" s="3" t="s">
        <v>9</v>
      </c>
      <c r="C611" s="3">
        <v>37.799999999999997</v>
      </c>
      <c r="D611" s="3">
        <v>2</v>
      </c>
      <c r="E611" s="3" t="s">
        <v>7</v>
      </c>
      <c r="F611" s="3" t="s">
        <v>8</v>
      </c>
      <c r="G611" s="3">
        <v>39241.442000000003</v>
      </c>
    </row>
    <row r="612" spans="1:7" x14ac:dyDescent="0.25">
      <c r="A612" s="3">
        <v>47</v>
      </c>
      <c r="B612" s="3" t="s">
        <v>6</v>
      </c>
      <c r="C612" s="3">
        <v>29.37</v>
      </c>
      <c r="D612" s="3">
        <v>1</v>
      </c>
      <c r="E612" s="3" t="s">
        <v>10</v>
      </c>
      <c r="F612" s="3" t="s">
        <v>11</v>
      </c>
      <c r="G612" s="3">
        <v>8547.6913000000004</v>
      </c>
    </row>
    <row r="613" spans="1:7" x14ac:dyDescent="0.25">
      <c r="A613" s="3">
        <v>38</v>
      </c>
      <c r="B613" s="3" t="s">
        <v>6</v>
      </c>
      <c r="C613" s="3">
        <v>34.799999999999997</v>
      </c>
      <c r="D613" s="3">
        <v>2</v>
      </c>
      <c r="E613" s="3" t="s">
        <v>10</v>
      </c>
      <c r="F613" s="3" t="s">
        <v>8</v>
      </c>
      <c r="G613" s="3">
        <v>6571.5439999999999</v>
      </c>
    </row>
    <row r="614" spans="1:7" x14ac:dyDescent="0.25">
      <c r="A614" s="3">
        <v>18</v>
      </c>
      <c r="B614" s="3" t="s">
        <v>6</v>
      </c>
      <c r="C614" s="3">
        <v>33.155000000000001</v>
      </c>
      <c r="D614" s="3">
        <v>0</v>
      </c>
      <c r="E614" s="3" t="s">
        <v>10</v>
      </c>
      <c r="F614" s="3" t="s">
        <v>13</v>
      </c>
      <c r="G614" s="3">
        <v>2207.6974500000001</v>
      </c>
    </row>
    <row r="615" spans="1:7" x14ac:dyDescent="0.25">
      <c r="A615" s="3">
        <v>34</v>
      </c>
      <c r="B615" s="3" t="s">
        <v>6</v>
      </c>
      <c r="C615" s="3">
        <v>19</v>
      </c>
      <c r="D615" s="3">
        <v>3</v>
      </c>
      <c r="E615" s="3" t="s">
        <v>10</v>
      </c>
      <c r="F615" s="3" t="s">
        <v>13</v>
      </c>
      <c r="G615" s="3">
        <v>6753.0379999999996</v>
      </c>
    </row>
    <row r="616" spans="1:7" x14ac:dyDescent="0.25">
      <c r="A616" s="3">
        <v>20</v>
      </c>
      <c r="B616" s="3" t="s">
        <v>6</v>
      </c>
      <c r="C616" s="3">
        <v>33</v>
      </c>
      <c r="D616" s="3">
        <v>0</v>
      </c>
      <c r="E616" s="3" t="s">
        <v>10</v>
      </c>
      <c r="F616" s="3" t="s">
        <v>11</v>
      </c>
      <c r="G616" s="3">
        <v>1880.07</v>
      </c>
    </row>
    <row r="617" spans="1:7" x14ac:dyDescent="0.25">
      <c r="A617" s="3">
        <v>47</v>
      </c>
      <c r="B617" s="3" t="s">
        <v>6</v>
      </c>
      <c r="C617" s="3">
        <v>36.630000000000003</v>
      </c>
      <c r="D617" s="3">
        <v>1</v>
      </c>
      <c r="E617" s="3" t="s">
        <v>7</v>
      </c>
      <c r="F617" s="3" t="s">
        <v>11</v>
      </c>
      <c r="G617" s="3">
        <v>42969.852700000003</v>
      </c>
    </row>
    <row r="618" spans="1:7" x14ac:dyDescent="0.25">
      <c r="A618" s="3">
        <v>56</v>
      </c>
      <c r="B618" s="3" t="s">
        <v>6</v>
      </c>
      <c r="C618" s="3">
        <v>28.594999999999999</v>
      </c>
      <c r="D618" s="3">
        <v>0</v>
      </c>
      <c r="E618" s="3" t="s">
        <v>10</v>
      </c>
      <c r="F618" s="3" t="s">
        <v>13</v>
      </c>
      <c r="G618" s="3">
        <v>11658.11505</v>
      </c>
    </row>
    <row r="619" spans="1:7" x14ac:dyDescent="0.25">
      <c r="A619" s="3">
        <v>49</v>
      </c>
      <c r="B619" s="3" t="s">
        <v>9</v>
      </c>
      <c r="C619" s="3">
        <v>25.6</v>
      </c>
      <c r="D619" s="3">
        <v>2</v>
      </c>
      <c r="E619" s="3" t="s">
        <v>7</v>
      </c>
      <c r="F619" s="3" t="s">
        <v>8</v>
      </c>
      <c r="G619" s="3">
        <v>23306.546999999999</v>
      </c>
    </row>
    <row r="620" spans="1:7" x14ac:dyDescent="0.25">
      <c r="A620" s="3">
        <v>19</v>
      </c>
      <c r="B620" s="3" t="s">
        <v>6</v>
      </c>
      <c r="C620" s="3">
        <v>33.11</v>
      </c>
      <c r="D620" s="3">
        <v>0</v>
      </c>
      <c r="E620" s="3" t="s">
        <v>7</v>
      </c>
      <c r="F620" s="3" t="s">
        <v>11</v>
      </c>
      <c r="G620" s="3">
        <v>34439.855900000002</v>
      </c>
    </row>
    <row r="621" spans="1:7" x14ac:dyDescent="0.25">
      <c r="A621" s="3">
        <v>55</v>
      </c>
      <c r="B621" s="3" t="s">
        <v>6</v>
      </c>
      <c r="C621" s="3">
        <v>37.1</v>
      </c>
      <c r="D621" s="3">
        <v>0</v>
      </c>
      <c r="E621" s="3" t="s">
        <v>10</v>
      </c>
      <c r="F621" s="3" t="s">
        <v>8</v>
      </c>
      <c r="G621" s="3">
        <v>10713.644</v>
      </c>
    </row>
    <row r="622" spans="1:7" x14ac:dyDescent="0.25">
      <c r="A622" s="3">
        <v>30</v>
      </c>
      <c r="B622" s="3" t="s">
        <v>9</v>
      </c>
      <c r="C622" s="3">
        <v>31.4</v>
      </c>
      <c r="D622" s="3">
        <v>1</v>
      </c>
      <c r="E622" s="3" t="s">
        <v>10</v>
      </c>
      <c r="F622" s="3" t="s">
        <v>8</v>
      </c>
      <c r="G622" s="3">
        <v>3659.346</v>
      </c>
    </row>
    <row r="623" spans="1:7" x14ac:dyDescent="0.25">
      <c r="A623" s="3">
        <v>37</v>
      </c>
      <c r="B623" s="3" t="s">
        <v>9</v>
      </c>
      <c r="C623" s="3">
        <v>34.1</v>
      </c>
      <c r="D623" s="3">
        <v>4</v>
      </c>
      <c r="E623" s="3" t="s">
        <v>7</v>
      </c>
      <c r="F623" s="3" t="s">
        <v>8</v>
      </c>
      <c r="G623" s="3">
        <v>40182.245999999999</v>
      </c>
    </row>
    <row r="624" spans="1:7" x14ac:dyDescent="0.25">
      <c r="A624" s="3">
        <v>49</v>
      </c>
      <c r="B624" s="3" t="s">
        <v>6</v>
      </c>
      <c r="C624" s="3">
        <v>21.3</v>
      </c>
      <c r="D624" s="3">
        <v>1</v>
      </c>
      <c r="E624" s="3" t="s">
        <v>10</v>
      </c>
      <c r="F624" s="3" t="s">
        <v>8</v>
      </c>
      <c r="G624" s="3">
        <v>9182.17</v>
      </c>
    </row>
    <row r="625" spans="1:7" x14ac:dyDescent="0.25">
      <c r="A625" s="3">
        <v>18</v>
      </c>
      <c r="B625" s="3" t="s">
        <v>9</v>
      </c>
      <c r="C625" s="3">
        <v>33.534999999999997</v>
      </c>
      <c r="D625" s="3">
        <v>0</v>
      </c>
      <c r="E625" s="3" t="s">
        <v>7</v>
      </c>
      <c r="F625" s="3" t="s">
        <v>13</v>
      </c>
      <c r="G625" s="3">
        <v>34617.840649999998</v>
      </c>
    </row>
    <row r="626" spans="1:7" x14ac:dyDescent="0.25">
      <c r="A626" s="3">
        <v>59</v>
      </c>
      <c r="B626" s="3" t="s">
        <v>9</v>
      </c>
      <c r="C626" s="3">
        <v>28.785</v>
      </c>
      <c r="D626" s="3">
        <v>0</v>
      </c>
      <c r="E626" s="3" t="s">
        <v>10</v>
      </c>
      <c r="F626" s="3" t="s">
        <v>12</v>
      </c>
      <c r="G626" s="3">
        <v>12129.614149999999</v>
      </c>
    </row>
    <row r="627" spans="1:7" x14ac:dyDescent="0.25">
      <c r="A627" s="3">
        <v>29</v>
      </c>
      <c r="B627" s="3" t="s">
        <v>6</v>
      </c>
      <c r="C627" s="3">
        <v>26.03</v>
      </c>
      <c r="D627" s="3">
        <v>0</v>
      </c>
      <c r="E627" s="3" t="s">
        <v>10</v>
      </c>
      <c r="F627" s="3" t="s">
        <v>12</v>
      </c>
      <c r="G627" s="3">
        <v>3736.4647</v>
      </c>
    </row>
    <row r="628" spans="1:7" x14ac:dyDescent="0.25">
      <c r="A628" s="3">
        <v>36</v>
      </c>
      <c r="B628" s="3" t="s">
        <v>9</v>
      </c>
      <c r="C628" s="3">
        <v>28.88</v>
      </c>
      <c r="D628" s="3">
        <v>3</v>
      </c>
      <c r="E628" s="3" t="s">
        <v>10</v>
      </c>
      <c r="F628" s="3" t="s">
        <v>13</v>
      </c>
      <c r="G628" s="3">
        <v>6748.5911999999998</v>
      </c>
    </row>
    <row r="629" spans="1:7" x14ac:dyDescent="0.25">
      <c r="A629" s="3">
        <v>33</v>
      </c>
      <c r="B629" s="3" t="s">
        <v>9</v>
      </c>
      <c r="C629" s="3">
        <v>42.46</v>
      </c>
      <c r="D629" s="3">
        <v>1</v>
      </c>
      <c r="E629" s="3" t="s">
        <v>10</v>
      </c>
      <c r="F629" s="3" t="s">
        <v>11</v>
      </c>
      <c r="G629" s="3">
        <v>11326.71487</v>
      </c>
    </row>
    <row r="630" spans="1:7" x14ac:dyDescent="0.25">
      <c r="A630" s="3">
        <v>58</v>
      </c>
      <c r="B630" s="3" t="s">
        <v>9</v>
      </c>
      <c r="C630" s="3">
        <v>38</v>
      </c>
      <c r="D630" s="3">
        <v>0</v>
      </c>
      <c r="E630" s="3" t="s">
        <v>10</v>
      </c>
      <c r="F630" s="3" t="s">
        <v>8</v>
      </c>
      <c r="G630" s="3">
        <v>11365.951999999999</v>
      </c>
    </row>
    <row r="631" spans="1:7" x14ac:dyDescent="0.25">
      <c r="A631" s="3">
        <v>44</v>
      </c>
      <c r="B631" s="3" t="s">
        <v>6</v>
      </c>
      <c r="C631" s="3">
        <v>38.950000000000003</v>
      </c>
      <c r="D631" s="3">
        <v>0</v>
      </c>
      <c r="E631" s="3" t="s">
        <v>7</v>
      </c>
      <c r="F631" s="3" t="s">
        <v>12</v>
      </c>
      <c r="G631" s="3">
        <v>42983.458500000001</v>
      </c>
    </row>
    <row r="632" spans="1:7" x14ac:dyDescent="0.25">
      <c r="A632" s="3">
        <v>53</v>
      </c>
      <c r="B632" s="3" t="s">
        <v>9</v>
      </c>
      <c r="C632" s="3">
        <v>36.1</v>
      </c>
      <c r="D632" s="3">
        <v>1</v>
      </c>
      <c r="E632" s="3" t="s">
        <v>10</v>
      </c>
      <c r="F632" s="3" t="s">
        <v>8</v>
      </c>
      <c r="G632" s="3">
        <v>10085.846</v>
      </c>
    </row>
    <row r="633" spans="1:7" x14ac:dyDescent="0.25">
      <c r="A633" s="3">
        <v>24</v>
      </c>
      <c r="B633" s="3" t="s">
        <v>9</v>
      </c>
      <c r="C633" s="3">
        <v>29.3</v>
      </c>
      <c r="D633" s="3">
        <v>0</v>
      </c>
      <c r="E633" s="3" t="s">
        <v>10</v>
      </c>
      <c r="F633" s="3" t="s">
        <v>8</v>
      </c>
      <c r="G633" s="3">
        <v>1977.8150000000001</v>
      </c>
    </row>
    <row r="634" spans="1:7" x14ac:dyDescent="0.25">
      <c r="A634" s="3">
        <v>29</v>
      </c>
      <c r="B634" s="3" t="s">
        <v>6</v>
      </c>
      <c r="C634" s="3">
        <v>35.53</v>
      </c>
      <c r="D634" s="3">
        <v>0</v>
      </c>
      <c r="E634" s="3" t="s">
        <v>10</v>
      </c>
      <c r="F634" s="3" t="s">
        <v>11</v>
      </c>
      <c r="G634" s="3">
        <v>3366.6696999999999</v>
      </c>
    </row>
    <row r="635" spans="1:7" x14ac:dyDescent="0.25">
      <c r="A635" s="3">
        <v>40</v>
      </c>
      <c r="B635" s="3" t="s">
        <v>9</v>
      </c>
      <c r="C635" s="3">
        <v>22.704999999999998</v>
      </c>
      <c r="D635" s="3">
        <v>2</v>
      </c>
      <c r="E635" s="3" t="s">
        <v>10</v>
      </c>
      <c r="F635" s="3" t="s">
        <v>13</v>
      </c>
      <c r="G635" s="3">
        <v>7173.35995</v>
      </c>
    </row>
    <row r="636" spans="1:7" x14ac:dyDescent="0.25">
      <c r="A636" s="3">
        <v>51</v>
      </c>
      <c r="B636" s="3" t="s">
        <v>9</v>
      </c>
      <c r="C636" s="3">
        <v>39.700000000000003</v>
      </c>
      <c r="D636" s="3">
        <v>1</v>
      </c>
      <c r="E636" s="3" t="s">
        <v>10</v>
      </c>
      <c r="F636" s="3" t="s">
        <v>8</v>
      </c>
      <c r="G636" s="3">
        <v>9391.3459999999995</v>
      </c>
    </row>
    <row r="637" spans="1:7" x14ac:dyDescent="0.25">
      <c r="A637" s="3">
        <v>64</v>
      </c>
      <c r="B637" s="3" t="s">
        <v>9</v>
      </c>
      <c r="C637" s="3">
        <v>38.19</v>
      </c>
      <c r="D637" s="3">
        <v>0</v>
      </c>
      <c r="E637" s="3" t="s">
        <v>10</v>
      </c>
      <c r="F637" s="3" t="s">
        <v>13</v>
      </c>
      <c r="G637" s="3">
        <v>14410.9321</v>
      </c>
    </row>
    <row r="638" spans="1:7" x14ac:dyDescent="0.25">
      <c r="A638" s="3">
        <v>19</v>
      </c>
      <c r="B638" s="3" t="s">
        <v>6</v>
      </c>
      <c r="C638" s="3">
        <v>24.51</v>
      </c>
      <c r="D638" s="3">
        <v>1</v>
      </c>
      <c r="E638" s="3" t="s">
        <v>10</v>
      </c>
      <c r="F638" s="3" t="s">
        <v>12</v>
      </c>
      <c r="G638" s="3">
        <v>2709.1118999999999</v>
      </c>
    </row>
    <row r="639" spans="1:7" x14ac:dyDescent="0.25">
      <c r="A639" s="3">
        <v>35</v>
      </c>
      <c r="B639" s="3" t="s">
        <v>6</v>
      </c>
      <c r="C639" s="3">
        <v>38.094999999999999</v>
      </c>
      <c r="D639" s="3">
        <v>2</v>
      </c>
      <c r="E639" s="3" t="s">
        <v>10</v>
      </c>
      <c r="F639" s="3" t="s">
        <v>13</v>
      </c>
      <c r="G639" s="3">
        <v>24915.046259999999</v>
      </c>
    </row>
    <row r="640" spans="1:7" x14ac:dyDescent="0.25">
      <c r="A640" s="3">
        <v>39</v>
      </c>
      <c r="B640" s="3" t="s">
        <v>9</v>
      </c>
      <c r="C640" s="3">
        <v>26.41</v>
      </c>
      <c r="D640" s="3">
        <v>0</v>
      </c>
      <c r="E640" s="3" t="s">
        <v>7</v>
      </c>
      <c r="F640" s="3" t="s">
        <v>13</v>
      </c>
      <c r="G640" s="3">
        <v>20149.322899999999</v>
      </c>
    </row>
    <row r="641" spans="1:7" x14ac:dyDescent="0.25">
      <c r="A641" s="3">
        <v>56</v>
      </c>
      <c r="B641" s="3" t="s">
        <v>9</v>
      </c>
      <c r="C641" s="3">
        <v>33.659999999999997</v>
      </c>
      <c r="D641" s="3">
        <v>4</v>
      </c>
      <c r="E641" s="3" t="s">
        <v>10</v>
      </c>
      <c r="F641" s="3" t="s">
        <v>11</v>
      </c>
      <c r="G641" s="3">
        <v>12949.1554</v>
      </c>
    </row>
    <row r="642" spans="1:7" x14ac:dyDescent="0.25">
      <c r="A642" s="3">
        <v>33</v>
      </c>
      <c r="B642" s="3" t="s">
        <v>9</v>
      </c>
      <c r="C642" s="3">
        <v>42.4</v>
      </c>
      <c r="D642" s="3">
        <v>5</v>
      </c>
      <c r="E642" s="3" t="s">
        <v>10</v>
      </c>
      <c r="F642" s="3" t="s">
        <v>8</v>
      </c>
      <c r="G642" s="3">
        <v>6666.2430000000004</v>
      </c>
    </row>
    <row r="643" spans="1:7" x14ac:dyDescent="0.25">
      <c r="A643" s="3">
        <v>42</v>
      </c>
      <c r="B643" s="3" t="s">
        <v>9</v>
      </c>
      <c r="C643" s="3">
        <v>28.31</v>
      </c>
      <c r="D643" s="3">
        <v>3</v>
      </c>
      <c r="E643" s="3" t="s">
        <v>7</v>
      </c>
      <c r="F643" s="3" t="s">
        <v>12</v>
      </c>
      <c r="G643" s="3">
        <v>32787.458590000002</v>
      </c>
    </row>
    <row r="644" spans="1:7" x14ac:dyDescent="0.25">
      <c r="A644" s="3">
        <v>61</v>
      </c>
      <c r="B644" s="3" t="s">
        <v>9</v>
      </c>
      <c r="C644" s="3">
        <v>33.914999999999999</v>
      </c>
      <c r="D644" s="3">
        <v>0</v>
      </c>
      <c r="E644" s="3" t="s">
        <v>10</v>
      </c>
      <c r="F644" s="3" t="s">
        <v>13</v>
      </c>
      <c r="G644" s="3">
        <v>13143.86485</v>
      </c>
    </row>
    <row r="645" spans="1:7" x14ac:dyDescent="0.25">
      <c r="A645" s="3">
        <v>23</v>
      </c>
      <c r="B645" s="3" t="s">
        <v>6</v>
      </c>
      <c r="C645" s="3">
        <v>34.96</v>
      </c>
      <c r="D645" s="3">
        <v>3</v>
      </c>
      <c r="E645" s="3" t="s">
        <v>10</v>
      </c>
      <c r="F645" s="3" t="s">
        <v>12</v>
      </c>
      <c r="G645" s="3">
        <v>4466.6214</v>
      </c>
    </row>
    <row r="646" spans="1:7" x14ac:dyDescent="0.25">
      <c r="A646" s="3">
        <v>43</v>
      </c>
      <c r="B646" s="3" t="s">
        <v>9</v>
      </c>
      <c r="C646" s="3">
        <v>35.31</v>
      </c>
      <c r="D646" s="3">
        <v>2</v>
      </c>
      <c r="E646" s="3" t="s">
        <v>10</v>
      </c>
      <c r="F646" s="3" t="s">
        <v>11</v>
      </c>
      <c r="G646" s="3">
        <v>18806.145469999999</v>
      </c>
    </row>
    <row r="647" spans="1:7" x14ac:dyDescent="0.25">
      <c r="A647" s="3">
        <v>48</v>
      </c>
      <c r="B647" s="3" t="s">
        <v>9</v>
      </c>
      <c r="C647" s="3">
        <v>30.78</v>
      </c>
      <c r="D647" s="3">
        <v>3</v>
      </c>
      <c r="E647" s="3" t="s">
        <v>10</v>
      </c>
      <c r="F647" s="3" t="s">
        <v>13</v>
      </c>
      <c r="G647" s="3">
        <v>10141.136200000001</v>
      </c>
    </row>
    <row r="648" spans="1:7" x14ac:dyDescent="0.25">
      <c r="A648" s="3">
        <v>39</v>
      </c>
      <c r="B648" s="3" t="s">
        <v>9</v>
      </c>
      <c r="C648" s="3">
        <v>26.22</v>
      </c>
      <c r="D648" s="3">
        <v>1</v>
      </c>
      <c r="E648" s="3" t="s">
        <v>10</v>
      </c>
      <c r="F648" s="3" t="s">
        <v>12</v>
      </c>
      <c r="G648" s="3">
        <v>6123.5688</v>
      </c>
    </row>
    <row r="649" spans="1:7" x14ac:dyDescent="0.25">
      <c r="A649" s="3">
        <v>40</v>
      </c>
      <c r="B649" s="3" t="s">
        <v>6</v>
      </c>
      <c r="C649" s="3">
        <v>23.37</v>
      </c>
      <c r="D649" s="3">
        <v>3</v>
      </c>
      <c r="E649" s="3" t="s">
        <v>10</v>
      </c>
      <c r="F649" s="3" t="s">
        <v>13</v>
      </c>
      <c r="G649" s="3">
        <v>8252.2842999999993</v>
      </c>
    </row>
    <row r="650" spans="1:7" x14ac:dyDescent="0.25">
      <c r="A650" s="3">
        <v>18</v>
      </c>
      <c r="B650" s="3" t="s">
        <v>9</v>
      </c>
      <c r="C650" s="3">
        <v>28.5</v>
      </c>
      <c r="D650" s="3">
        <v>0</v>
      </c>
      <c r="E650" s="3" t="s">
        <v>10</v>
      </c>
      <c r="F650" s="3" t="s">
        <v>13</v>
      </c>
      <c r="G650" s="3">
        <v>1712.2270000000001</v>
      </c>
    </row>
    <row r="651" spans="1:7" x14ac:dyDescent="0.25">
      <c r="A651" s="3">
        <v>58</v>
      </c>
      <c r="B651" s="3" t="s">
        <v>6</v>
      </c>
      <c r="C651" s="3">
        <v>32.965000000000003</v>
      </c>
      <c r="D651" s="3">
        <v>0</v>
      </c>
      <c r="E651" s="3" t="s">
        <v>10</v>
      </c>
      <c r="F651" s="3" t="s">
        <v>13</v>
      </c>
      <c r="G651" s="3">
        <v>12430.95335</v>
      </c>
    </row>
    <row r="652" spans="1:7" x14ac:dyDescent="0.25">
      <c r="A652" s="3">
        <v>49</v>
      </c>
      <c r="B652" s="3" t="s">
        <v>6</v>
      </c>
      <c r="C652" s="3">
        <v>42.68</v>
      </c>
      <c r="D652" s="3">
        <v>2</v>
      </c>
      <c r="E652" s="3" t="s">
        <v>10</v>
      </c>
      <c r="F652" s="3" t="s">
        <v>11</v>
      </c>
      <c r="G652" s="3">
        <v>9800.8881999999994</v>
      </c>
    </row>
    <row r="653" spans="1:7" x14ac:dyDescent="0.25">
      <c r="A653" s="3">
        <v>53</v>
      </c>
      <c r="B653" s="3" t="s">
        <v>6</v>
      </c>
      <c r="C653" s="3">
        <v>39.6</v>
      </c>
      <c r="D653" s="3">
        <v>1</v>
      </c>
      <c r="E653" s="3" t="s">
        <v>10</v>
      </c>
      <c r="F653" s="3" t="s">
        <v>11</v>
      </c>
      <c r="G653" s="3">
        <v>10579.710999999999</v>
      </c>
    </row>
    <row r="654" spans="1:7" x14ac:dyDescent="0.25">
      <c r="A654" s="3">
        <v>48</v>
      </c>
      <c r="B654" s="3" t="s">
        <v>6</v>
      </c>
      <c r="C654" s="3">
        <v>31.13</v>
      </c>
      <c r="D654" s="3">
        <v>0</v>
      </c>
      <c r="E654" s="3" t="s">
        <v>10</v>
      </c>
      <c r="F654" s="3" t="s">
        <v>11</v>
      </c>
      <c r="G654" s="3">
        <v>8280.6226999999999</v>
      </c>
    </row>
    <row r="655" spans="1:7" x14ac:dyDescent="0.25">
      <c r="A655" s="3">
        <v>45</v>
      </c>
      <c r="B655" s="3" t="s">
        <v>6</v>
      </c>
      <c r="C655" s="3">
        <v>36.299999999999997</v>
      </c>
      <c r="D655" s="3">
        <v>2</v>
      </c>
      <c r="E655" s="3" t="s">
        <v>10</v>
      </c>
      <c r="F655" s="3" t="s">
        <v>11</v>
      </c>
      <c r="G655" s="3">
        <v>8527.5319999999992</v>
      </c>
    </row>
    <row r="656" spans="1:7" x14ac:dyDescent="0.25">
      <c r="A656" s="3">
        <v>59</v>
      </c>
      <c r="B656" s="3" t="s">
        <v>6</v>
      </c>
      <c r="C656" s="3">
        <v>35.200000000000003</v>
      </c>
      <c r="D656" s="3">
        <v>0</v>
      </c>
      <c r="E656" s="3" t="s">
        <v>10</v>
      </c>
      <c r="F656" s="3" t="s">
        <v>11</v>
      </c>
      <c r="G656" s="3">
        <v>12244.531000000001</v>
      </c>
    </row>
    <row r="657" spans="1:7" x14ac:dyDescent="0.25">
      <c r="A657" s="3">
        <v>52</v>
      </c>
      <c r="B657" s="3" t="s">
        <v>6</v>
      </c>
      <c r="C657" s="3">
        <v>25.3</v>
      </c>
      <c r="D657" s="3">
        <v>2</v>
      </c>
      <c r="E657" s="3" t="s">
        <v>7</v>
      </c>
      <c r="F657" s="3" t="s">
        <v>11</v>
      </c>
      <c r="G657" s="3">
        <v>24667.419000000002</v>
      </c>
    </row>
    <row r="658" spans="1:7" x14ac:dyDescent="0.25">
      <c r="A658" s="3">
        <v>26</v>
      </c>
      <c r="B658" s="3" t="s">
        <v>6</v>
      </c>
      <c r="C658" s="3">
        <v>42.4</v>
      </c>
      <c r="D658" s="3">
        <v>1</v>
      </c>
      <c r="E658" s="3" t="s">
        <v>10</v>
      </c>
      <c r="F658" s="3" t="s">
        <v>8</v>
      </c>
      <c r="G658" s="3">
        <v>3410.3240000000001</v>
      </c>
    </row>
    <row r="659" spans="1:7" x14ac:dyDescent="0.25">
      <c r="A659" s="3">
        <v>27</v>
      </c>
      <c r="B659" s="3" t="s">
        <v>9</v>
      </c>
      <c r="C659" s="3">
        <v>33.155000000000001</v>
      </c>
      <c r="D659" s="3">
        <v>2</v>
      </c>
      <c r="E659" s="3" t="s">
        <v>10</v>
      </c>
      <c r="F659" s="3" t="s">
        <v>12</v>
      </c>
      <c r="G659" s="3">
        <v>4058.71245</v>
      </c>
    </row>
    <row r="660" spans="1:7" x14ac:dyDescent="0.25">
      <c r="A660" s="3">
        <v>48</v>
      </c>
      <c r="B660" s="3" t="s">
        <v>6</v>
      </c>
      <c r="C660" s="3">
        <v>35.909999999999997</v>
      </c>
      <c r="D660" s="3">
        <v>1</v>
      </c>
      <c r="E660" s="3" t="s">
        <v>10</v>
      </c>
      <c r="F660" s="3" t="s">
        <v>13</v>
      </c>
      <c r="G660" s="3">
        <v>26392.260289999998</v>
      </c>
    </row>
    <row r="661" spans="1:7" x14ac:dyDescent="0.25">
      <c r="A661" s="3">
        <v>57</v>
      </c>
      <c r="B661" s="3" t="s">
        <v>6</v>
      </c>
      <c r="C661" s="3">
        <v>28.785</v>
      </c>
      <c r="D661" s="3">
        <v>4</v>
      </c>
      <c r="E661" s="3" t="s">
        <v>10</v>
      </c>
      <c r="F661" s="3" t="s">
        <v>13</v>
      </c>
      <c r="G661" s="3">
        <v>14394.398150000001</v>
      </c>
    </row>
    <row r="662" spans="1:7" x14ac:dyDescent="0.25">
      <c r="A662" s="3">
        <v>37</v>
      </c>
      <c r="B662" s="3" t="s">
        <v>9</v>
      </c>
      <c r="C662" s="3">
        <v>46.53</v>
      </c>
      <c r="D662" s="3">
        <v>3</v>
      </c>
      <c r="E662" s="3" t="s">
        <v>10</v>
      </c>
      <c r="F662" s="3" t="s">
        <v>11</v>
      </c>
      <c r="G662" s="3">
        <v>6435.6237000000001</v>
      </c>
    </row>
    <row r="663" spans="1:7" x14ac:dyDescent="0.25">
      <c r="A663" s="3">
        <v>57</v>
      </c>
      <c r="B663" s="3" t="s">
        <v>6</v>
      </c>
      <c r="C663" s="3">
        <v>23.98</v>
      </c>
      <c r="D663" s="3">
        <v>1</v>
      </c>
      <c r="E663" s="3" t="s">
        <v>10</v>
      </c>
      <c r="F663" s="3" t="s">
        <v>11</v>
      </c>
      <c r="G663" s="3">
        <v>22192.437109999999</v>
      </c>
    </row>
    <row r="664" spans="1:7" x14ac:dyDescent="0.25">
      <c r="A664" s="3">
        <v>32</v>
      </c>
      <c r="B664" s="3" t="s">
        <v>6</v>
      </c>
      <c r="C664" s="3">
        <v>31.54</v>
      </c>
      <c r="D664" s="3">
        <v>1</v>
      </c>
      <c r="E664" s="3" t="s">
        <v>10</v>
      </c>
      <c r="F664" s="3" t="s">
        <v>13</v>
      </c>
      <c r="G664" s="3">
        <v>5148.5526</v>
      </c>
    </row>
    <row r="665" spans="1:7" x14ac:dyDescent="0.25">
      <c r="A665" s="3">
        <v>18</v>
      </c>
      <c r="B665" s="3" t="s">
        <v>9</v>
      </c>
      <c r="C665" s="3">
        <v>33.659999999999997</v>
      </c>
      <c r="D665" s="3">
        <v>0</v>
      </c>
      <c r="E665" s="3" t="s">
        <v>10</v>
      </c>
      <c r="F665" s="3" t="s">
        <v>11</v>
      </c>
      <c r="G665" s="3">
        <v>1136.3994</v>
      </c>
    </row>
    <row r="666" spans="1:7" x14ac:dyDescent="0.25">
      <c r="A666" s="3">
        <v>64</v>
      </c>
      <c r="B666" s="3" t="s">
        <v>6</v>
      </c>
      <c r="C666" s="3">
        <v>22.99</v>
      </c>
      <c r="D666" s="3">
        <v>0</v>
      </c>
      <c r="E666" s="3" t="s">
        <v>7</v>
      </c>
      <c r="F666" s="3" t="s">
        <v>11</v>
      </c>
      <c r="G666" s="3">
        <v>27037.914100000002</v>
      </c>
    </row>
    <row r="667" spans="1:7" x14ac:dyDescent="0.25">
      <c r="A667" s="3">
        <v>43</v>
      </c>
      <c r="B667" s="3" t="s">
        <v>9</v>
      </c>
      <c r="C667" s="3">
        <v>38.06</v>
      </c>
      <c r="D667" s="3">
        <v>2</v>
      </c>
      <c r="E667" s="3" t="s">
        <v>7</v>
      </c>
      <c r="F667" s="3" t="s">
        <v>11</v>
      </c>
      <c r="G667" s="3">
        <v>42560.430399999997</v>
      </c>
    </row>
    <row r="668" spans="1:7" x14ac:dyDescent="0.25">
      <c r="A668" s="3">
        <v>49</v>
      </c>
      <c r="B668" s="3" t="s">
        <v>9</v>
      </c>
      <c r="C668" s="3">
        <v>28.7</v>
      </c>
      <c r="D668" s="3">
        <v>1</v>
      </c>
      <c r="E668" s="3" t="s">
        <v>10</v>
      </c>
      <c r="F668" s="3" t="s">
        <v>8</v>
      </c>
      <c r="G668" s="3">
        <v>8703.4560000000001</v>
      </c>
    </row>
    <row r="669" spans="1:7" x14ac:dyDescent="0.25">
      <c r="A669" s="3">
        <v>40</v>
      </c>
      <c r="B669" s="3" t="s">
        <v>6</v>
      </c>
      <c r="C669" s="3">
        <v>32.774999999999999</v>
      </c>
      <c r="D669" s="3">
        <v>2</v>
      </c>
      <c r="E669" s="3" t="s">
        <v>7</v>
      </c>
      <c r="F669" s="3" t="s">
        <v>12</v>
      </c>
      <c r="G669" s="3">
        <v>40003.332249999999</v>
      </c>
    </row>
    <row r="670" spans="1:7" x14ac:dyDescent="0.25">
      <c r="A670" s="3">
        <v>62</v>
      </c>
      <c r="B670" s="3" t="s">
        <v>9</v>
      </c>
      <c r="C670" s="3">
        <v>32.015000000000001</v>
      </c>
      <c r="D670" s="3">
        <v>0</v>
      </c>
      <c r="E670" s="3" t="s">
        <v>7</v>
      </c>
      <c r="F670" s="3" t="s">
        <v>13</v>
      </c>
      <c r="G670" s="3">
        <v>45710.207849999999</v>
      </c>
    </row>
    <row r="671" spans="1:7" x14ac:dyDescent="0.25">
      <c r="A671" s="3">
        <v>40</v>
      </c>
      <c r="B671" s="3" t="s">
        <v>6</v>
      </c>
      <c r="C671" s="3">
        <v>29.81</v>
      </c>
      <c r="D671" s="3">
        <v>1</v>
      </c>
      <c r="E671" s="3" t="s">
        <v>10</v>
      </c>
      <c r="F671" s="3" t="s">
        <v>11</v>
      </c>
      <c r="G671" s="3">
        <v>6500.2358999999997</v>
      </c>
    </row>
    <row r="672" spans="1:7" x14ac:dyDescent="0.25">
      <c r="A672" s="3">
        <v>30</v>
      </c>
      <c r="B672" s="3" t="s">
        <v>9</v>
      </c>
      <c r="C672" s="3">
        <v>31.57</v>
      </c>
      <c r="D672" s="3">
        <v>3</v>
      </c>
      <c r="E672" s="3" t="s">
        <v>10</v>
      </c>
      <c r="F672" s="3" t="s">
        <v>11</v>
      </c>
      <c r="G672" s="3">
        <v>4837.5823</v>
      </c>
    </row>
    <row r="673" spans="1:7" x14ac:dyDescent="0.25">
      <c r="A673" s="3">
        <v>29</v>
      </c>
      <c r="B673" s="3" t="s">
        <v>6</v>
      </c>
      <c r="C673" s="3">
        <v>31.16</v>
      </c>
      <c r="D673" s="3">
        <v>0</v>
      </c>
      <c r="E673" s="3" t="s">
        <v>10</v>
      </c>
      <c r="F673" s="3" t="s">
        <v>13</v>
      </c>
      <c r="G673" s="3">
        <v>3943.5954000000002</v>
      </c>
    </row>
    <row r="674" spans="1:7" x14ac:dyDescent="0.25">
      <c r="A674" s="3">
        <v>36</v>
      </c>
      <c r="B674" s="3" t="s">
        <v>9</v>
      </c>
      <c r="C674" s="3">
        <v>29.7</v>
      </c>
      <c r="D674" s="3">
        <v>0</v>
      </c>
      <c r="E674" s="3" t="s">
        <v>10</v>
      </c>
      <c r="F674" s="3" t="s">
        <v>11</v>
      </c>
      <c r="G674" s="3">
        <v>4399.7309999999998</v>
      </c>
    </row>
    <row r="675" spans="1:7" x14ac:dyDescent="0.25">
      <c r="A675" s="3">
        <v>41</v>
      </c>
      <c r="B675" s="3" t="s">
        <v>6</v>
      </c>
      <c r="C675" s="3">
        <v>31.02</v>
      </c>
      <c r="D675" s="3">
        <v>0</v>
      </c>
      <c r="E675" s="3" t="s">
        <v>10</v>
      </c>
      <c r="F675" s="3" t="s">
        <v>11</v>
      </c>
      <c r="G675" s="3">
        <v>6185.3208000000004</v>
      </c>
    </row>
    <row r="676" spans="1:7" x14ac:dyDescent="0.25">
      <c r="A676" s="3">
        <v>44</v>
      </c>
      <c r="B676" s="3" t="s">
        <v>6</v>
      </c>
      <c r="C676" s="3">
        <v>43.89</v>
      </c>
      <c r="D676" s="3">
        <v>2</v>
      </c>
      <c r="E676" s="3" t="s">
        <v>7</v>
      </c>
      <c r="F676" s="3" t="s">
        <v>11</v>
      </c>
      <c r="G676" s="3">
        <v>46200.985099999998</v>
      </c>
    </row>
    <row r="677" spans="1:7" x14ac:dyDescent="0.25">
      <c r="A677" s="3">
        <v>45</v>
      </c>
      <c r="B677" s="3" t="s">
        <v>9</v>
      </c>
      <c r="C677" s="3">
        <v>21.375</v>
      </c>
      <c r="D677" s="3">
        <v>0</v>
      </c>
      <c r="E677" s="3" t="s">
        <v>10</v>
      </c>
      <c r="F677" s="3" t="s">
        <v>12</v>
      </c>
      <c r="G677" s="3">
        <v>7222.7862500000001</v>
      </c>
    </row>
    <row r="678" spans="1:7" x14ac:dyDescent="0.25">
      <c r="A678" s="3">
        <v>55</v>
      </c>
      <c r="B678" s="3" t="s">
        <v>6</v>
      </c>
      <c r="C678" s="3">
        <v>40.81</v>
      </c>
      <c r="D678" s="3">
        <v>3</v>
      </c>
      <c r="E678" s="3" t="s">
        <v>10</v>
      </c>
      <c r="F678" s="3" t="s">
        <v>11</v>
      </c>
      <c r="G678" s="3">
        <v>12485.8009</v>
      </c>
    </row>
    <row r="679" spans="1:7" x14ac:dyDescent="0.25">
      <c r="A679" s="3">
        <v>60</v>
      </c>
      <c r="B679" s="3" t="s">
        <v>9</v>
      </c>
      <c r="C679" s="3">
        <v>31.35</v>
      </c>
      <c r="D679" s="3">
        <v>3</v>
      </c>
      <c r="E679" s="3" t="s">
        <v>7</v>
      </c>
      <c r="F679" s="3" t="s">
        <v>12</v>
      </c>
      <c r="G679" s="3">
        <v>46130.5265</v>
      </c>
    </row>
    <row r="680" spans="1:7" x14ac:dyDescent="0.25">
      <c r="A680" s="3">
        <v>56</v>
      </c>
      <c r="B680" s="3" t="s">
        <v>9</v>
      </c>
      <c r="C680" s="3">
        <v>36.1</v>
      </c>
      <c r="D680" s="3">
        <v>3</v>
      </c>
      <c r="E680" s="3" t="s">
        <v>10</v>
      </c>
      <c r="F680" s="3" t="s">
        <v>8</v>
      </c>
      <c r="G680" s="3">
        <v>12363.547</v>
      </c>
    </row>
    <row r="681" spans="1:7" x14ac:dyDescent="0.25">
      <c r="A681" s="3">
        <v>49</v>
      </c>
      <c r="B681" s="3" t="s">
        <v>6</v>
      </c>
      <c r="C681" s="3">
        <v>23.18</v>
      </c>
      <c r="D681" s="3">
        <v>2</v>
      </c>
      <c r="E681" s="3" t="s">
        <v>10</v>
      </c>
      <c r="F681" s="3" t="s">
        <v>12</v>
      </c>
      <c r="G681" s="3">
        <v>10156.7832</v>
      </c>
    </row>
    <row r="682" spans="1:7" x14ac:dyDescent="0.25">
      <c r="A682" s="3">
        <v>21</v>
      </c>
      <c r="B682" s="3" t="s">
        <v>6</v>
      </c>
      <c r="C682" s="3">
        <v>17.399999999999999</v>
      </c>
      <c r="D682" s="3">
        <v>1</v>
      </c>
      <c r="E682" s="3" t="s">
        <v>10</v>
      </c>
      <c r="F682" s="3" t="s">
        <v>8</v>
      </c>
      <c r="G682" s="3">
        <v>2585.2689999999998</v>
      </c>
    </row>
    <row r="683" spans="1:7" x14ac:dyDescent="0.25">
      <c r="A683" s="3">
        <v>19</v>
      </c>
      <c r="B683" s="3" t="s">
        <v>9</v>
      </c>
      <c r="C683" s="3">
        <v>20.3</v>
      </c>
      <c r="D683" s="3">
        <v>0</v>
      </c>
      <c r="E683" s="3" t="s">
        <v>10</v>
      </c>
      <c r="F683" s="3" t="s">
        <v>8</v>
      </c>
      <c r="G683" s="3">
        <v>1242.26</v>
      </c>
    </row>
    <row r="684" spans="1:7" x14ac:dyDescent="0.25">
      <c r="A684" s="3">
        <v>39</v>
      </c>
      <c r="B684" s="3" t="s">
        <v>9</v>
      </c>
      <c r="C684" s="3">
        <v>35.299999999999997</v>
      </c>
      <c r="D684" s="3">
        <v>2</v>
      </c>
      <c r="E684" s="3" t="s">
        <v>7</v>
      </c>
      <c r="F684" s="3" t="s">
        <v>8</v>
      </c>
      <c r="G684" s="3">
        <v>40103.89</v>
      </c>
    </row>
    <row r="685" spans="1:7" x14ac:dyDescent="0.25">
      <c r="A685" s="3">
        <v>53</v>
      </c>
      <c r="B685" s="3" t="s">
        <v>9</v>
      </c>
      <c r="C685" s="3">
        <v>24.32</v>
      </c>
      <c r="D685" s="3">
        <v>0</v>
      </c>
      <c r="E685" s="3" t="s">
        <v>10</v>
      </c>
      <c r="F685" s="3" t="s">
        <v>12</v>
      </c>
      <c r="G685" s="3">
        <v>9863.4717999999993</v>
      </c>
    </row>
    <row r="686" spans="1:7" x14ac:dyDescent="0.25">
      <c r="A686" s="3">
        <v>33</v>
      </c>
      <c r="B686" s="3" t="s">
        <v>6</v>
      </c>
      <c r="C686" s="3">
        <v>18.5</v>
      </c>
      <c r="D686" s="3">
        <v>1</v>
      </c>
      <c r="E686" s="3" t="s">
        <v>10</v>
      </c>
      <c r="F686" s="3" t="s">
        <v>8</v>
      </c>
      <c r="G686" s="3">
        <v>4766.0219999999999</v>
      </c>
    </row>
    <row r="687" spans="1:7" x14ac:dyDescent="0.25">
      <c r="A687" s="3">
        <v>53</v>
      </c>
      <c r="B687" s="3" t="s">
        <v>9</v>
      </c>
      <c r="C687" s="3">
        <v>26.41</v>
      </c>
      <c r="D687" s="3">
        <v>2</v>
      </c>
      <c r="E687" s="3" t="s">
        <v>10</v>
      </c>
      <c r="F687" s="3" t="s">
        <v>13</v>
      </c>
      <c r="G687" s="3">
        <v>11244.376899999999</v>
      </c>
    </row>
    <row r="688" spans="1:7" x14ac:dyDescent="0.25">
      <c r="A688" s="3">
        <v>42</v>
      </c>
      <c r="B688" s="3" t="s">
        <v>9</v>
      </c>
      <c r="C688" s="3">
        <v>26.125</v>
      </c>
      <c r="D688" s="3">
        <v>2</v>
      </c>
      <c r="E688" s="3" t="s">
        <v>10</v>
      </c>
      <c r="F688" s="3" t="s">
        <v>13</v>
      </c>
      <c r="G688" s="3">
        <v>7729.6457499999997</v>
      </c>
    </row>
    <row r="689" spans="1:7" x14ac:dyDescent="0.25">
      <c r="A689" s="3">
        <v>40</v>
      </c>
      <c r="B689" s="3" t="s">
        <v>9</v>
      </c>
      <c r="C689" s="3">
        <v>41.69</v>
      </c>
      <c r="D689" s="3">
        <v>0</v>
      </c>
      <c r="E689" s="3" t="s">
        <v>10</v>
      </c>
      <c r="F689" s="3" t="s">
        <v>11</v>
      </c>
      <c r="G689" s="3">
        <v>5438.7491</v>
      </c>
    </row>
    <row r="690" spans="1:7" x14ac:dyDescent="0.25">
      <c r="A690" s="3">
        <v>47</v>
      </c>
      <c r="B690" s="3" t="s">
        <v>6</v>
      </c>
      <c r="C690" s="3">
        <v>24.1</v>
      </c>
      <c r="D690" s="3">
        <v>1</v>
      </c>
      <c r="E690" s="3" t="s">
        <v>10</v>
      </c>
      <c r="F690" s="3" t="s">
        <v>8</v>
      </c>
      <c r="G690" s="3">
        <v>26236.579969999999</v>
      </c>
    </row>
    <row r="691" spans="1:7" x14ac:dyDescent="0.25">
      <c r="A691" s="3">
        <v>27</v>
      </c>
      <c r="B691" s="3" t="s">
        <v>9</v>
      </c>
      <c r="C691" s="3">
        <v>31.13</v>
      </c>
      <c r="D691" s="3">
        <v>1</v>
      </c>
      <c r="E691" s="3" t="s">
        <v>7</v>
      </c>
      <c r="F691" s="3" t="s">
        <v>11</v>
      </c>
      <c r="G691" s="3">
        <v>34806.467700000001</v>
      </c>
    </row>
    <row r="692" spans="1:7" x14ac:dyDescent="0.25">
      <c r="A692" s="3">
        <v>21</v>
      </c>
      <c r="B692" s="3" t="s">
        <v>9</v>
      </c>
      <c r="C692" s="3">
        <v>27.36</v>
      </c>
      <c r="D692" s="3">
        <v>0</v>
      </c>
      <c r="E692" s="3" t="s">
        <v>10</v>
      </c>
      <c r="F692" s="3" t="s">
        <v>13</v>
      </c>
      <c r="G692" s="3">
        <v>2104.1134000000002</v>
      </c>
    </row>
    <row r="693" spans="1:7" x14ac:dyDescent="0.25">
      <c r="A693" s="3">
        <v>47</v>
      </c>
      <c r="B693" s="3" t="s">
        <v>9</v>
      </c>
      <c r="C693" s="3">
        <v>36.200000000000003</v>
      </c>
      <c r="D693" s="3">
        <v>1</v>
      </c>
      <c r="E693" s="3" t="s">
        <v>10</v>
      </c>
      <c r="F693" s="3" t="s">
        <v>8</v>
      </c>
      <c r="G693" s="3">
        <v>8068.1850000000004</v>
      </c>
    </row>
    <row r="694" spans="1:7" x14ac:dyDescent="0.25">
      <c r="A694" s="3">
        <v>20</v>
      </c>
      <c r="B694" s="3" t="s">
        <v>9</v>
      </c>
      <c r="C694" s="3">
        <v>32.395000000000003</v>
      </c>
      <c r="D694" s="3">
        <v>1</v>
      </c>
      <c r="E694" s="3" t="s">
        <v>10</v>
      </c>
      <c r="F694" s="3" t="s">
        <v>12</v>
      </c>
      <c r="G694" s="3">
        <v>2362.2290499999999</v>
      </c>
    </row>
    <row r="695" spans="1:7" x14ac:dyDescent="0.25">
      <c r="A695" s="3">
        <v>24</v>
      </c>
      <c r="B695" s="3" t="s">
        <v>9</v>
      </c>
      <c r="C695" s="3">
        <v>23.655000000000001</v>
      </c>
      <c r="D695" s="3">
        <v>0</v>
      </c>
      <c r="E695" s="3" t="s">
        <v>10</v>
      </c>
      <c r="F695" s="3" t="s">
        <v>12</v>
      </c>
      <c r="G695" s="3">
        <v>2352.9684499999998</v>
      </c>
    </row>
    <row r="696" spans="1:7" x14ac:dyDescent="0.25">
      <c r="A696" s="3">
        <v>27</v>
      </c>
      <c r="B696" s="3" t="s">
        <v>6</v>
      </c>
      <c r="C696" s="3">
        <v>34.799999999999997</v>
      </c>
      <c r="D696" s="3">
        <v>1</v>
      </c>
      <c r="E696" s="3" t="s">
        <v>10</v>
      </c>
      <c r="F696" s="3" t="s">
        <v>8</v>
      </c>
      <c r="G696" s="3">
        <v>3577.9989999999998</v>
      </c>
    </row>
    <row r="697" spans="1:7" x14ac:dyDescent="0.25">
      <c r="A697" s="3">
        <v>26</v>
      </c>
      <c r="B697" s="3" t="s">
        <v>6</v>
      </c>
      <c r="C697" s="3">
        <v>40.185000000000002</v>
      </c>
      <c r="D697" s="3">
        <v>0</v>
      </c>
      <c r="E697" s="3" t="s">
        <v>10</v>
      </c>
      <c r="F697" s="3" t="s">
        <v>12</v>
      </c>
      <c r="G697" s="3">
        <v>3201.2451500000002</v>
      </c>
    </row>
    <row r="698" spans="1:7" x14ac:dyDescent="0.25">
      <c r="A698" s="3">
        <v>53</v>
      </c>
      <c r="B698" s="3" t="s">
        <v>6</v>
      </c>
      <c r="C698" s="3">
        <v>32.299999999999997</v>
      </c>
      <c r="D698" s="3">
        <v>2</v>
      </c>
      <c r="E698" s="3" t="s">
        <v>10</v>
      </c>
      <c r="F698" s="3" t="s">
        <v>13</v>
      </c>
      <c r="G698" s="3">
        <v>29186.482360000002</v>
      </c>
    </row>
    <row r="699" spans="1:7" x14ac:dyDescent="0.25">
      <c r="A699" s="3">
        <v>41</v>
      </c>
      <c r="B699" s="3" t="s">
        <v>9</v>
      </c>
      <c r="C699" s="3">
        <v>35.75</v>
      </c>
      <c r="D699" s="3">
        <v>1</v>
      </c>
      <c r="E699" s="3" t="s">
        <v>7</v>
      </c>
      <c r="F699" s="3" t="s">
        <v>11</v>
      </c>
      <c r="G699" s="3">
        <v>40273.645499999999</v>
      </c>
    </row>
    <row r="700" spans="1:7" x14ac:dyDescent="0.25">
      <c r="A700" s="3">
        <v>56</v>
      </c>
      <c r="B700" s="3" t="s">
        <v>9</v>
      </c>
      <c r="C700" s="3">
        <v>33.725000000000001</v>
      </c>
      <c r="D700" s="3">
        <v>0</v>
      </c>
      <c r="E700" s="3" t="s">
        <v>10</v>
      </c>
      <c r="F700" s="3" t="s">
        <v>12</v>
      </c>
      <c r="G700" s="3">
        <v>10976.24575</v>
      </c>
    </row>
    <row r="701" spans="1:7" x14ac:dyDescent="0.25">
      <c r="A701" s="3">
        <v>23</v>
      </c>
      <c r="B701" s="3" t="s">
        <v>6</v>
      </c>
      <c r="C701" s="3">
        <v>39.270000000000003</v>
      </c>
      <c r="D701" s="3">
        <v>2</v>
      </c>
      <c r="E701" s="3" t="s">
        <v>10</v>
      </c>
      <c r="F701" s="3" t="s">
        <v>11</v>
      </c>
      <c r="G701" s="3">
        <v>3500.6122999999998</v>
      </c>
    </row>
    <row r="702" spans="1:7" x14ac:dyDescent="0.25">
      <c r="A702" s="3">
        <v>21</v>
      </c>
      <c r="B702" s="3" t="s">
        <v>6</v>
      </c>
      <c r="C702" s="3">
        <v>34.869999999999997</v>
      </c>
      <c r="D702" s="3">
        <v>0</v>
      </c>
      <c r="E702" s="3" t="s">
        <v>10</v>
      </c>
      <c r="F702" s="3" t="s">
        <v>11</v>
      </c>
      <c r="G702" s="3">
        <v>2020.5523000000001</v>
      </c>
    </row>
    <row r="703" spans="1:7" x14ac:dyDescent="0.25">
      <c r="A703" s="3">
        <v>50</v>
      </c>
      <c r="B703" s="3" t="s">
        <v>6</v>
      </c>
      <c r="C703" s="3">
        <v>44.744999999999997</v>
      </c>
      <c r="D703" s="3">
        <v>0</v>
      </c>
      <c r="E703" s="3" t="s">
        <v>10</v>
      </c>
      <c r="F703" s="3" t="s">
        <v>13</v>
      </c>
      <c r="G703" s="3">
        <v>9541.6955500000004</v>
      </c>
    </row>
    <row r="704" spans="1:7" x14ac:dyDescent="0.25">
      <c r="A704" s="3">
        <v>53</v>
      </c>
      <c r="B704" s="3" t="s">
        <v>9</v>
      </c>
      <c r="C704" s="3">
        <v>41.47</v>
      </c>
      <c r="D704" s="3">
        <v>0</v>
      </c>
      <c r="E704" s="3" t="s">
        <v>10</v>
      </c>
      <c r="F704" s="3" t="s">
        <v>11</v>
      </c>
      <c r="G704" s="3">
        <v>9504.3102999999992</v>
      </c>
    </row>
    <row r="705" spans="1:7" x14ac:dyDescent="0.25">
      <c r="A705" s="3">
        <v>34</v>
      </c>
      <c r="B705" s="3" t="s">
        <v>6</v>
      </c>
      <c r="C705" s="3">
        <v>26.41</v>
      </c>
      <c r="D705" s="3">
        <v>1</v>
      </c>
      <c r="E705" s="3" t="s">
        <v>10</v>
      </c>
      <c r="F705" s="3" t="s">
        <v>12</v>
      </c>
      <c r="G705" s="3">
        <v>5385.3379000000004</v>
      </c>
    </row>
    <row r="706" spans="1:7" x14ac:dyDescent="0.25">
      <c r="A706" s="3">
        <v>47</v>
      </c>
      <c r="B706" s="3" t="s">
        <v>6</v>
      </c>
      <c r="C706" s="3">
        <v>29.545000000000002</v>
      </c>
      <c r="D706" s="3">
        <v>1</v>
      </c>
      <c r="E706" s="3" t="s">
        <v>10</v>
      </c>
      <c r="F706" s="3" t="s">
        <v>12</v>
      </c>
      <c r="G706" s="3">
        <v>8930.9345499999999</v>
      </c>
    </row>
    <row r="707" spans="1:7" x14ac:dyDescent="0.25">
      <c r="A707" s="3">
        <v>33</v>
      </c>
      <c r="B707" s="3" t="s">
        <v>6</v>
      </c>
      <c r="C707" s="3">
        <v>32.9</v>
      </c>
      <c r="D707" s="3">
        <v>2</v>
      </c>
      <c r="E707" s="3" t="s">
        <v>10</v>
      </c>
      <c r="F707" s="3" t="s">
        <v>8</v>
      </c>
      <c r="G707" s="3">
        <v>5375.0379999999996</v>
      </c>
    </row>
    <row r="708" spans="1:7" x14ac:dyDescent="0.25">
      <c r="A708" s="3">
        <v>51</v>
      </c>
      <c r="B708" s="3" t="s">
        <v>6</v>
      </c>
      <c r="C708" s="3">
        <v>38.06</v>
      </c>
      <c r="D708" s="3">
        <v>0</v>
      </c>
      <c r="E708" s="3" t="s">
        <v>7</v>
      </c>
      <c r="F708" s="3" t="s">
        <v>11</v>
      </c>
      <c r="G708" s="3">
        <v>44400.4064</v>
      </c>
    </row>
    <row r="709" spans="1:7" x14ac:dyDescent="0.25">
      <c r="A709" s="3">
        <v>49</v>
      </c>
      <c r="B709" s="3" t="s">
        <v>9</v>
      </c>
      <c r="C709" s="3">
        <v>28.69</v>
      </c>
      <c r="D709" s="3">
        <v>3</v>
      </c>
      <c r="E709" s="3" t="s">
        <v>10</v>
      </c>
      <c r="F709" s="3" t="s">
        <v>12</v>
      </c>
      <c r="G709" s="3">
        <v>10264.4421</v>
      </c>
    </row>
    <row r="710" spans="1:7" x14ac:dyDescent="0.25">
      <c r="A710" s="3">
        <v>31</v>
      </c>
      <c r="B710" s="3" t="s">
        <v>6</v>
      </c>
      <c r="C710" s="3">
        <v>30.495000000000001</v>
      </c>
      <c r="D710" s="3">
        <v>3</v>
      </c>
      <c r="E710" s="3" t="s">
        <v>10</v>
      </c>
      <c r="F710" s="3" t="s">
        <v>13</v>
      </c>
      <c r="G710" s="3">
        <v>6113.2310500000003</v>
      </c>
    </row>
    <row r="711" spans="1:7" x14ac:dyDescent="0.25">
      <c r="A711" s="3">
        <v>36</v>
      </c>
      <c r="B711" s="3" t="s">
        <v>6</v>
      </c>
      <c r="C711" s="3">
        <v>27.74</v>
      </c>
      <c r="D711" s="3">
        <v>0</v>
      </c>
      <c r="E711" s="3" t="s">
        <v>10</v>
      </c>
      <c r="F711" s="3" t="s">
        <v>13</v>
      </c>
      <c r="G711" s="3">
        <v>5469.0065999999997</v>
      </c>
    </row>
    <row r="712" spans="1:7" x14ac:dyDescent="0.25">
      <c r="A712" s="3">
        <v>18</v>
      </c>
      <c r="B712" s="3" t="s">
        <v>9</v>
      </c>
      <c r="C712" s="3">
        <v>35.200000000000003</v>
      </c>
      <c r="D712" s="3">
        <v>1</v>
      </c>
      <c r="E712" s="3" t="s">
        <v>10</v>
      </c>
      <c r="F712" s="3" t="s">
        <v>11</v>
      </c>
      <c r="G712" s="3">
        <v>1727.54</v>
      </c>
    </row>
    <row r="713" spans="1:7" x14ac:dyDescent="0.25">
      <c r="A713" s="3">
        <v>50</v>
      </c>
      <c r="B713" s="3" t="s">
        <v>6</v>
      </c>
      <c r="C713" s="3">
        <v>23.54</v>
      </c>
      <c r="D713" s="3">
        <v>2</v>
      </c>
      <c r="E713" s="3" t="s">
        <v>10</v>
      </c>
      <c r="F713" s="3" t="s">
        <v>11</v>
      </c>
      <c r="G713" s="3">
        <v>10107.220600000001</v>
      </c>
    </row>
    <row r="714" spans="1:7" x14ac:dyDescent="0.25">
      <c r="A714" s="3">
        <v>43</v>
      </c>
      <c r="B714" s="3" t="s">
        <v>6</v>
      </c>
      <c r="C714" s="3">
        <v>30.684999999999999</v>
      </c>
      <c r="D714" s="3">
        <v>2</v>
      </c>
      <c r="E714" s="3" t="s">
        <v>10</v>
      </c>
      <c r="F714" s="3" t="s">
        <v>12</v>
      </c>
      <c r="G714" s="3">
        <v>8310.8391499999998</v>
      </c>
    </row>
    <row r="715" spans="1:7" x14ac:dyDescent="0.25">
      <c r="A715" s="3">
        <v>20</v>
      </c>
      <c r="B715" s="3" t="s">
        <v>9</v>
      </c>
      <c r="C715" s="3">
        <v>40.47</v>
      </c>
      <c r="D715" s="3">
        <v>0</v>
      </c>
      <c r="E715" s="3" t="s">
        <v>10</v>
      </c>
      <c r="F715" s="3" t="s">
        <v>13</v>
      </c>
      <c r="G715" s="3">
        <v>1984.4532999999999</v>
      </c>
    </row>
    <row r="716" spans="1:7" x14ac:dyDescent="0.25">
      <c r="A716" s="3">
        <v>24</v>
      </c>
      <c r="B716" s="3" t="s">
        <v>6</v>
      </c>
      <c r="C716" s="3">
        <v>22.6</v>
      </c>
      <c r="D716" s="3">
        <v>0</v>
      </c>
      <c r="E716" s="3" t="s">
        <v>10</v>
      </c>
      <c r="F716" s="3" t="s">
        <v>8</v>
      </c>
      <c r="G716" s="3">
        <v>2457.502</v>
      </c>
    </row>
    <row r="717" spans="1:7" x14ac:dyDescent="0.25">
      <c r="A717" s="3">
        <v>60</v>
      </c>
      <c r="B717" s="3" t="s">
        <v>9</v>
      </c>
      <c r="C717" s="3">
        <v>28.9</v>
      </c>
      <c r="D717" s="3">
        <v>0</v>
      </c>
      <c r="E717" s="3" t="s">
        <v>10</v>
      </c>
      <c r="F717" s="3" t="s">
        <v>8</v>
      </c>
      <c r="G717" s="3">
        <v>12146.971</v>
      </c>
    </row>
    <row r="718" spans="1:7" x14ac:dyDescent="0.25">
      <c r="A718" s="3">
        <v>49</v>
      </c>
      <c r="B718" s="3" t="s">
        <v>6</v>
      </c>
      <c r="C718" s="3">
        <v>22.61</v>
      </c>
      <c r="D718" s="3">
        <v>1</v>
      </c>
      <c r="E718" s="3" t="s">
        <v>10</v>
      </c>
      <c r="F718" s="3" t="s">
        <v>12</v>
      </c>
      <c r="G718" s="3">
        <v>9566.9909000000007</v>
      </c>
    </row>
    <row r="719" spans="1:7" x14ac:dyDescent="0.25">
      <c r="A719" s="3">
        <v>60</v>
      </c>
      <c r="B719" s="3" t="s">
        <v>9</v>
      </c>
      <c r="C719" s="3">
        <v>24.32</v>
      </c>
      <c r="D719" s="3">
        <v>1</v>
      </c>
      <c r="E719" s="3" t="s">
        <v>10</v>
      </c>
      <c r="F719" s="3" t="s">
        <v>12</v>
      </c>
      <c r="G719" s="3">
        <v>13112.604799999999</v>
      </c>
    </row>
    <row r="720" spans="1:7" x14ac:dyDescent="0.25">
      <c r="A720" s="3">
        <v>51</v>
      </c>
      <c r="B720" s="3" t="s">
        <v>6</v>
      </c>
      <c r="C720" s="3">
        <v>36.67</v>
      </c>
      <c r="D720" s="3">
        <v>2</v>
      </c>
      <c r="E720" s="3" t="s">
        <v>10</v>
      </c>
      <c r="F720" s="3" t="s">
        <v>12</v>
      </c>
      <c r="G720" s="3">
        <v>10848.1343</v>
      </c>
    </row>
    <row r="721" spans="1:7" x14ac:dyDescent="0.25">
      <c r="A721" s="3">
        <v>58</v>
      </c>
      <c r="B721" s="3" t="s">
        <v>6</v>
      </c>
      <c r="C721" s="3">
        <v>33.44</v>
      </c>
      <c r="D721" s="3">
        <v>0</v>
      </c>
      <c r="E721" s="3" t="s">
        <v>10</v>
      </c>
      <c r="F721" s="3" t="s">
        <v>12</v>
      </c>
      <c r="G721" s="3">
        <v>12231.613600000001</v>
      </c>
    </row>
    <row r="722" spans="1:7" x14ac:dyDescent="0.25">
      <c r="A722" s="3">
        <v>51</v>
      </c>
      <c r="B722" s="3" t="s">
        <v>6</v>
      </c>
      <c r="C722" s="3">
        <v>40.659999999999997</v>
      </c>
      <c r="D722" s="3">
        <v>0</v>
      </c>
      <c r="E722" s="3" t="s">
        <v>10</v>
      </c>
      <c r="F722" s="3" t="s">
        <v>13</v>
      </c>
      <c r="G722" s="3">
        <v>9875.6803999999993</v>
      </c>
    </row>
    <row r="723" spans="1:7" x14ac:dyDescent="0.25">
      <c r="A723" s="3">
        <v>53</v>
      </c>
      <c r="B723" s="3" t="s">
        <v>9</v>
      </c>
      <c r="C723" s="3">
        <v>36.6</v>
      </c>
      <c r="D723" s="3">
        <v>3</v>
      </c>
      <c r="E723" s="3" t="s">
        <v>10</v>
      </c>
      <c r="F723" s="3" t="s">
        <v>8</v>
      </c>
      <c r="G723" s="3">
        <v>11264.540999999999</v>
      </c>
    </row>
    <row r="724" spans="1:7" x14ac:dyDescent="0.25">
      <c r="A724" s="3">
        <v>62</v>
      </c>
      <c r="B724" s="3" t="s">
        <v>9</v>
      </c>
      <c r="C724" s="3">
        <v>37.4</v>
      </c>
      <c r="D724" s="3">
        <v>0</v>
      </c>
      <c r="E724" s="3" t="s">
        <v>10</v>
      </c>
      <c r="F724" s="3" t="s">
        <v>8</v>
      </c>
      <c r="G724" s="3">
        <v>12979.358</v>
      </c>
    </row>
    <row r="725" spans="1:7" x14ac:dyDescent="0.25">
      <c r="A725" s="3">
        <v>19</v>
      </c>
      <c r="B725" s="3" t="s">
        <v>9</v>
      </c>
      <c r="C725" s="3">
        <v>35.4</v>
      </c>
      <c r="D725" s="3">
        <v>0</v>
      </c>
      <c r="E725" s="3" t="s">
        <v>10</v>
      </c>
      <c r="F725" s="3" t="s">
        <v>8</v>
      </c>
      <c r="G725" s="3">
        <v>1263.249</v>
      </c>
    </row>
    <row r="726" spans="1:7" x14ac:dyDescent="0.25">
      <c r="A726" s="3">
        <v>50</v>
      </c>
      <c r="B726" s="3" t="s">
        <v>6</v>
      </c>
      <c r="C726" s="3">
        <v>27.074999999999999</v>
      </c>
      <c r="D726" s="3">
        <v>1</v>
      </c>
      <c r="E726" s="3" t="s">
        <v>10</v>
      </c>
      <c r="F726" s="3" t="s">
        <v>13</v>
      </c>
      <c r="G726" s="3">
        <v>10106.134249999999</v>
      </c>
    </row>
    <row r="727" spans="1:7" x14ac:dyDescent="0.25">
      <c r="A727" s="3">
        <v>30</v>
      </c>
      <c r="B727" s="3" t="s">
        <v>6</v>
      </c>
      <c r="C727" s="3">
        <v>39.049999999999997</v>
      </c>
      <c r="D727" s="3">
        <v>3</v>
      </c>
      <c r="E727" s="3" t="s">
        <v>7</v>
      </c>
      <c r="F727" s="3" t="s">
        <v>11</v>
      </c>
      <c r="G727" s="3">
        <v>40932.429499999998</v>
      </c>
    </row>
    <row r="728" spans="1:7" x14ac:dyDescent="0.25">
      <c r="A728" s="3">
        <v>41</v>
      </c>
      <c r="B728" s="3" t="s">
        <v>9</v>
      </c>
      <c r="C728" s="3">
        <v>28.405000000000001</v>
      </c>
      <c r="D728" s="3">
        <v>1</v>
      </c>
      <c r="E728" s="3" t="s">
        <v>10</v>
      </c>
      <c r="F728" s="3" t="s">
        <v>12</v>
      </c>
      <c r="G728" s="3">
        <v>6664.68595</v>
      </c>
    </row>
    <row r="729" spans="1:7" x14ac:dyDescent="0.25">
      <c r="A729" s="3">
        <v>29</v>
      </c>
      <c r="B729" s="3" t="s">
        <v>6</v>
      </c>
      <c r="C729" s="3">
        <v>21.754999999999999</v>
      </c>
      <c r="D729" s="3">
        <v>1</v>
      </c>
      <c r="E729" s="3" t="s">
        <v>7</v>
      </c>
      <c r="F729" s="3" t="s">
        <v>13</v>
      </c>
      <c r="G729" s="3">
        <v>16657.71745</v>
      </c>
    </row>
    <row r="730" spans="1:7" x14ac:dyDescent="0.25">
      <c r="A730" s="3">
        <v>18</v>
      </c>
      <c r="B730" s="3" t="s">
        <v>6</v>
      </c>
      <c r="C730" s="3">
        <v>40.28</v>
      </c>
      <c r="D730" s="3">
        <v>0</v>
      </c>
      <c r="E730" s="3" t="s">
        <v>10</v>
      </c>
      <c r="F730" s="3" t="s">
        <v>13</v>
      </c>
      <c r="G730" s="3">
        <v>2217.6012000000001</v>
      </c>
    </row>
    <row r="731" spans="1:7" x14ac:dyDescent="0.25">
      <c r="A731" s="3">
        <v>41</v>
      </c>
      <c r="B731" s="3" t="s">
        <v>6</v>
      </c>
      <c r="C731" s="3">
        <v>36.08</v>
      </c>
      <c r="D731" s="3">
        <v>1</v>
      </c>
      <c r="E731" s="3" t="s">
        <v>10</v>
      </c>
      <c r="F731" s="3" t="s">
        <v>11</v>
      </c>
      <c r="G731" s="3">
        <v>6781.3541999999998</v>
      </c>
    </row>
    <row r="732" spans="1:7" x14ac:dyDescent="0.25">
      <c r="A732" s="3">
        <v>35</v>
      </c>
      <c r="B732" s="3" t="s">
        <v>9</v>
      </c>
      <c r="C732" s="3">
        <v>24.42</v>
      </c>
      <c r="D732" s="3">
        <v>3</v>
      </c>
      <c r="E732" s="3" t="s">
        <v>7</v>
      </c>
      <c r="F732" s="3" t="s">
        <v>11</v>
      </c>
      <c r="G732" s="3">
        <v>19361.998800000001</v>
      </c>
    </row>
    <row r="733" spans="1:7" x14ac:dyDescent="0.25">
      <c r="A733" s="3">
        <v>53</v>
      </c>
      <c r="B733" s="3" t="s">
        <v>9</v>
      </c>
      <c r="C733" s="3">
        <v>21.4</v>
      </c>
      <c r="D733" s="3">
        <v>1</v>
      </c>
      <c r="E733" s="3" t="s">
        <v>10</v>
      </c>
      <c r="F733" s="3" t="s">
        <v>8</v>
      </c>
      <c r="G733" s="3">
        <v>10065.413</v>
      </c>
    </row>
    <row r="734" spans="1:7" x14ac:dyDescent="0.25">
      <c r="A734" s="3">
        <v>24</v>
      </c>
      <c r="B734" s="3" t="s">
        <v>6</v>
      </c>
      <c r="C734" s="3">
        <v>30.1</v>
      </c>
      <c r="D734" s="3">
        <v>3</v>
      </c>
      <c r="E734" s="3" t="s">
        <v>10</v>
      </c>
      <c r="F734" s="3" t="s">
        <v>8</v>
      </c>
      <c r="G734" s="3">
        <v>4234.9269999999997</v>
      </c>
    </row>
    <row r="735" spans="1:7" x14ac:dyDescent="0.25">
      <c r="A735" s="3">
        <v>48</v>
      </c>
      <c r="B735" s="3" t="s">
        <v>6</v>
      </c>
      <c r="C735" s="3">
        <v>27.265000000000001</v>
      </c>
      <c r="D735" s="3">
        <v>1</v>
      </c>
      <c r="E735" s="3" t="s">
        <v>10</v>
      </c>
      <c r="F735" s="3" t="s">
        <v>13</v>
      </c>
      <c r="G735" s="3">
        <v>9447.2503500000003</v>
      </c>
    </row>
    <row r="736" spans="1:7" x14ac:dyDescent="0.25">
      <c r="A736" s="3">
        <v>59</v>
      </c>
      <c r="B736" s="3" t="s">
        <v>6</v>
      </c>
      <c r="C736" s="3">
        <v>32.1</v>
      </c>
      <c r="D736" s="3">
        <v>3</v>
      </c>
      <c r="E736" s="3" t="s">
        <v>10</v>
      </c>
      <c r="F736" s="3" t="s">
        <v>8</v>
      </c>
      <c r="G736" s="3">
        <v>14007.222</v>
      </c>
    </row>
    <row r="737" spans="1:7" x14ac:dyDescent="0.25">
      <c r="A737" s="3">
        <v>49</v>
      </c>
      <c r="B737" s="3" t="s">
        <v>6</v>
      </c>
      <c r="C737" s="3">
        <v>34.770000000000003</v>
      </c>
      <c r="D737" s="3">
        <v>1</v>
      </c>
      <c r="E737" s="3" t="s">
        <v>10</v>
      </c>
      <c r="F737" s="3" t="s">
        <v>12</v>
      </c>
      <c r="G737" s="3">
        <v>9583.8932999999997</v>
      </c>
    </row>
    <row r="738" spans="1:7" x14ac:dyDescent="0.25">
      <c r="A738" s="3">
        <v>37</v>
      </c>
      <c r="B738" s="3" t="s">
        <v>6</v>
      </c>
      <c r="C738" s="3">
        <v>38.39</v>
      </c>
      <c r="D738" s="3">
        <v>0</v>
      </c>
      <c r="E738" s="3" t="s">
        <v>7</v>
      </c>
      <c r="F738" s="3" t="s">
        <v>11</v>
      </c>
      <c r="G738" s="3">
        <v>40419.019099999998</v>
      </c>
    </row>
    <row r="739" spans="1:7" x14ac:dyDescent="0.25">
      <c r="A739" s="3">
        <v>26</v>
      </c>
      <c r="B739" s="3" t="s">
        <v>9</v>
      </c>
      <c r="C739" s="3">
        <v>23.7</v>
      </c>
      <c r="D739" s="3">
        <v>2</v>
      </c>
      <c r="E739" s="3" t="s">
        <v>10</v>
      </c>
      <c r="F739" s="3" t="s">
        <v>8</v>
      </c>
      <c r="G739" s="3">
        <v>3484.3310000000001</v>
      </c>
    </row>
    <row r="740" spans="1:7" x14ac:dyDescent="0.25">
      <c r="A740" s="3">
        <v>23</v>
      </c>
      <c r="B740" s="3" t="s">
        <v>9</v>
      </c>
      <c r="C740" s="3">
        <v>31.73</v>
      </c>
      <c r="D740" s="3">
        <v>3</v>
      </c>
      <c r="E740" s="3" t="s">
        <v>7</v>
      </c>
      <c r="F740" s="3" t="s">
        <v>13</v>
      </c>
      <c r="G740" s="3">
        <v>36189.101699999999</v>
      </c>
    </row>
    <row r="741" spans="1:7" x14ac:dyDescent="0.25">
      <c r="A741" s="3">
        <v>29</v>
      </c>
      <c r="B741" s="3" t="s">
        <v>9</v>
      </c>
      <c r="C741" s="3">
        <v>35.5</v>
      </c>
      <c r="D741" s="3">
        <v>2</v>
      </c>
      <c r="E741" s="3" t="s">
        <v>7</v>
      </c>
      <c r="F741" s="3" t="s">
        <v>8</v>
      </c>
      <c r="G741" s="3">
        <v>44585.455869999998</v>
      </c>
    </row>
    <row r="742" spans="1:7" x14ac:dyDescent="0.25">
      <c r="A742" s="3">
        <v>45</v>
      </c>
      <c r="B742" s="3" t="s">
        <v>9</v>
      </c>
      <c r="C742" s="3">
        <v>24.035</v>
      </c>
      <c r="D742" s="3">
        <v>2</v>
      </c>
      <c r="E742" s="3" t="s">
        <v>10</v>
      </c>
      <c r="F742" s="3" t="s">
        <v>13</v>
      </c>
      <c r="G742" s="3">
        <v>8604.4836500000001</v>
      </c>
    </row>
    <row r="743" spans="1:7" x14ac:dyDescent="0.25">
      <c r="A743" s="3">
        <v>27</v>
      </c>
      <c r="B743" s="3" t="s">
        <v>9</v>
      </c>
      <c r="C743" s="3">
        <v>29.15</v>
      </c>
      <c r="D743" s="3">
        <v>0</v>
      </c>
      <c r="E743" s="3" t="s">
        <v>7</v>
      </c>
      <c r="F743" s="3" t="s">
        <v>11</v>
      </c>
      <c r="G743" s="3">
        <v>18246.495500000001</v>
      </c>
    </row>
    <row r="744" spans="1:7" x14ac:dyDescent="0.25">
      <c r="A744" s="3">
        <v>53</v>
      </c>
      <c r="B744" s="3" t="s">
        <v>9</v>
      </c>
      <c r="C744" s="3">
        <v>34.104999999999997</v>
      </c>
      <c r="D744" s="3">
        <v>0</v>
      </c>
      <c r="E744" s="3" t="s">
        <v>7</v>
      </c>
      <c r="F744" s="3" t="s">
        <v>13</v>
      </c>
      <c r="G744" s="3">
        <v>43254.417950000003</v>
      </c>
    </row>
    <row r="745" spans="1:7" x14ac:dyDescent="0.25">
      <c r="A745" s="3">
        <v>31</v>
      </c>
      <c r="B745" s="3" t="s">
        <v>6</v>
      </c>
      <c r="C745" s="3">
        <v>26.62</v>
      </c>
      <c r="D745" s="3">
        <v>0</v>
      </c>
      <c r="E745" s="3" t="s">
        <v>10</v>
      </c>
      <c r="F745" s="3" t="s">
        <v>11</v>
      </c>
      <c r="G745" s="3">
        <v>3757.8447999999999</v>
      </c>
    </row>
    <row r="746" spans="1:7" x14ac:dyDescent="0.25">
      <c r="A746" s="3">
        <v>50</v>
      </c>
      <c r="B746" s="3" t="s">
        <v>9</v>
      </c>
      <c r="C746" s="3">
        <v>26.41</v>
      </c>
      <c r="D746" s="3">
        <v>0</v>
      </c>
      <c r="E746" s="3" t="s">
        <v>10</v>
      </c>
      <c r="F746" s="3" t="s">
        <v>12</v>
      </c>
      <c r="G746" s="3">
        <v>8827.2098999999998</v>
      </c>
    </row>
    <row r="747" spans="1:7" x14ac:dyDescent="0.25">
      <c r="A747" s="3">
        <v>50</v>
      </c>
      <c r="B747" s="3" t="s">
        <v>6</v>
      </c>
      <c r="C747" s="3">
        <v>30.114999999999998</v>
      </c>
      <c r="D747" s="3">
        <v>1</v>
      </c>
      <c r="E747" s="3" t="s">
        <v>10</v>
      </c>
      <c r="F747" s="3" t="s">
        <v>12</v>
      </c>
      <c r="G747" s="3">
        <v>9910.3598500000007</v>
      </c>
    </row>
    <row r="748" spans="1:7" x14ac:dyDescent="0.25">
      <c r="A748" s="3">
        <v>34</v>
      </c>
      <c r="B748" s="3" t="s">
        <v>9</v>
      </c>
      <c r="C748" s="3">
        <v>27</v>
      </c>
      <c r="D748" s="3">
        <v>2</v>
      </c>
      <c r="E748" s="3" t="s">
        <v>10</v>
      </c>
      <c r="F748" s="3" t="s">
        <v>8</v>
      </c>
      <c r="G748" s="3">
        <v>11737.848840000001</v>
      </c>
    </row>
    <row r="749" spans="1:7" x14ac:dyDescent="0.25">
      <c r="A749" s="3">
        <v>19</v>
      </c>
      <c r="B749" s="3" t="s">
        <v>9</v>
      </c>
      <c r="C749" s="3">
        <v>21.754999999999999</v>
      </c>
      <c r="D749" s="3">
        <v>0</v>
      </c>
      <c r="E749" s="3" t="s">
        <v>10</v>
      </c>
      <c r="F749" s="3" t="s">
        <v>12</v>
      </c>
      <c r="G749" s="3">
        <v>1627.2824499999999</v>
      </c>
    </row>
    <row r="750" spans="1:7" x14ac:dyDescent="0.25">
      <c r="A750" s="3">
        <v>47</v>
      </c>
      <c r="B750" s="3" t="s">
        <v>6</v>
      </c>
      <c r="C750" s="3">
        <v>36</v>
      </c>
      <c r="D750" s="3">
        <v>1</v>
      </c>
      <c r="E750" s="3" t="s">
        <v>10</v>
      </c>
      <c r="F750" s="3" t="s">
        <v>8</v>
      </c>
      <c r="G750" s="3">
        <v>8556.9069999999992</v>
      </c>
    </row>
    <row r="751" spans="1:7" x14ac:dyDescent="0.25">
      <c r="A751" s="3">
        <v>28</v>
      </c>
      <c r="B751" s="3" t="s">
        <v>9</v>
      </c>
      <c r="C751" s="3">
        <v>30.875</v>
      </c>
      <c r="D751" s="3">
        <v>0</v>
      </c>
      <c r="E751" s="3" t="s">
        <v>10</v>
      </c>
      <c r="F751" s="3" t="s">
        <v>12</v>
      </c>
      <c r="G751" s="3">
        <v>3062.5082499999999</v>
      </c>
    </row>
    <row r="752" spans="1:7" x14ac:dyDescent="0.25">
      <c r="A752" s="3">
        <v>37</v>
      </c>
      <c r="B752" s="3" t="s">
        <v>6</v>
      </c>
      <c r="C752" s="3">
        <v>26.4</v>
      </c>
      <c r="D752" s="3">
        <v>0</v>
      </c>
      <c r="E752" s="3" t="s">
        <v>7</v>
      </c>
      <c r="F752" s="3" t="s">
        <v>11</v>
      </c>
      <c r="G752" s="3">
        <v>19539.242999999999</v>
      </c>
    </row>
    <row r="753" spans="1:7" x14ac:dyDescent="0.25">
      <c r="A753" s="3">
        <v>21</v>
      </c>
      <c r="B753" s="3" t="s">
        <v>9</v>
      </c>
      <c r="C753" s="3">
        <v>28.975000000000001</v>
      </c>
      <c r="D753" s="3">
        <v>0</v>
      </c>
      <c r="E753" s="3" t="s">
        <v>10</v>
      </c>
      <c r="F753" s="3" t="s">
        <v>12</v>
      </c>
      <c r="G753" s="3">
        <v>1906.35825</v>
      </c>
    </row>
    <row r="754" spans="1:7" x14ac:dyDescent="0.25">
      <c r="A754" s="3">
        <v>64</v>
      </c>
      <c r="B754" s="3" t="s">
        <v>9</v>
      </c>
      <c r="C754" s="3">
        <v>37.905000000000001</v>
      </c>
      <c r="D754" s="3">
        <v>0</v>
      </c>
      <c r="E754" s="3" t="s">
        <v>10</v>
      </c>
      <c r="F754" s="3" t="s">
        <v>12</v>
      </c>
      <c r="G754" s="3">
        <v>14210.53595</v>
      </c>
    </row>
    <row r="755" spans="1:7" x14ac:dyDescent="0.25">
      <c r="A755" s="3">
        <v>58</v>
      </c>
      <c r="B755" s="3" t="s">
        <v>6</v>
      </c>
      <c r="C755" s="3">
        <v>22.77</v>
      </c>
      <c r="D755" s="3">
        <v>0</v>
      </c>
      <c r="E755" s="3" t="s">
        <v>10</v>
      </c>
      <c r="F755" s="3" t="s">
        <v>11</v>
      </c>
      <c r="G755" s="3">
        <v>11833.782300000001</v>
      </c>
    </row>
    <row r="756" spans="1:7" x14ac:dyDescent="0.25">
      <c r="A756" s="3">
        <v>24</v>
      </c>
      <c r="B756" s="3" t="s">
        <v>9</v>
      </c>
      <c r="C756" s="3">
        <v>33.630000000000003</v>
      </c>
      <c r="D756" s="3">
        <v>4</v>
      </c>
      <c r="E756" s="3" t="s">
        <v>10</v>
      </c>
      <c r="F756" s="3" t="s">
        <v>13</v>
      </c>
      <c r="G756" s="3">
        <v>17128.426080000001</v>
      </c>
    </row>
    <row r="757" spans="1:7" x14ac:dyDescent="0.25">
      <c r="A757" s="3">
        <v>31</v>
      </c>
      <c r="B757" s="3" t="s">
        <v>9</v>
      </c>
      <c r="C757" s="3">
        <v>27.645</v>
      </c>
      <c r="D757" s="3">
        <v>2</v>
      </c>
      <c r="E757" s="3" t="s">
        <v>10</v>
      </c>
      <c r="F757" s="3" t="s">
        <v>13</v>
      </c>
      <c r="G757" s="3">
        <v>5031.26955</v>
      </c>
    </row>
    <row r="758" spans="1:7" x14ac:dyDescent="0.25">
      <c r="A758" s="3">
        <v>39</v>
      </c>
      <c r="B758" s="3" t="s">
        <v>6</v>
      </c>
      <c r="C758" s="3">
        <v>22.8</v>
      </c>
      <c r="D758" s="3">
        <v>3</v>
      </c>
      <c r="E758" s="3" t="s">
        <v>10</v>
      </c>
      <c r="F758" s="3" t="s">
        <v>13</v>
      </c>
      <c r="G758" s="3">
        <v>7985.8149999999996</v>
      </c>
    </row>
    <row r="759" spans="1:7" x14ac:dyDescent="0.25">
      <c r="A759" s="3">
        <v>47</v>
      </c>
      <c r="B759" s="3" t="s">
        <v>6</v>
      </c>
      <c r="C759" s="3">
        <v>27.83</v>
      </c>
      <c r="D759" s="3">
        <v>0</v>
      </c>
      <c r="E759" s="3" t="s">
        <v>7</v>
      </c>
      <c r="F759" s="3" t="s">
        <v>11</v>
      </c>
      <c r="G759" s="3">
        <v>23065.420699999999</v>
      </c>
    </row>
    <row r="760" spans="1:7" x14ac:dyDescent="0.25">
      <c r="A760" s="3">
        <v>30</v>
      </c>
      <c r="B760" s="3" t="s">
        <v>9</v>
      </c>
      <c r="C760" s="3">
        <v>37.43</v>
      </c>
      <c r="D760" s="3">
        <v>3</v>
      </c>
      <c r="E760" s="3" t="s">
        <v>10</v>
      </c>
      <c r="F760" s="3" t="s">
        <v>13</v>
      </c>
      <c r="G760" s="3">
        <v>5428.7277000000004</v>
      </c>
    </row>
    <row r="761" spans="1:7" x14ac:dyDescent="0.25">
      <c r="A761" s="3">
        <v>18</v>
      </c>
      <c r="B761" s="3" t="s">
        <v>9</v>
      </c>
      <c r="C761" s="3">
        <v>38.17</v>
      </c>
      <c r="D761" s="3">
        <v>0</v>
      </c>
      <c r="E761" s="3" t="s">
        <v>7</v>
      </c>
      <c r="F761" s="3" t="s">
        <v>11</v>
      </c>
      <c r="G761" s="3">
        <v>36307.798300000002</v>
      </c>
    </row>
    <row r="762" spans="1:7" x14ac:dyDescent="0.25">
      <c r="A762" s="3">
        <v>22</v>
      </c>
      <c r="B762" s="3" t="s">
        <v>6</v>
      </c>
      <c r="C762" s="3">
        <v>34.58</v>
      </c>
      <c r="D762" s="3">
        <v>2</v>
      </c>
      <c r="E762" s="3" t="s">
        <v>10</v>
      </c>
      <c r="F762" s="3" t="s">
        <v>13</v>
      </c>
      <c r="G762" s="3">
        <v>3925.7582000000002</v>
      </c>
    </row>
    <row r="763" spans="1:7" x14ac:dyDescent="0.25">
      <c r="A763" s="3">
        <v>23</v>
      </c>
      <c r="B763" s="3" t="s">
        <v>9</v>
      </c>
      <c r="C763" s="3">
        <v>35.200000000000003</v>
      </c>
      <c r="D763" s="3">
        <v>1</v>
      </c>
      <c r="E763" s="3" t="s">
        <v>10</v>
      </c>
      <c r="F763" s="3" t="s">
        <v>8</v>
      </c>
      <c r="G763" s="3">
        <v>2416.9549999999999</v>
      </c>
    </row>
    <row r="764" spans="1:7" x14ac:dyDescent="0.25">
      <c r="A764" s="3">
        <v>33</v>
      </c>
      <c r="B764" s="3" t="s">
        <v>9</v>
      </c>
      <c r="C764" s="3">
        <v>27.1</v>
      </c>
      <c r="D764" s="3">
        <v>1</v>
      </c>
      <c r="E764" s="3" t="s">
        <v>7</v>
      </c>
      <c r="F764" s="3" t="s">
        <v>8</v>
      </c>
      <c r="G764" s="3">
        <v>19040.876</v>
      </c>
    </row>
    <row r="765" spans="1:7" x14ac:dyDescent="0.25">
      <c r="A765" s="3">
        <v>27</v>
      </c>
      <c r="B765" s="3" t="s">
        <v>9</v>
      </c>
      <c r="C765" s="3">
        <v>26.03</v>
      </c>
      <c r="D765" s="3">
        <v>0</v>
      </c>
      <c r="E765" s="3" t="s">
        <v>10</v>
      </c>
      <c r="F765" s="3" t="s">
        <v>13</v>
      </c>
      <c r="G765" s="3">
        <v>3070.8087</v>
      </c>
    </row>
    <row r="766" spans="1:7" x14ac:dyDescent="0.25">
      <c r="A766" s="3">
        <v>45</v>
      </c>
      <c r="B766" s="3" t="s">
        <v>6</v>
      </c>
      <c r="C766" s="3">
        <v>25.175000000000001</v>
      </c>
      <c r="D766" s="3">
        <v>2</v>
      </c>
      <c r="E766" s="3" t="s">
        <v>10</v>
      </c>
      <c r="F766" s="3" t="s">
        <v>13</v>
      </c>
      <c r="G766" s="3">
        <v>9095.0682500000003</v>
      </c>
    </row>
    <row r="767" spans="1:7" x14ac:dyDescent="0.25">
      <c r="A767" s="3">
        <v>57</v>
      </c>
      <c r="B767" s="3" t="s">
        <v>6</v>
      </c>
      <c r="C767" s="3">
        <v>31.824999999999999</v>
      </c>
      <c r="D767" s="3">
        <v>0</v>
      </c>
      <c r="E767" s="3" t="s">
        <v>10</v>
      </c>
      <c r="F767" s="3" t="s">
        <v>12</v>
      </c>
      <c r="G767" s="3">
        <v>11842.623750000001</v>
      </c>
    </row>
    <row r="768" spans="1:7" x14ac:dyDescent="0.25">
      <c r="A768" s="3">
        <v>47</v>
      </c>
      <c r="B768" s="3" t="s">
        <v>9</v>
      </c>
      <c r="C768" s="3">
        <v>32.299999999999997</v>
      </c>
      <c r="D768" s="3">
        <v>1</v>
      </c>
      <c r="E768" s="3" t="s">
        <v>10</v>
      </c>
      <c r="F768" s="3" t="s">
        <v>8</v>
      </c>
      <c r="G768" s="3">
        <v>8062.7640000000001</v>
      </c>
    </row>
    <row r="769" spans="1:7" x14ac:dyDescent="0.25">
      <c r="A769" s="3">
        <v>42</v>
      </c>
      <c r="B769" s="3" t="s">
        <v>6</v>
      </c>
      <c r="C769" s="3">
        <v>29</v>
      </c>
      <c r="D769" s="3">
        <v>1</v>
      </c>
      <c r="E769" s="3" t="s">
        <v>10</v>
      </c>
      <c r="F769" s="3" t="s">
        <v>8</v>
      </c>
      <c r="G769" s="3">
        <v>7050.6419999999998</v>
      </c>
    </row>
    <row r="770" spans="1:7" x14ac:dyDescent="0.25">
      <c r="A770" s="3">
        <v>64</v>
      </c>
      <c r="B770" s="3" t="s">
        <v>6</v>
      </c>
      <c r="C770" s="3">
        <v>39.700000000000003</v>
      </c>
      <c r="D770" s="3">
        <v>0</v>
      </c>
      <c r="E770" s="3" t="s">
        <v>10</v>
      </c>
      <c r="F770" s="3" t="s">
        <v>8</v>
      </c>
      <c r="G770" s="3">
        <v>14319.031000000001</v>
      </c>
    </row>
    <row r="771" spans="1:7" x14ac:dyDescent="0.25">
      <c r="A771" s="3">
        <v>38</v>
      </c>
      <c r="B771" s="3" t="s">
        <v>6</v>
      </c>
      <c r="C771" s="3">
        <v>19.475000000000001</v>
      </c>
      <c r="D771" s="3">
        <v>2</v>
      </c>
      <c r="E771" s="3" t="s">
        <v>10</v>
      </c>
      <c r="F771" s="3" t="s">
        <v>12</v>
      </c>
      <c r="G771" s="3">
        <v>6933.2422500000002</v>
      </c>
    </row>
    <row r="772" spans="1:7" x14ac:dyDescent="0.25">
      <c r="A772" s="3">
        <v>61</v>
      </c>
      <c r="B772" s="3" t="s">
        <v>9</v>
      </c>
      <c r="C772" s="3">
        <v>36.1</v>
      </c>
      <c r="D772" s="3">
        <v>3</v>
      </c>
      <c r="E772" s="3" t="s">
        <v>10</v>
      </c>
      <c r="F772" s="3" t="s">
        <v>8</v>
      </c>
      <c r="G772" s="3">
        <v>27941.28758</v>
      </c>
    </row>
    <row r="773" spans="1:7" x14ac:dyDescent="0.25">
      <c r="A773" s="3">
        <v>53</v>
      </c>
      <c r="B773" s="3" t="s">
        <v>6</v>
      </c>
      <c r="C773" s="3">
        <v>26.7</v>
      </c>
      <c r="D773" s="3">
        <v>2</v>
      </c>
      <c r="E773" s="3" t="s">
        <v>10</v>
      </c>
      <c r="F773" s="3" t="s">
        <v>8</v>
      </c>
      <c r="G773" s="3">
        <v>11150.78</v>
      </c>
    </row>
    <row r="774" spans="1:7" x14ac:dyDescent="0.25">
      <c r="A774" s="3">
        <v>44</v>
      </c>
      <c r="B774" s="3" t="s">
        <v>6</v>
      </c>
      <c r="C774" s="3">
        <v>36.479999999999997</v>
      </c>
      <c r="D774" s="3">
        <v>0</v>
      </c>
      <c r="E774" s="3" t="s">
        <v>10</v>
      </c>
      <c r="F774" s="3" t="s">
        <v>13</v>
      </c>
      <c r="G774" s="3">
        <v>12797.20962</v>
      </c>
    </row>
    <row r="775" spans="1:7" x14ac:dyDescent="0.25">
      <c r="A775" s="3">
        <v>19</v>
      </c>
      <c r="B775" s="3" t="s">
        <v>6</v>
      </c>
      <c r="C775" s="3">
        <v>28.88</v>
      </c>
      <c r="D775" s="3">
        <v>0</v>
      </c>
      <c r="E775" s="3" t="s">
        <v>7</v>
      </c>
      <c r="F775" s="3" t="s">
        <v>12</v>
      </c>
      <c r="G775" s="3">
        <v>17748.5062</v>
      </c>
    </row>
    <row r="776" spans="1:7" x14ac:dyDescent="0.25">
      <c r="A776" s="3">
        <v>41</v>
      </c>
      <c r="B776" s="3" t="s">
        <v>9</v>
      </c>
      <c r="C776" s="3">
        <v>34.200000000000003</v>
      </c>
      <c r="D776" s="3">
        <v>2</v>
      </c>
      <c r="E776" s="3" t="s">
        <v>10</v>
      </c>
      <c r="F776" s="3" t="s">
        <v>12</v>
      </c>
      <c r="G776" s="3">
        <v>7261.741</v>
      </c>
    </row>
    <row r="777" spans="1:7" x14ac:dyDescent="0.25">
      <c r="A777" s="3">
        <v>51</v>
      </c>
      <c r="B777" s="3" t="s">
        <v>9</v>
      </c>
      <c r="C777" s="3">
        <v>33.33</v>
      </c>
      <c r="D777" s="3">
        <v>3</v>
      </c>
      <c r="E777" s="3" t="s">
        <v>10</v>
      </c>
      <c r="F777" s="3" t="s">
        <v>11</v>
      </c>
      <c r="G777" s="3">
        <v>10560.4917</v>
      </c>
    </row>
    <row r="778" spans="1:7" x14ac:dyDescent="0.25">
      <c r="A778" s="3">
        <v>40</v>
      </c>
      <c r="B778" s="3" t="s">
        <v>9</v>
      </c>
      <c r="C778" s="3">
        <v>32.299999999999997</v>
      </c>
      <c r="D778" s="3">
        <v>2</v>
      </c>
      <c r="E778" s="3" t="s">
        <v>10</v>
      </c>
      <c r="F778" s="3" t="s">
        <v>12</v>
      </c>
      <c r="G778" s="3">
        <v>6986.6970000000001</v>
      </c>
    </row>
    <row r="779" spans="1:7" x14ac:dyDescent="0.25">
      <c r="A779" s="3">
        <v>45</v>
      </c>
      <c r="B779" s="3" t="s">
        <v>9</v>
      </c>
      <c r="C779" s="3">
        <v>39.805</v>
      </c>
      <c r="D779" s="3">
        <v>0</v>
      </c>
      <c r="E779" s="3" t="s">
        <v>10</v>
      </c>
      <c r="F779" s="3" t="s">
        <v>13</v>
      </c>
      <c r="G779" s="3">
        <v>7448.4039499999999</v>
      </c>
    </row>
    <row r="780" spans="1:7" x14ac:dyDescent="0.25">
      <c r="A780" s="3">
        <v>35</v>
      </c>
      <c r="B780" s="3" t="s">
        <v>9</v>
      </c>
      <c r="C780" s="3">
        <v>34.32</v>
      </c>
      <c r="D780" s="3">
        <v>3</v>
      </c>
      <c r="E780" s="3" t="s">
        <v>10</v>
      </c>
      <c r="F780" s="3" t="s">
        <v>11</v>
      </c>
      <c r="G780" s="3">
        <v>5934.3797999999997</v>
      </c>
    </row>
    <row r="781" spans="1:7" x14ac:dyDescent="0.25">
      <c r="A781" s="3">
        <v>53</v>
      </c>
      <c r="B781" s="3" t="s">
        <v>9</v>
      </c>
      <c r="C781" s="3">
        <v>28.88</v>
      </c>
      <c r="D781" s="3">
        <v>0</v>
      </c>
      <c r="E781" s="3" t="s">
        <v>10</v>
      </c>
      <c r="F781" s="3" t="s">
        <v>12</v>
      </c>
      <c r="G781" s="3">
        <v>9869.8101999999999</v>
      </c>
    </row>
    <row r="782" spans="1:7" x14ac:dyDescent="0.25">
      <c r="A782" s="3">
        <v>30</v>
      </c>
      <c r="B782" s="3" t="s">
        <v>9</v>
      </c>
      <c r="C782" s="3">
        <v>24.4</v>
      </c>
      <c r="D782" s="3">
        <v>3</v>
      </c>
      <c r="E782" s="3" t="s">
        <v>7</v>
      </c>
      <c r="F782" s="3" t="s">
        <v>8</v>
      </c>
      <c r="G782" s="3">
        <v>18259.216</v>
      </c>
    </row>
    <row r="783" spans="1:7" x14ac:dyDescent="0.25">
      <c r="A783" s="3">
        <v>18</v>
      </c>
      <c r="B783" s="3" t="s">
        <v>9</v>
      </c>
      <c r="C783" s="3">
        <v>41.14</v>
      </c>
      <c r="D783" s="3">
        <v>0</v>
      </c>
      <c r="E783" s="3" t="s">
        <v>10</v>
      </c>
      <c r="F783" s="3" t="s">
        <v>11</v>
      </c>
      <c r="G783" s="3">
        <v>1146.7965999999999</v>
      </c>
    </row>
    <row r="784" spans="1:7" x14ac:dyDescent="0.25">
      <c r="A784" s="3">
        <v>51</v>
      </c>
      <c r="B784" s="3" t="s">
        <v>9</v>
      </c>
      <c r="C784" s="3">
        <v>35.97</v>
      </c>
      <c r="D784" s="3">
        <v>1</v>
      </c>
      <c r="E784" s="3" t="s">
        <v>10</v>
      </c>
      <c r="F784" s="3" t="s">
        <v>11</v>
      </c>
      <c r="G784" s="3">
        <v>9386.1612999999998</v>
      </c>
    </row>
    <row r="785" spans="1:7" x14ac:dyDescent="0.25">
      <c r="A785" s="3">
        <v>50</v>
      </c>
      <c r="B785" s="3" t="s">
        <v>6</v>
      </c>
      <c r="C785" s="3">
        <v>27.6</v>
      </c>
      <c r="D785" s="3">
        <v>1</v>
      </c>
      <c r="E785" s="3" t="s">
        <v>7</v>
      </c>
      <c r="F785" s="3" t="s">
        <v>8</v>
      </c>
      <c r="G785" s="3">
        <v>24520.263999999999</v>
      </c>
    </row>
    <row r="786" spans="1:7" x14ac:dyDescent="0.25">
      <c r="A786" s="3">
        <v>31</v>
      </c>
      <c r="B786" s="3" t="s">
        <v>6</v>
      </c>
      <c r="C786" s="3">
        <v>29.26</v>
      </c>
      <c r="D786" s="3">
        <v>1</v>
      </c>
      <c r="E786" s="3" t="s">
        <v>10</v>
      </c>
      <c r="F786" s="3" t="s">
        <v>11</v>
      </c>
      <c r="G786" s="3">
        <v>4350.5144</v>
      </c>
    </row>
    <row r="787" spans="1:7" x14ac:dyDescent="0.25">
      <c r="A787" s="3">
        <v>35</v>
      </c>
      <c r="B787" s="3" t="s">
        <v>6</v>
      </c>
      <c r="C787" s="3">
        <v>27.7</v>
      </c>
      <c r="D787" s="3">
        <v>3</v>
      </c>
      <c r="E787" s="3" t="s">
        <v>10</v>
      </c>
      <c r="F787" s="3" t="s">
        <v>8</v>
      </c>
      <c r="G787" s="3">
        <v>6414.1779999999999</v>
      </c>
    </row>
    <row r="788" spans="1:7" x14ac:dyDescent="0.25">
      <c r="A788" s="3">
        <v>60</v>
      </c>
      <c r="B788" s="3" t="s">
        <v>9</v>
      </c>
      <c r="C788" s="3">
        <v>36.954999999999998</v>
      </c>
      <c r="D788" s="3">
        <v>0</v>
      </c>
      <c r="E788" s="3" t="s">
        <v>10</v>
      </c>
      <c r="F788" s="3" t="s">
        <v>13</v>
      </c>
      <c r="G788" s="3">
        <v>12741.167450000001</v>
      </c>
    </row>
    <row r="789" spans="1:7" x14ac:dyDescent="0.25">
      <c r="A789" s="3">
        <v>21</v>
      </c>
      <c r="B789" s="3" t="s">
        <v>9</v>
      </c>
      <c r="C789" s="3">
        <v>36.86</v>
      </c>
      <c r="D789" s="3">
        <v>0</v>
      </c>
      <c r="E789" s="3" t="s">
        <v>10</v>
      </c>
      <c r="F789" s="3" t="s">
        <v>12</v>
      </c>
      <c r="G789" s="3">
        <v>1917.3184000000001</v>
      </c>
    </row>
    <row r="790" spans="1:7" x14ac:dyDescent="0.25">
      <c r="A790" s="3">
        <v>29</v>
      </c>
      <c r="B790" s="3" t="s">
        <v>9</v>
      </c>
      <c r="C790" s="3">
        <v>22.515000000000001</v>
      </c>
      <c r="D790" s="3">
        <v>3</v>
      </c>
      <c r="E790" s="3" t="s">
        <v>10</v>
      </c>
      <c r="F790" s="3" t="s">
        <v>13</v>
      </c>
      <c r="G790" s="3">
        <v>5209.5788499999999</v>
      </c>
    </row>
    <row r="791" spans="1:7" x14ac:dyDescent="0.25">
      <c r="A791" s="3">
        <v>62</v>
      </c>
      <c r="B791" s="3" t="s">
        <v>6</v>
      </c>
      <c r="C791" s="3">
        <v>29.92</v>
      </c>
      <c r="D791" s="3">
        <v>0</v>
      </c>
      <c r="E791" s="3" t="s">
        <v>10</v>
      </c>
      <c r="F791" s="3" t="s">
        <v>11</v>
      </c>
      <c r="G791" s="3">
        <v>13457.960800000001</v>
      </c>
    </row>
    <row r="792" spans="1:7" x14ac:dyDescent="0.25">
      <c r="A792" s="3">
        <v>39</v>
      </c>
      <c r="B792" s="3" t="s">
        <v>6</v>
      </c>
      <c r="C792" s="3">
        <v>41.8</v>
      </c>
      <c r="D792" s="3">
        <v>0</v>
      </c>
      <c r="E792" s="3" t="s">
        <v>10</v>
      </c>
      <c r="F792" s="3" t="s">
        <v>11</v>
      </c>
      <c r="G792" s="3">
        <v>5662.2250000000004</v>
      </c>
    </row>
    <row r="793" spans="1:7" x14ac:dyDescent="0.25">
      <c r="A793" s="3">
        <v>19</v>
      </c>
      <c r="B793" s="3" t="s">
        <v>9</v>
      </c>
      <c r="C793" s="3">
        <v>27.6</v>
      </c>
      <c r="D793" s="3">
        <v>0</v>
      </c>
      <c r="E793" s="3" t="s">
        <v>10</v>
      </c>
      <c r="F793" s="3" t="s">
        <v>8</v>
      </c>
      <c r="G793" s="3">
        <v>1252.4069999999999</v>
      </c>
    </row>
    <row r="794" spans="1:7" x14ac:dyDescent="0.25">
      <c r="A794" s="3">
        <v>22</v>
      </c>
      <c r="B794" s="3" t="s">
        <v>6</v>
      </c>
      <c r="C794" s="3">
        <v>23.18</v>
      </c>
      <c r="D794" s="3">
        <v>0</v>
      </c>
      <c r="E794" s="3" t="s">
        <v>10</v>
      </c>
      <c r="F794" s="3" t="s">
        <v>13</v>
      </c>
      <c r="G794" s="3">
        <v>2731.9122000000002</v>
      </c>
    </row>
    <row r="795" spans="1:7" x14ac:dyDescent="0.25">
      <c r="A795" s="3">
        <v>53</v>
      </c>
      <c r="B795" s="3" t="s">
        <v>9</v>
      </c>
      <c r="C795" s="3">
        <v>20.9</v>
      </c>
      <c r="D795" s="3">
        <v>0</v>
      </c>
      <c r="E795" s="3" t="s">
        <v>7</v>
      </c>
      <c r="F795" s="3" t="s">
        <v>11</v>
      </c>
      <c r="G795" s="3">
        <v>21195.817999999999</v>
      </c>
    </row>
    <row r="796" spans="1:7" x14ac:dyDescent="0.25">
      <c r="A796" s="3">
        <v>39</v>
      </c>
      <c r="B796" s="3" t="s">
        <v>6</v>
      </c>
      <c r="C796" s="3">
        <v>31.92</v>
      </c>
      <c r="D796" s="3">
        <v>2</v>
      </c>
      <c r="E796" s="3" t="s">
        <v>10</v>
      </c>
      <c r="F796" s="3" t="s">
        <v>12</v>
      </c>
      <c r="G796" s="3">
        <v>7209.4917999999998</v>
      </c>
    </row>
    <row r="797" spans="1:7" x14ac:dyDescent="0.25">
      <c r="A797" s="3">
        <v>27</v>
      </c>
      <c r="B797" s="3" t="s">
        <v>9</v>
      </c>
      <c r="C797" s="3">
        <v>28.5</v>
      </c>
      <c r="D797" s="3">
        <v>0</v>
      </c>
      <c r="E797" s="3" t="s">
        <v>7</v>
      </c>
      <c r="F797" s="3" t="s">
        <v>12</v>
      </c>
      <c r="G797" s="3">
        <v>18310.741999999998</v>
      </c>
    </row>
    <row r="798" spans="1:7" x14ac:dyDescent="0.25">
      <c r="A798" s="3">
        <v>30</v>
      </c>
      <c r="B798" s="3" t="s">
        <v>9</v>
      </c>
      <c r="C798" s="3">
        <v>44.22</v>
      </c>
      <c r="D798" s="3">
        <v>2</v>
      </c>
      <c r="E798" s="3" t="s">
        <v>10</v>
      </c>
      <c r="F798" s="3" t="s">
        <v>11</v>
      </c>
      <c r="G798" s="3">
        <v>4266.1657999999998</v>
      </c>
    </row>
    <row r="799" spans="1:7" x14ac:dyDescent="0.25">
      <c r="A799" s="3">
        <v>30</v>
      </c>
      <c r="B799" s="3" t="s">
        <v>6</v>
      </c>
      <c r="C799" s="3">
        <v>22.895</v>
      </c>
      <c r="D799" s="3">
        <v>1</v>
      </c>
      <c r="E799" s="3" t="s">
        <v>10</v>
      </c>
      <c r="F799" s="3" t="s">
        <v>13</v>
      </c>
      <c r="G799" s="3">
        <v>4719.52405</v>
      </c>
    </row>
    <row r="800" spans="1:7" x14ac:dyDescent="0.25">
      <c r="A800" s="3">
        <v>58</v>
      </c>
      <c r="B800" s="3" t="s">
        <v>6</v>
      </c>
      <c r="C800" s="3">
        <v>33.1</v>
      </c>
      <c r="D800" s="3">
        <v>0</v>
      </c>
      <c r="E800" s="3" t="s">
        <v>10</v>
      </c>
      <c r="F800" s="3" t="s">
        <v>8</v>
      </c>
      <c r="G800" s="3">
        <v>11848.141</v>
      </c>
    </row>
    <row r="801" spans="1:7" x14ac:dyDescent="0.25">
      <c r="A801" s="3">
        <v>33</v>
      </c>
      <c r="B801" s="3" t="s">
        <v>9</v>
      </c>
      <c r="C801" s="3">
        <v>24.795000000000002</v>
      </c>
      <c r="D801" s="3">
        <v>0</v>
      </c>
      <c r="E801" s="3" t="s">
        <v>7</v>
      </c>
      <c r="F801" s="3" t="s">
        <v>13</v>
      </c>
      <c r="G801" s="3">
        <v>17904.527050000001</v>
      </c>
    </row>
    <row r="802" spans="1:7" x14ac:dyDescent="0.25">
      <c r="A802" s="3">
        <v>42</v>
      </c>
      <c r="B802" s="3" t="s">
        <v>6</v>
      </c>
      <c r="C802" s="3">
        <v>26.18</v>
      </c>
      <c r="D802" s="3">
        <v>1</v>
      </c>
      <c r="E802" s="3" t="s">
        <v>10</v>
      </c>
      <c r="F802" s="3" t="s">
        <v>11</v>
      </c>
      <c r="G802" s="3">
        <v>7046.7222000000002</v>
      </c>
    </row>
    <row r="803" spans="1:7" x14ac:dyDescent="0.25">
      <c r="A803" s="3">
        <v>64</v>
      </c>
      <c r="B803" s="3" t="s">
        <v>6</v>
      </c>
      <c r="C803" s="3">
        <v>35.97</v>
      </c>
      <c r="D803" s="3">
        <v>0</v>
      </c>
      <c r="E803" s="3" t="s">
        <v>10</v>
      </c>
      <c r="F803" s="3" t="s">
        <v>11</v>
      </c>
      <c r="G803" s="3">
        <v>14313.846299999999</v>
      </c>
    </row>
    <row r="804" spans="1:7" x14ac:dyDescent="0.25">
      <c r="A804" s="3">
        <v>21</v>
      </c>
      <c r="B804" s="3" t="s">
        <v>9</v>
      </c>
      <c r="C804" s="3">
        <v>22.3</v>
      </c>
      <c r="D804" s="3">
        <v>1</v>
      </c>
      <c r="E804" s="3" t="s">
        <v>10</v>
      </c>
      <c r="F804" s="3" t="s">
        <v>8</v>
      </c>
      <c r="G804" s="3">
        <v>2103.08</v>
      </c>
    </row>
    <row r="805" spans="1:7" x14ac:dyDescent="0.25">
      <c r="A805" s="3">
        <v>18</v>
      </c>
      <c r="B805" s="3" t="s">
        <v>6</v>
      </c>
      <c r="C805" s="3">
        <v>42.24</v>
      </c>
      <c r="D805" s="3">
        <v>0</v>
      </c>
      <c r="E805" s="3" t="s">
        <v>7</v>
      </c>
      <c r="F805" s="3" t="s">
        <v>11</v>
      </c>
      <c r="G805" s="3">
        <v>38792.685599999997</v>
      </c>
    </row>
    <row r="806" spans="1:7" x14ac:dyDescent="0.25">
      <c r="A806" s="3">
        <v>23</v>
      </c>
      <c r="B806" s="3" t="s">
        <v>9</v>
      </c>
      <c r="C806" s="3">
        <v>26.51</v>
      </c>
      <c r="D806" s="3">
        <v>0</v>
      </c>
      <c r="E806" s="3" t="s">
        <v>10</v>
      </c>
      <c r="F806" s="3" t="s">
        <v>11</v>
      </c>
      <c r="G806" s="3">
        <v>1815.8759</v>
      </c>
    </row>
    <row r="807" spans="1:7" x14ac:dyDescent="0.25">
      <c r="A807" s="3">
        <v>45</v>
      </c>
      <c r="B807" s="3" t="s">
        <v>6</v>
      </c>
      <c r="C807" s="3">
        <v>35.814999999999998</v>
      </c>
      <c r="D807" s="3">
        <v>0</v>
      </c>
      <c r="E807" s="3" t="s">
        <v>10</v>
      </c>
      <c r="F807" s="3" t="s">
        <v>12</v>
      </c>
      <c r="G807" s="3">
        <v>7731.8578500000003</v>
      </c>
    </row>
    <row r="808" spans="1:7" x14ac:dyDescent="0.25">
      <c r="A808" s="3">
        <v>40</v>
      </c>
      <c r="B808" s="3" t="s">
        <v>6</v>
      </c>
      <c r="C808" s="3">
        <v>41.42</v>
      </c>
      <c r="D808" s="3">
        <v>1</v>
      </c>
      <c r="E808" s="3" t="s">
        <v>10</v>
      </c>
      <c r="F808" s="3" t="s">
        <v>12</v>
      </c>
      <c r="G808" s="3">
        <v>28476.734990000001</v>
      </c>
    </row>
    <row r="809" spans="1:7" x14ac:dyDescent="0.25">
      <c r="A809" s="3">
        <v>19</v>
      </c>
      <c r="B809" s="3" t="s">
        <v>6</v>
      </c>
      <c r="C809" s="3">
        <v>36.575000000000003</v>
      </c>
      <c r="D809" s="3">
        <v>0</v>
      </c>
      <c r="E809" s="3" t="s">
        <v>10</v>
      </c>
      <c r="F809" s="3" t="s">
        <v>12</v>
      </c>
      <c r="G809" s="3">
        <v>2136.8822500000001</v>
      </c>
    </row>
    <row r="810" spans="1:7" x14ac:dyDescent="0.25">
      <c r="A810" s="3">
        <v>18</v>
      </c>
      <c r="B810" s="3" t="s">
        <v>9</v>
      </c>
      <c r="C810" s="3">
        <v>30.14</v>
      </c>
      <c r="D810" s="3">
        <v>0</v>
      </c>
      <c r="E810" s="3" t="s">
        <v>10</v>
      </c>
      <c r="F810" s="3" t="s">
        <v>11</v>
      </c>
      <c r="G810" s="3">
        <v>1131.5065999999999</v>
      </c>
    </row>
    <row r="811" spans="1:7" x14ac:dyDescent="0.25">
      <c r="A811" s="3">
        <v>25</v>
      </c>
      <c r="B811" s="3" t="s">
        <v>9</v>
      </c>
      <c r="C811" s="3">
        <v>25.84</v>
      </c>
      <c r="D811" s="3">
        <v>1</v>
      </c>
      <c r="E811" s="3" t="s">
        <v>10</v>
      </c>
      <c r="F811" s="3" t="s">
        <v>13</v>
      </c>
      <c r="G811" s="3">
        <v>3309.7926000000002</v>
      </c>
    </row>
    <row r="812" spans="1:7" x14ac:dyDescent="0.25">
      <c r="A812" s="3">
        <v>46</v>
      </c>
      <c r="B812" s="3" t="s">
        <v>6</v>
      </c>
      <c r="C812" s="3">
        <v>30.8</v>
      </c>
      <c r="D812" s="3">
        <v>3</v>
      </c>
      <c r="E812" s="3" t="s">
        <v>10</v>
      </c>
      <c r="F812" s="3" t="s">
        <v>8</v>
      </c>
      <c r="G812" s="3">
        <v>9414.92</v>
      </c>
    </row>
    <row r="813" spans="1:7" x14ac:dyDescent="0.25">
      <c r="A813" s="3">
        <v>33</v>
      </c>
      <c r="B813" s="3" t="s">
        <v>6</v>
      </c>
      <c r="C813" s="3">
        <v>42.94</v>
      </c>
      <c r="D813" s="3">
        <v>3</v>
      </c>
      <c r="E813" s="3" t="s">
        <v>10</v>
      </c>
      <c r="F813" s="3" t="s">
        <v>12</v>
      </c>
      <c r="G813" s="3">
        <v>6360.9935999999998</v>
      </c>
    </row>
    <row r="814" spans="1:7" x14ac:dyDescent="0.25">
      <c r="A814" s="3">
        <v>54</v>
      </c>
      <c r="B814" s="3" t="s">
        <v>9</v>
      </c>
      <c r="C814" s="3">
        <v>21.01</v>
      </c>
      <c r="D814" s="3">
        <v>2</v>
      </c>
      <c r="E814" s="3" t="s">
        <v>10</v>
      </c>
      <c r="F814" s="3" t="s">
        <v>11</v>
      </c>
      <c r="G814" s="3">
        <v>11013.7119</v>
      </c>
    </row>
    <row r="815" spans="1:7" x14ac:dyDescent="0.25">
      <c r="A815" s="3">
        <v>28</v>
      </c>
      <c r="B815" s="3" t="s">
        <v>9</v>
      </c>
      <c r="C815" s="3">
        <v>22.515000000000001</v>
      </c>
      <c r="D815" s="3">
        <v>2</v>
      </c>
      <c r="E815" s="3" t="s">
        <v>10</v>
      </c>
      <c r="F815" s="3" t="s">
        <v>13</v>
      </c>
      <c r="G815" s="3">
        <v>4428.8878500000001</v>
      </c>
    </row>
    <row r="816" spans="1:7" x14ac:dyDescent="0.25">
      <c r="A816" s="3">
        <v>36</v>
      </c>
      <c r="B816" s="3" t="s">
        <v>9</v>
      </c>
      <c r="C816" s="3">
        <v>34.43</v>
      </c>
      <c r="D816" s="3">
        <v>2</v>
      </c>
      <c r="E816" s="3" t="s">
        <v>10</v>
      </c>
      <c r="F816" s="3" t="s">
        <v>11</v>
      </c>
      <c r="G816" s="3">
        <v>5584.3056999999999</v>
      </c>
    </row>
    <row r="817" spans="1:7" x14ac:dyDescent="0.25">
      <c r="A817" s="3">
        <v>20</v>
      </c>
      <c r="B817" s="3" t="s">
        <v>6</v>
      </c>
      <c r="C817" s="3">
        <v>31.46</v>
      </c>
      <c r="D817" s="3">
        <v>0</v>
      </c>
      <c r="E817" s="3" t="s">
        <v>10</v>
      </c>
      <c r="F817" s="3" t="s">
        <v>11</v>
      </c>
      <c r="G817" s="3">
        <v>1877.9294</v>
      </c>
    </row>
    <row r="818" spans="1:7" x14ac:dyDescent="0.25">
      <c r="A818" s="3">
        <v>24</v>
      </c>
      <c r="B818" s="3" t="s">
        <v>6</v>
      </c>
      <c r="C818" s="3">
        <v>24.225000000000001</v>
      </c>
      <c r="D818" s="3">
        <v>0</v>
      </c>
      <c r="E818" s="3" t="s">
        <v>10</v>
      </c>
      <c r="F818" s="3" t="s">
        <v>12</v>
      </c>
      <c r="G818" s="3">
        <v>2842.7607499999999</v>
      </c>
    </row>
    <row r="819" spans="1:7" x14ac:dyDescent="0.25">
      <c r="A819" s="3">
        <v>23</v>
      </c>
      <c r="B819" s="3" t="s">
        <v>9</v>
      </c>
      <c r="C819" s="3">
        <v>37.1</v>
      </c>
      <c r="D819" s="3">
        <v>3</v>
      </c>
      <c r="E819" s="3" t="s">
        <v>10</v>
      </c>
      <c r="F819" s="3" t="s">
        <v>8</v>
      </c>
      <c r="G819" s="3">
        <v>3597.596</v>
      </c>
    </row>
    <row r="820" spans="1:7" x14ac:dyDescent="0.25">
      <c r="A820" s="3">
        <v>47</v>
      </c>
      <c r="B820" s="3" t="s">
        <v>6</v>
      </c>
      <c r="C820" s="3">
        <v>26.125</v>
      </c>
      <c r="D820" s="3">
        <v>1</v>
      </c>
      <c r="E820" s="3" t="s">
        <v>7</v>
      </c>
      <c r="F820" s="3" t="s">
        <v>13</v>
      </c>
      <c r="G820" s="3">
        <v>23401.30575</v>
      </c>
    </row>
    <row r="821" spans="1:7" x14ac:dyDescent="0.25">
      <c r="A821" s="3">
        <v>33</v>
      </c>
      <c r="B821" s="3" t="s">
        <v>6</v>
      </c>
      <c r="C821" s="3">
        <v>35.53</v>
      </c>
      <c r="D821" s="3">
        <v>0</v>
      </c>
      <c r="E821" s="3" t="s">
        <v>7</v>
      </c>
      <c r="F821" s="3" t="s">
        <v>12</v>
      </c>
      <c r="G821" s="3">
        <v>55135.402090000003</v>
      </c>
    </row>
    <row r="822" spans="1:7" x14ac:dyDescent="0.25">
      <c r="A822" s="3">
        <v>45</v>
      </c>
      <c r="B822" s="3" t="s">
        <v>9</v>
      </c>
      <c r="C822" s="3">
        <v>33.700000000000003</v>
      </c>
      <c r="D822" s="3">
        <v>1</v>
      </c>
      <c r="E822" s="3" t="s">
        <v>10</v>
      </c>
      <c r="F822" s="3" t="s">
        <v>8</v>
      </c>
      <c r="G822" s="3">
        <v>7445.9179999999997</v>
      </c>
    </row>
    <row r="823" spans="1:7" x14ac:dyDescent="0.25">
      <c r="A823" s="3">
        <v>26</v>
      </c>
      <c r="B823" s="3" t="s">
        <v>9</v>
      </c>
      <c r="C823" s="3">
        <v>17.670000000000002</v>
      </c>
      <c r="D823" s="3">
        <v>0</v>
      </c>
      <c r="E823" s="3" t="s">
        <v>10</v>
      </c>
      <c r="F823" s="3" t="s">
        <v>12</v>
      </c>
      <c r="G823" s="3">
        <v>2680.9493000000002</v>
      </c>
    </row>
    <row r="824" spans="1:7" x14ac:dyDescent="0.25">
      <c r="A824" s="3">
        <v>18</v>
      </c>
      <c r="B824" s="3" t="s">
        <v>6</v>
      </c>
      <c r="C824" s="3">
        <v>31.13</v>
      </c>
      <c r="D824" s="3">
        <v>0</v>
      </c>
      <c r="E824" s="3" t="s">
        <v>10</v>
      </c>
      <c r="F824" s="3" t="s">
        <v>11</v>
      </c>
      <c r="G824" s="3">
        <v>1621.8827000000001</v>
      </c>
    </row>
    <row r="825" spans="1:7" x14ac:dyDescent="0.25">
      <c r="A825" s="3">
        <v>44</v>
      </c>
      <c r="B825" s="3" t="s">
        <v>6</v>
      </c>
      <c r="C825" s="3">
        <v>29.81</v>
      </c>
      <c r="D825" s="3">
        <v>2</v>
      </c>
      <c r="E825" s="3" t="s">
        <v>10</v>
      </c>
      <c r="F825" s="3" t="s">
        <v>11</v>
      </c>
      <c r="G825" s="3">
        <v>8219.2039000000004</v>
      </c>
    </row>
    <row r="826" spans="1:7" x14ac:dyDescent="0.25">
      <c r="A826" s="3">
        <v>60</v>
      </c>
      <c r="B826" s="3" t="s">
        <v>9</v>
      </c>
      <c r="C826" s="3">
        <v>24.32</v>
      </c>
      <c r="D826" s="3">
        <v>0</v>
      </c>
      <c r="E826" s="3" t="s">
        <v>10</v>
      </c>
      <c r="F826" s="3" t="s">
        <v>12</v>
      </c>
      <c r="G826" s="3">
        <v>12523.604799999999</v>
      </c>
    </row>
    <row r="827" spans="1:7" x14ac:dyDescent="0.25">
      <c r="A827" s="3">
        <v>64</v>
      </c>
      <c r="B827" s="3" t="s">
        <v>6</v>
      </c>
      <c r="C827" s="3">
        <v>31.824999999999999</v>
      </c>
      <c r="D827" s="3">
        <v>2</v>
      </c>
      <c r="E827" s="3" t="s">
        <v>10</v>
      </c>
      <c r="F827" s="3" t="s">
        <v>13</v>
      </c>
      <c r="G827" s="3">
        <v>16069.08475</v>
      </c>
    </row>
    <row r="828" spans="1:7" x14ac:dyDescent="0.25">
      <c r="A828" s="3">
        <v>56</v>
      </c>
      <c r="B828" s="3" t="s">
        <v>9</v>
      </c>
      <c r="C828" s="3">
        <v>31.79</v>
      </c>
      <c r="D828" s="3">
        <v>2</v>
      </c>
      <c r="E828" s="3" t="s">
        <v>7</v>
      </c>
      <c r="F828" s="3" t="s">
        <v>11</v>
      </c>
      <c r="G828" s="3">
        <v>43813.866099999999</v>
      </c>
    </row>
    <row r="829" spans="1:7" x14ac:dyDescent="0.25">
      <c r="A829" s="3">
        <v>36</v>
      </c>
      <c r="B829" s="3" t="s">
        <v>9</v>
      </c>
      <c r="C829" s="3">
        <v>28.024999999999999</v>
      </c>
      <c r="D829" s="3">
        <v>1</v>
      </c>
      <c r="E829" s="3" t="s">
        <v>7</v>
      </c>
      <c r="F829" s="3" t="s">
        <v>13</v>
      </c>
      <c r="G829" s="3">
        <v>20773.62775</v>
      </c>
    </row>
    <row r="830" spans="1:7" x14ac:dyDescent="0.25">
      <c r="A830" s="3">
        <v>41</v>
      </c>
      <c r="B830" s="3" t="s">
        <v>9</v>
      </c>
      <c r="C830" s="3">
        <v>30.78</v>
      </c>
      <c r="D830" s="3">
        <v>3</v>
      </c>
      <c r="E830" s="3" t="s">
        <v>7</v>
      </c>
      <c r="F830" s="3" t="s">
        <v>13</v>
      </c>
      <c r="G830" s="3">
        <v>39597.407200000001</v>
      </c>
    </row>
    <row r="831" spans="1:7" x14ac:dyDescent="0.25">
      <c r="A831" s="3">
        <v>39</v>
      </c>
      <c r="B831" s="3" t="s">
        <v>9</v>
      </c>
      <c r="C831" s="3">
        <v>21.85</v>
      </c>
      <c r="D831" s="3">
        <v>1</v>
      </c>
      <c r="E831" s="3" t="s">
        <v>10</v>
      </c>
      <c r="F831" s="3" t="s">
        <v>12</v>
      </c>
      <c r="G831" s="3">
        <v>6117.4944999999998</v>
      </c>
    </row>
    <row r="832" spans="1:7" x14ac:dyDescent="0.25">
      <c r="A832" s="3">
        <v>63</v>
      </c>
      <c r="B832" s="3" t="s">
        <v>9</v>
      </c>
      <c r="C832" s="3">
        <v>33.1</v>
      </c>
      <c r="D832" s="3">
        <v>0</v>
      </c>
      <c r="E832" s="3" t="s">
        <v>10</v>
      </c>
      <c r="F832" s="3" t="s">
        <v>8</v>
      </c>
      <c r="G832" s="3">
        <v>13393.755999999999</v>
      </c>
    </row>
    <row r="833" spans="1:7" x14ac:dyDescent="0.25">
      <c r="A833" s="3">
        <v>36</v>
      </c>
      <c r="B833" s="3" t="s">
        <v>6</v>
      </c>
      <c r="C833" s="3">
        <v>25.84</v>
      </c>
      <c r="D833" s="3">
        <v>0</v>
      </c>
      <c r="E833" s="3" t="s">
        <v>10</v>
      </c>
      <c r="F833" s="3" t="s">
        <v>12</v>
      </c>
      <c r="G833" s="3">
        <v>5266.3656000000001</v>
      </c>
    </row>
    <row r="834" spans="1:7" x14ac:dyDescent="0.25">
      <c r="A834" s="3">
        <v>28</v>
      </c>
      <c r="B834" s="3" t="s">
        <v>6</v>
      </c>
      <c r="C834" s="3">
        <v>23.844999999999999</v>
      </c>
      <c r="D834" s="3">
        <v>2</v>
      </c>
      <c r="E834" s="3" t="s">
        <v>10</v>
      </c>
      <c r="F834" s="3" t="s">
        <v>12</v>
      </c>
      <c r="G834" s="3">
        <v>4719.7365499999996</v>
      </c>
    </row>
    <row r="835" spans="1:7" x14ac:dyDescent="0.25">
      <c r="A835" s="3">
        <v>58</v>
      </c>
      <c r="B835" s="3" t="s">
        <v>9</v>
      </c>
      <c r="C835" s="3">
        <v>34.39</v>
      </c>
      <c r="D835" s="3">
        <v>0</v>
      </c>
      <c r="E835" s="3" t="s">
        <v>10</v>
      </c>
      <c r="F835" s="3" t="s">
        <v>12</v>
      </c>
      <c r="G835" s="3">
        <v>11743.9341</v>
      </c>
    </row>
    <row r="836" spans="1:7" x14ac:dyDescent="0.25">
      <c r="A836" s="3">
        <v>36</v>
      </c>
      <c r="B836" s="3" t="s">
        <v>9</v>
      </c>
      <c r="C836" s="3">
        <v>33.82</v>
      </c>
      <c r="D836" s="3">
        <v>1</v>
      </c>
      <c r="E836" s="3" t="s">
        <v>10</v>
      </c>
      <c r="F836" s="3" t="s">
        <v>12</v>
      </c>
      <c r="G836" s="3">
        <v>5377.4578000000001</v>
      </c>
    </row>
    <row r="837" spans="1:7" x14ac:dyDescent="0.25">
      <c r="A837" s="3">
        <v>42</v>
      </c>
      <c r="B837" s="3" t="s">
        <v>9</v>
      </c>
      <c r="C837" s="3">
        <v>35.97</v>
      </c>
      <c r="D837" s="3">
        <v>2</v>
      </c>
      <c r="E837" s="3" t="s">
        <v>10</v>
      </c>
      <c r="F837" s="3" t="s">
        <v>11</v>
      </c>
      <c r="G837" s="3">
        <v>7160.3302999999996</v>
      </c>
    </row>
    <row r="838" spans="1:7" x14ac:dyDescent="0.25">
      <c r="A838" s="3">
        <v>36</v>
      </c>
      <c r="B838" s="3" t="s">
        <v>9</v>
      </c>
      <c r="C838" s="3">
        <v>31.5</v>
      </c>
      <c r="D838" s="3">
        <v>0</v>
      </c>
      <c r="E838" s="3" t="s">
        <v>10</v>
      </c>
      <c r="F838" s="3" t="s">
        <v>8</v>
      </c>
      <c r="G838" s="3">
        <v>4402.2330000000002</v>
      </c>
    </row>
    <row r="839" spans="1:7" x14ac:dyDescent="0.25">
      <c r="A839" s="3">
        <v>56</v>
      </c>
      <c r="B839" s="3" t="s">
        <v>6</v>
      </c>
      <c r="C839" s="3">
        <v>28.31</v>
      </c>
      <c r="D839" s="3">
        <v>0</v>
      </c>
      <c r="E839" s="3" t="s">
        <v>10</v>
      </c>
      <c r="F839" s="3" t="s">
        <v>13</v>
      </c>
      <c r="G839" s="3">
        <v>11657.7189</v>
      </c>
    </row>
    <row r="840" spans="1:7" x14ac:dyDescent="0.25">
      <c r="A840" s="3">
        <v>35</v>
      </c>
      <c r="B840" s="3" t="s">
        <v>6</v>
      </c>
      <c r="C840" s="3">
        <v>23.465</v>
      </c>
      <c r="D840" s="3">
        <v>2</v>
      </c>
      <c r="E840" s="3" t="s">
        <v>10</v>
      </c>
      <c r="F840" s="3" t="s">
        <v>13</v>
      </c>
      <c r="G840" s="3">
        <v>6402.2913500000004</v>
      </c>
    </row>
    <row r="841" spans="1:7" x14ac:dyDescent="0.25">
      <c r="A841" s="3">
        <v>59</v>
      </c>
      <c r="B841" s="3" t="s">
        <v>6</v>
      </c>
      <c r="C841" s="3">
        <v>31.35</v>
      </c>
      <c r="D841" s="3">
        <v>0</v>
      </c>
      <c r="E841" s="3" t="s">
        <v>10</v>
      </c>
      <c r="F841" s="3" t="s">
        <v>12</v>
      </c>
      <c r="G841" s="3">
        <v>12622.1795</v>
      </c>
    </row>
    <row r="842" spans="1:7" x14ac:dyDescent="0.25">
      <c r="A842" s="3">
        <v>21</v>
      </c>
      <c r="B842" s="3" t="s">
        <v>9</v>
      </c>
      <c r="C842" s="3">
        <v>31.1</v>
      </c>
      <c r="D842" s="3">
        <v>0</v>
      </c>
      <c r="E842" s="3" t="s">
        <v>10</v>
      </c>
      <c r="F842" s="3" t="s">
        <v>8</v>
      </c>
      <c r="G842" s="3">
        <v>1526.3119999999999</v>
      </c>
    </row>
    <row r="843" spans="1:7" x14ac:dyDescent="0.25">
      <c r="A843" s="3">
        <v>59</v>
      </c>
      <c r="B843" s="3" t="s">
        <v>9</v>
      </c>
      <c r="C843" s="3">
        <v>24.7</v>
      </c>
      <c r="D843" s="3">
        <v>0</v>
      </c>
      <c r="E843" s="3" t="s">
        <v>10</v>
      </c>
      <c r="F843" s="3" t="s">
        <v>13</v>
      </c>
      <c r="G843" s="3">
        <v>12323.936</v>
      </c>
    </row>
    <row r="844" spans="1:7" x14ac:dyDescent="0.25">
      <c r="A844" s="3">
        <v>23</v>
      </c>
      <c r="B844" s="3" t="s">
        <v>6</v>
      </c>
      <c r="C844" s="3">
        <v>32.78</v>
      </c>
      <c r="D844" s="3">
        <v>2</v>
      </c>
      <c r="E844" s="3" t="s">
        <v>7</v>
      </c>
      <c r="F844" s="3" t="s">
        <v>11</v>
      </c>
      <c r="G844" s="3">
        <v>36021.011200000001</v>
      </c>
    </row>
    <row r="845" spans="1:7" x14ac:dyDescent="0.25">
      <c r="A845" s="3">
        <v>57</v>
      </c>
      <c r="B845" s="3" t="s">
        <v>6</v>
      </c>
      <c r="C845" s="3">
        <v>29.81</v>
      </c>
      <c r="D845" s="3">
        <v>0</v>
      </c>
      <c r="E845" s="3" t="s">
        <v>7</v>
      </c>
      <c r="F845" s="3" t="s">
        <v>11</v>
      </c>
      <c r="G845" s="3">
        <v>27533.912899999999</v>
      </c>
    </row>
    <row r="846" spans="1:7" x14ac:dyDescent="0.25">
      <c r="A846" s="3">
        <v>53</v>
      </c>
      <c r="B846" s="3" t="s">
        <v>9</v>
      </c>
      <c r="C846" s="3">
        <v>30.495000000000001</v>
      </c>
      <c r="D846" s="3">
        <v>0</v>
      </c>
      <c r="E846" s="3" t="s">
        <v>10</v>
      </c>
      <c r="F846" s="3" t="s">
        <v>13</v>
      </c>
      <c r="G846" s="3">
        <v>10072.055050000001</v>
      </c>
    </row>
    <row r="847" spans="1:7" x14ac:dyDescent="0.25">
      <c r="A847" s="3">
        <v>60</v>
      </c>
      <c r="B847" s="3" t="s">
        <v>6</v>
      </c>
      <c r="C847" s="3">
        <v>32.450000000000003</v>
      </c>
      <c r="D847" s="3">
        <v>0</v>
      </c>
      <c r="E847" s="3" t="s">
        <v>7</v>
      </c>
      <c r="F847" s="3" t="s">
        <v>11</v>
      </c>
      <c r="G847" s="3">
        <v>45008.955499999996</v>
      </c>
    </row>
    <row r="848" spans="1:7" x14ac:dyDescent="0.25">
      <c r="A848" s="3">
        <v>51</v>
      </c>
      <c r="B848" s="3" t="s">
        <v>6</v>
      </c>
      <c r="C848" s="3">
        <v>34.200000000000003</v>
      </c>
      <c r="D848" s="3">
        <v>1</v>
      </c>
      <c r="E848" s="3" t="s">
        <v>10</v>
      </c>
      <c r="F848" s="3" t="s">
        <v>8</v>
      </c>
      <c r="G848" s="3">
        <v>9872.7009999999991</v>
      </c>
    </row>
    <row r="849" spans="1:7" x14ac:dyDescent="0.25">
      <c r="A849" s="3">
        <v>23</v>
      </c>
      <c r="B849" s="3" t="s">
        <v>9</v>
      </c>
      <c r="C849" s="3">
        <v>50.38</v>
      </c>
      <c r="D849" s="3">
        <v>1</v>
      </c>
      <c r="E849" s="3" t="s">
        <v>10</v>
      </c>
      <c r="F849" s="3" t="s">
        <v>11</v>
      </c>
      <c r="G849" s="3">
        <v>2438.0551999999998</v>
      </c>
    </row>
    <row r="850" spans="1:7" x14ac:dyDescent="0.25">
      <c r="A850" s="3">
        <v>27</v>
      </c>
      <c r="B850" s="3" t="s">
        <v>6</v>
      </c>
      <c r="C850" s="3">
        <v>24.1</v>
      </c>
      <c r="D850" s="3">
        <v>0</v>
      </c>
      <c r="E850" s="3" t="s">
        <v>10</v>
      </c>
      <c r="F850" s="3" t="s">
        <v>8</v>
      </c>
      <c r="G850" s="3">
        <v>2974.1260000000002</v>
      </c>
    </row>
    <row r="851" spans="1:7" x14ac:dyDescent="0.25">
      <c r="A851" s="3">
        <v>55</v>
      </c>
      <c r="B851" s="3" t="s">
        <v>9</v>
      </c>
      <c r="C851" s="3">
        <v>32.774999999999999</v>
      </c>
      <c r="D851" s="3">
        <v>0</v>
      </c>
      <c r="E851" s="3" t="s">
        <v>10</v>
      </c>
      <c r="F851" s="3" t="s">
        <v>12</v>
      </c>
      <c r="G851" s="3">
        <v>10601.632250000001</v>
      </c>
    </row>
    <row r="852" spans="1:7" x14ac:dyDescent="0.25">
      <c r="A852" s="3">
        <v>37</v>
      </c>
      <c r="B852" s="3" t="s">
        <v>6</v>
      </c>
      <c r="C852" s="3">
        <v>30.78</v>
      </c>
      <c r="D852" s="3">
        <v>0</v>
      </c>
      <c r="E852" s="3" t="s">
        <v>7</v>
      </c>
      <c r="F852" s="3" t="s">
        <v>13</v>
      </c>
      <c r="G852" s="3">
        <v>37270.1512</v>
      </c>
    </row>
    <row r="853" spans="1:7" x14ac:dyDescent="0.25">
      <c r="A853" s="3">
        <v>61</v>
      </c>
      <c r="B853" s="3" t="s">
        <v>9</v>
      </c>
      <c r="C853" s="3">
        <v>32.299999999999997</v>
      </c>
      <c r="D853" s="3">
        <v>2</v>
      </c>
      <c r="E853" s="3" t="s">
        <v>10</v>
      </c>
      <c r="F853" s="3" t="s">
        <v>12</v>
      </c>
      <c r="G853" s="3">
        <v>14119.62</v>
      </c>
    </row>
    <row r="854" spans="1:7" x14ac:dyDescent="0.25">
      <c r="A854" s="3">
        <v>46</v>
      </c>
      <c r="B854" s="3" t="s">
        <v>6</v>
      </c>
      <c r="C854" s="3">
        <v>35.53</v>
      </c>
      <c r="D854" s="3">
        <v>0</v>
      </c>
      <c r="E854" s="3" t="s">
        <v>7</v>
      </c>
      <c r="F854" s="3" t="s">
        <v>13</v>
      </c>
      <c r="G854" s="3">
        <v>42111.664700000001</v>
      </c>
    </row>
    <row r="855" spans="1:7" x14ac:dyDescent="0.25">
      <c r="A855" s="3">
        <v>53</v>
      </c>
      <c r="B855" s="3" t="s">
        <v>6</v>
      </c>
      <c r="C855" s="3">
        <v>23.75</v>
      </c>
      <c r="D855" s="3">
        <v>2</v>
      </c>
      <c r="E855" s="3" t="s">
        <v>10</v>
      </c>
      <c r="F855" s="3" t="s">
        <v>13</v>
      </c>
      <c r="G855" s="3">
        <v>11729.6795</v>
      </c>
    </row>
    <row r="856" spans="1:7" x14ac:dyDescent="0.25">
      <c r="A856" s="3">
        <v>49</v>
      </c>
      <c r="B856" s="3" t="s">
        <v>6</v>
      </c>
      <c r="C856" s="3">
        <v>23.844999999999999</v>
      </c>
      <c r="D856" s="3">
        <v>3</v>
      </c>
      <c r="E856" s="3" t="s">
        <v>7</v>
      </c>
      <c r="F856" s="3" t="s">
        <v>13</v>
      </c>
      <c r="G856" s="3">
        <v>24106.912550000001</v>
      </c>
    </row>
    <row r="857" spans="1:7" x14ac:dyDescent="0.25">
      <c r="A857" s="3">
        <v>20</v>
      </c>
      <c r="B857" s="3" t="s">
        <v>6</v>
      </c>
      <c r="C857" s="3">
        <v>29.6</v>
      </c>
      <c r="D857" s="3">
        <v>0</v>
      </c>
      <c r="E857" s="3" t="s">
        <v>10</v>
      </c>
      <c r="F857" s="3" t="s">
        <v>8</v>
      </c>
      <c r="G857" s="3">
        <v>1875.3440000000001</v>
      </c>
    </row>
    <row r="858" spans="1:7" x14ac:dyDescent="0.25">
      <c r="A858" s="3">
        <v>48</v>
      </c>
      <c r="B858" s="3" t="s">
        <v>6</v>
      </c>
      <c r="C858" s="3">
        <v>33.11</v>
      </c>
      <c r="D858" s="3">
        <v>0</v>
      </c>
      <c r="E858" s="3" t="s">
        <v>7</v>
      </c>
      <c r="F858" s="3" t="s">
        <v>11</v>
      </c>
      <c r="G858" s="3">
        <v>40974.164900000003</v>
      </c>
    </row>
    <row r="859" spans="1:7" x14ac:dyDescent="0.25">
      <c r="A859" s="3">
        <v>25</v>
      </c>
      <c r="B859" s="3" t="s">
        <v>9</v>
      </c>
      <c r="C859" s="3">
        <v>24.13</v>
      </c>
      <c r="D859" s="3">
        <v>0</v>
      </c>
      <c r="E859" s="3" t="s">
        <v>7</v>
      </c>
      <c r="F859" s="3" t="s">
        <v>12</v>
      </c>
      <c r="G859" s="3">
        <v>15817.985699999999</v>
      </c>
    </row>
    <row r="860" spans="1:7" x14ac:dyDescent="0.25">
      <c r="A860" s="3">
        <v>25</v>
      </c>
      <c r="B860" s="3" t="s">
        <v>6</v>
      </c>
      <c r="C860" s="3">
        <v>32.229999999999997</v>
      </c>
      <c r="D860" s="3">
        <v>1</v>
      </c>
      <c r="E860" s="3" t="s">
        <v>10</v>
      </c>
      <c r="F860" s="3" t="s">
        <v>11</v>
      </c>
      <c r="G860" s="3">
        <v>18218.161390000001</v>
      </c>
    </row>
    <row r="861" spans="1:7" x14ac:dyDescent="0.25">
      <c r="A861" s="3">
        <v>57</v>
      </c>
      <c r="B861" s="3" t="s">
        <v>9</v>
      </c>
      <c r="C861" s="3">
        <v>28.1</v>
      </c>
      <c r="D861" s="3">
        <v>0</v>
      </c>
      <c r="E861" s="3" t="s">
        <v>10</v>
      </c>
      <c r="F861" s="3" t="s">
        <v>8</v>
      </c>
      <c r="G861" s="3">
        <v>10965.446</v>
      </c>
    </row>
    <row r="862" spans="1:7" x14ac:dyDescent="0.25">
      <c r="A862" s="3">
        <v>37</v>
      </c>
      <c r="B862" s="3" t="s">
        <v>6</v>
      </c>
      <c r="C862" s="3">
        <v>47.6</v>
      </c>
      <c r="D862" s="3">
        <v>2</v>
      </c>
      <c r="E862" s="3" t="s">
        <v>7</v>
      </c>
      <c r="F862" s="3" t="s">
        <v>8</v>
      </c>
      <c r="G862" s="3">
        <v>46113.510999999999</v>
      </c>
    </row>
    <row r="863" spans="1:7" x14ac:dyDescent="0.25">
      <c r="A863" s="3">
        <v>38</v>
      </c>
      <c r="B863" s="3" t="s">
        <v>6</v>
      </c>
      <c r="C863" s="3">
        <v>28</v>
      </c>
      <c r="D863" s="3">
        <v>3</v>
      </c>
      <c r="E863" s="3" t="s">
        <v>10</v>
      </c>
      <c r="F863" s="3" t="s">
        <v>8</v>
      </c>
      <c r="G863" s="3">
        <v>7151.0919999999996</v>
      </c>
    </row>
    <row r="864" spans="1:7" x14ac:dyDescent="0.25">
      <c r="A864" s="3">
        <v>55</v>
      </c>
      <c r="B864" s="3" t="s">
        <v>6</v>
      </c>
      <c r="C864" s="3">
        <v>33.534999999999997</v>
      </c>
      <c r="D864" s="3">
        <v>2</v>
      </c>
      <c r="E864" s="3" t="s">
        <v>10</v>
      </c>
      <c r="F864" s="3" t="s">
        <v>12</v>
      </c>
      <c r="G864" s="3">
        <v>12269.68865</v>
      </c>
    </row>
    <row r="865" spans="1:7" x14ac:dyDescent="0.25">
      <c r="A865" s="3">
        <v>36</v>
      </c>
      <c r="B865" s="3" t="s">
        <v>6</v>
      </c>
      <c r="C865" s="3">
        <v>19.855</v>
      </c>
      <c r="D865" s="3">
        <v>0</v>
      </c>
      <c r="E865" s="3" t="s">
        <v>10</v>
      </c>
      <c r="F865" s="3" t="s">
        <v>13</v>
      </c>
      <c r="G865" s="3">
        <v>5458.0464499999998</v>
      </c>
    </row>
    <row r="866" spans="1:7" x14ac:dyDescent="0.25">
      <c r="A866" s="3">
        <v>51</v>
      </c>
      <c r="B866" s="3" t="s">
        <v>9</v>
      </c>
      <c r="C866" s="3">
        <v>25.4</v>
      </c>
      <c r="D866" s="3">
        <v>0</v>
      </c>
      <c r="E866" s="3" t="s">
        <v>10</v>
      </c>
      <c r="F866" s="3" t="s">
        <v>8</v>
      </c>
      <c r="G866" s="3">
        <v>8782.4689999999991</v>
      </c>
    </row>
    <row r="867" spans="1:7" x14ac:dyDescent="0.25">
      <c r="A867" s="3">
        <v>40</v>
      </c>
      <c r="B867" s="3" t="s">
        <v>9</v>
      </c>
      <c r="C867" s="3">
        <v>29.9</v>
      </c>
      <c r="D867" s="3">
        <v>2</v>
      </c>
      <c r="E867" s="3" t="s">
        <v>10</v>
      </c>
      <c r="F867" s="3" t="s">
        <v>8</v>
      </c>
      <c r="G867" s="3">
        <v>6600.3609999999999</v>
      </c>
    </row>
    <row r="868" spans="1:7" x14ac:dyDescent="0.25">
      <c r="A868" s="3">
        <v>18</v>
      </c>
      <c r="B868" s="3" t="s">
        <v>9</v>
      </c>
      <c r="C868" s="3">
        <v>37.29</v>
      </c>
      <c r="D868" s="3">
        <v>0</v>
      </c>
      <c r="E868" s="3" t="s">
        <v>10</v>
      </c>
      <c r="F868" s="3" t="s">
        <v>11</v>
      </c>
      <c r="G868" s="3">
        <v>1141.4450999999999</v>
      </c>
    </row>
    <row r="869" spans="1:7" x14ac:dyDescent="0.25">
      <c r="A869" s="3">
        <v>57</v>
      </c>
      <c r="B869" s="3" t="s">
        <v>9</v>
      </c>
      <c r="C869" s="3">
        <v>43.7</v>
      </c>
      <c r="D869" s="3">
        <v>1</v>
      </c>
      <c r="E869" s="3" t="s">
        <v>10</v>
      </c>
      <c r="F869" s="3" t="s">
        <v>8</v>
      </c>
      <c r="G869" s="3">
        <v>11576.13</v>
      </c>
    </row>
    <row r="870" spans="1:7" x14ac:dyDescent="0.25">
      <c r="A870" s="3">
        <v>61</v>
      </c>
      <c r="B870" s="3" t="s">
        <v>9</v>
      </c>
      <c r="C870" s="3">
        <v>23.655000000000001</v>
      </c>
      <c r="D870" s="3">
        <v>0</v>
      </c>
      <c r="E870" s="3" t="s">
        <v>10</v>
      </c>
      <c r="F870" s="3" t="s">
        <v>13</v>
      </c>
      <c r="G870" s="3">
        <v>13129.603450000001</v>
      </c>
    </row>
    <row r="871" spans="1:7" x14ac:dyDescent="0.25">
      <c r="A871" s="3">
        <v>25</v>
      </c>
      <c r="B871" s="3" t="s">
        <v>6</v>
      </c>
      <c r="C871" s="3">
        <v>24.3</v>
      </c>
      <c r="D871" s="3">
        <v>3</v>
      </c>
      <c r="E871" s="3" t="s">
        <v>10</v>
      </c>
      <c r="F871" s="3" t="s">
        <v>8</v>
      </c>
      <c r="G871" s="3">
        <v>4391.652</v>
      </c>
    </row>
    <row r="872" spans="1:7" x14ac:dyDescent="0.25">
      <c r="A872" s="3">
        <v>50</v>
      </c>
      <c r="B872" s="3" t="s">
        <v>9</v>
      </c>
      <c r="C872" s="3">
        <v>36.200000000000003</v>
      </c>
      <c r="D872" s="3">
        <v>0</v>
      </c>
      <c r="E872" s="3" t="s">
        <v>10</v>
      </c>
      <c r="F872" s="3" t="s">
        <v>8</v>
      </c>
      <c r="G872" s="3">
        <v>8457.8179999999993</v>
      </c>
    </row>
    <row r="873" spans="1:7" x14ac:dyDescent="0.25">
      <c r="A873" s="3">
        <v>26</v>
      </c>
      <c r="B873" s="3" t="s">
        <v>6</v>
      </c>
      <c r="C873" s="3">
        <v>29.48</v>
      </c>
      <c r="D873" s="3">
        <v>1</v>
      </c>
      <c r="E873" s="3" t="s">
        <v>10</v>
      </c>
      <c r="F873" s="3" t="s">
        <v>11</v>
      </c>
      <c r="G873" s="3">
        <v>3392.3652000000002</v>
      </c>
    </row>
    <row r="874" spans="1:7" x14ac:dyDescent="0.25">
      <c r="A874" s="3">
        <v>42</v>
      </c>
      <c r="B874" s="3" t="s">
        <v>9</v>
      </c>
      <c r="C874" s="3">
        <v>24.86</v>
      </c>
      <c r="D874" s="3">
        <v>0</v>
      </c>
      <c r="E874" s="3" t="s">
        <v>10</v>
      </c>
      <c r="F874" s="3" t="s">
        <v>11</v>
      </c>
      <c r="G874" s="3">
        <v>5966.8873999999996</v>
      </c>
    </row>
    <row r="875" spans="1:7" x14ac:dyDescent="0.25">
      <c r="A875" s="3">
        <v>43</v>
      </c>
      <c r="B875" s="3" t="s">
        <v>9</v>
      </c>
      <c r="C875" s="3">
        <v>30.1</v>
      </c>
      <c r="D875" s="3">
        <v>1</v>
      </c>
      <c r="E875" s="3" t="s">
        <v>10</v>
      </c>
      <c r="F875" s="3" t="s">
        <v>8</v>
      </c>
      <c r="G875" s="3">
        <v>6849.0259999999998</v>
      </c>
    </row>
    <row r="876" spans="1:7" x14ac:dyDescent="0.25">
      <c r="A876" s="3">
        <v>44</v>
      </c>
      <c r="B876" s="3" t="s">
        <v>9</v>
      </c>
      <c r="C876" s="3">
        <v>21.85</v>
      </c>
      <c r="D876" s="3">
        <v>3</v>
      </c>
      <c r="E876" s="3" t="s">
        <v>10</v>
      </c>
      <c r="F876" s="3" t="s">
        <v>13</v>
      </c>
      <c r="G876" s="3">
        <v>8891.1394999999993</v>
      </c>
    </row>
    <row r="877" spans="1:7" x14ac:dyDescent="0.25">
      <c r="A877" s="3">
        <v>23</v>
      </c>
      <c r="B877" s="3" t="s">
        <v>6</v>
      </c>
      <c r="C877" s="3">
        <v>28.12</v>
      </c>
      <c r="D877" s="3">
        <v>0</v>
      </c>
      <c r="E877" s="3" t="s">
        <v>10</v>
      </c>
      <c r="F877" s="3" t="s">
        <v>12</v>
      </c>
      <c r="G877" s="3">
        <v>2690.1138000000001</v>
      </c>
    </row>
    <row r="878" spans="1:7" x14ac:dyDescent="0.25">
      <c r="A878" s="3">
        <v>49</v>
      </c>
      <c r="B878" s="3" t="s">
        <v>6</v>
      </c>
      <c r="C878" s="3">
        <v>27.1</v>
      </c>
      <c r="D878" s="3">
        <v>1</v>
      </c>
      <c r="E878" s="3" t="s">
        <v>10</v>
      </c>
      <c r="F878" s="3" t="s">
        <v>8</v>
      </c>
      <c r="G878" s="3">
        <v>26140.3603</v>
      </c>
    </row>
    <row r="879" spans="1:7" x14ac:dyDescent="0.25">
      <c r="A879" s="3">
        <v>33</v>
      </c>
      <c r="B879" s="3" t="s">
        <v>9</v>
      </c>
      <c r="C879" s="3">
        <v>33.44</v>
      </c>
      <c r="D879" s="3">
        <v>5</v>
      </c>
      <c r="E879" s="3" t="s">
        <v>10</v>
      </c>
      <c r="F879" s="3" t="s">
        <v>11</v>
      </c>
      <c r="G879" s="3">
        <v>6653.7885999999999</v>
      </c>
    </row>
    <row r="880" spans="1:7" x14ac:dyDescent="0.25">
      <c r="A880" s="3">
        <v>41</v>
      </c>
      <c r="B880" s="3" t="s">
        <v>9</v>
      </c>
      <c r="C880" s="3">
        <v>28.8</v>
      </c>
      <c r="D880" s="3">
        <v>1</v>
      </c>
      <c r="E880" s="3" t="s">
        <v>10</v>
      </c>
      <c r="F880" s="3" t="s">
        <v>8</v>
      </c>
      <c r="G880" s="3">
        <v>6282.2349999999997</v>
      </c>
    </row>
    <row r="881" spans="1:7" x14ac:dyDescent="0.25">
      <c r="A881" s="3">
        <v>37</v>
      </c>
      <c r="B881" s="3" t="s">
        <v>6</v>
      </c>
      <c r="C881" s="3">
        <v>29.5</v>
      </c>
      <c r="D881" s="3">
        <v>2</v>
      </c>
      <c r="E881" s="3" t="s">
        <v>10</v>
      </c>
      <c r="F881" s="3" t="s">
        <v>8</v>
      </c>
      <c r="G881" s="3">
        <v>6311.9520000000002</v>
      </c>
    </row>
    <row r="882" spans="1:7" x14ac:dyDescent="0.25">
      <c r="A882" s="3">
        <v>22</v>
      </c>
      <c r="B882" s="3" t="s">
        <v>9</v>
      </c>
      <c r="C882" s="3">
        <v>34.799999999999997</v>
      </c>
      <c r="D882" s="3">
        <v>3</v>
      </c>
      <c r="E882" s="3" t="s">
        <v>10</v>
      </c>
      <c r="F882" s="3" t="s">
        <v>8</v>
      </c>
      <c r="G882" s="3">
        <v>3443.0639999999999</v>
      </c>
    </row>
    <row r="883" spans="1:7" x14ac:dyDescent="0.25">
      <c r="A883" s="3">
        <v>23</v>
      </c>
      <c r="B883" s="3" t="s">
        <v>9</v>
      </c>
      <c r="C883" s="3">
        <v>27.36</v>
      </c>
      <c r="D883" s="3">
        <v>1</v>
      </c>
      <c r="E883" s="3" t="s">
        <v>10</v>
      </c>
      <c r="F883" s="3" t="s">
        <v>12</v>
      </c>
      <c r="G883" s="3">
        <v>2789.0574000000001</v>
      </c>
    </row>
    <row r="884" spans="1:7" x14ac:dyDescent="0.25">
      <c r="A884" s="3">
        <v>21</v>
      </c>
      <c r="B884" s="3" t="s">
        <v>6</v>
      </c>
      <c r="C884" s="3">
        <v>22.135000000000002</v>
      </c>
      <c r="D884" s="3">
        <v>0</v>
      </c>
      <c r="E884" s="3" t="s">
        <v>10</v>
      </c>
      <c r="F884" s="3" t="s">
        <v>13</v>
      </c>
      <c r="G884" s="3">
        <v>2585.8506499999999</v>
      </c>
    </row>
    <row r="885" spans="1:7" x14ac:dyDescent="0.25">
      <c r="A885" s="3">
        <v>51</v>
      </c>
      <c r="B885" s="3" t="s">
        <v>6</v>
      </c>
      <c r="C885" s="3">
        <v>37.049999999999997</v>
      </c>
      <c r="D885" s="3">
        <v>3</v>
      </c>
      <c r="E885" s="3" t="s">
        <v>7</v>
      </c>
      <c r="F885" s="3" t="s">
        <v>13</v>
      </c>
      <c r="G885" s="3">
        <v>46255.112500000003</v>
      </c>
    </row>
    <row r="886" spans="1:7" x14ac:dyDescent="0.25">
      <c r="A886" s="3">
        <v>25</v>
      </c>
      <c r="B886" s="3" t="s">
        <v>9</v>
      </c>
      <c r="C886" s="3">
        <v>26.695</v>
      </c>
      <c r="D886" s="3">
        <v>4</v>
      </c>
      <c r="E886" s="3" t="s">
        <v>10</v>
      </c>
      <c r="F886" s="3" t="s">
        <v>12</v>
      </c>
      <c r="G886" s="3">
        <v>4877.9810500000003</v>
      </c>
    </row>
    <row r="887" spans="1:7" x14ac:dyDescent="0.25">
      <c r="A887" s="3">
        <v>32</v>
      </c>
      <c r="B887" s="3" t="s">
        <v>9</v>
      </c>
      <c r="C887" s="3">
        <v>28.93</v>
      </c>
      <c r="D887" s="3">
        <v>1</v>
      </c>
      <c r="E887" s="3" t="s">
        <v>7</v>
      </c>
      <c r="F887" s="3" t="s">
        <v>11</v>
      </c>
      <c r="G887" s="3">
        <v>19719.6947</v>
      </c>
    </row>
    <row r="888" spans="1:7" x14ac:dyDescent="0.25">
      <c r="A888" s="3">
        <v>57</v>
      </c>
      <c r="B888" s="3" t="s">
        <v>9</v>
      </c>
      <c r="C888" s="3">
        <v>28.975000000000001</v>
      </c>
      <c r="D888" s="3">
        <v>0</v>
      </c>
      <c r="E888" s="3" t="s">
        <v>7</v>
      </c>
      <c r="F888" s="3" t="s">
        <v>13</v>
      </c>
      <c r="G888" s="3">
        <v>27218.437249999999</v>
      </c>
    </row>
    <row r="889" spans="1:7" x14ac:dyDescent="0.25">
      <c r="A889" s="3">
        <v>36</v>
      </c>
      <c r="B889" s="3" t="s">
        <v>6</v>
      </c>
      <c r="C889" s="3">
        <v>30.02</v>
      </c>
      <c r="D889" s="3">
        <v>0</v>
      </c>
      <c r="E889" s="3" t="s">
        <v>10</v>
      </c>
      <c r="F889" s="3" t="s">
        <v>12</v>
      </c>
      <c r="G889" s="3">
        <v>5272.1758</v>
      </c>
    </row>
    <row r="890" spans="1:7" x14ac:dyDescent="0.25">
      <c r="A890" s="3">
        <v>22</v>
      </c>
      <c r="B890" s="3" t="s">
        <v>9</v>
      </c>
      <c r="C890" s="3">
        <v>39.5</v>
      </c>
      <c r="D890" s="3">
        <v>0</v>
      </c>
      <c r="E890" s="3" t="s">
        <v>10</v>
      </c>
      <c r="F890" s="3" t="s">
        <v>8</v>
      </c>
      <c r="G890" s="3">
        <v>1682.597</v>
      </c>
    </row>
    <row r="891" spans="1:7" x14ac:dyDescent="0.25">
      <c r="A891" s="3">
        <v>57</v>
      </c>
      <c r="B891" s="3" t="s">
        <v>9</v>
      </c>
      <c r="C891" s="3">
        <v>33.630000000000003</v>
      </c>
      <c r="D891" s="3">
        <v>1</v>
      </c>
      <c r="E891" s="3" t="s">
        <v>10</v>
      </c>
      <c r="F891" s="3" t="s">
        <v>12</v>
      </c>
      <c r="G891" s="3">
        <v>11945.1327</v>
      </c>
    </row>
    <row r="892" spans="1:7" x14ac:dyDescent="0.25">
      <c r="A892" s="3">
        <v>64</v>
      </c>
      <c r="B892" s="3" t="s">
        <v>6</v>
      </c>
      <c r="C892" s="3">
        <v>26.885000000000002</v>
      </c>
      <c r="D892" s="3">
        <v>0</v>
      </c>
      <c r="E892" s="3" t="s">
        <v>7</v>
      </c>
      <c r="F892" s="3" t="s">
        <v>12</v>
      </c>
      <c r="G892" s="3">
        <v>29330.98315</v>
      </c>
    </row>
    <row r="893" spans="1:7" x14ac:dyDescent="0.25">
      <c r="A893" s="3">
        <v>36</v>
      </c>
      <c r="B893" s="3" t="s">
        <v>6</v>
      </c>
      <c r="C893" s="3">
        <v>29.04</v>
      </c>
      <c r="D893" s="3">
        <v>4</v>
      </c>
      <c r="E893" s="3" t="s">
        <v>10</v>
      </c>
      <c r="F893" s="3" t="s">
        <v>11</v>
      </c>
      <c r="G893" s="3">
        <v>7243.8136000000004</v>
      </c>
    </row>
    <row r="894" spans="1:7" x14ac:dyDescent="0.25">
      <c r="A894" s="3">
        <v>54</v>
      </c>
      <c r="B894" s="3" t="s">
        <v>9</v>
      </c>
      <c r="C894" s="3">
        <v>24.035</v>
      </c>
      <c r="D894" s="3">
        <v>0</v>
      </c>
      <c r="E894" s="3" t="s">
        <v>10</v>
      </c>
      <c r="F894" s="3" t="s">
        <v>13</v>
      </c>
      <c r="G894" s="3">
        <v>10422.916649999999</v>
      </c>
    </row>
    <row r="895" spans="1:7" x14ac:dyDescent="0.25">
      <c r="A895" s="3">
        <v>47</v>
      </c>
      <c r="B895" s="3" t="s">
        <v>9</v>
      </c>
      <c r="C895" s="3">
        <v>38.94</v>
      </c>
      <c r="D895" s="3">
        <v>2</v>
      </c>
      <c r="E895" s="3" t="s">
        <v>7</v>
      </c>
      <c r="F895" s="3" t="s">
        <v>11</v>
      </c>
      <c r="G895" s="3">
        <v>44202.653599999998</v>
      </c>
    </row>
    <row r="896" spans="1:7" x14ac:dyDescent="0.25">
      <c r="A896" s="3">
        <v>62</v>
      </c>
      <c r="B896" s="3" t="s">
        <v>9</v>
      </c>
      <c r="C896" s="3">
        <v>32.11</v>
      </c>
      <c r="D896" s="3">
        <v>0</v>
      </c>
      <c r="E896" s="3" t="s">
        <v>10</v>
      </c>
      <c r="F896" s="3" t="s">
        <v>13</v>
      </c>
      <c r="G896" s="3">
        <v>13555.0049</v>
      </c>
    </row>
    <row r="897" spans="1:7" x14ac:dyDescent="0.25">
      <c r="A897" s="3">
        <v>61</v>
      </c>
      <c r="B897" s="3" t="s">
        <v>6</v>
      </c>
      <c r="C897" s="3">
        <v>44</v>
      </c>
      <c r="D897" s="3">
        <v>0</v>
      </c>
      <c r="E897" s="3" t="s">
        <v>10</v>
      </c>
      <c r="F897" s="3" t="s">
        <v>8</v>
      </c>
      <c r="G897" s="3">
        <v>13063.883</v>
      </c>
    </row>
    <row r="898" spans="1:7" x14ac:dyDescent="0.25">
      <c r="A898" s="3">
        <v>43</v>
      </c>
      <c r="B898" s="3" t="s">
        <v>6</v>
      </c>
      <c r="C898" s="3">
        <v>20.045000000000002</v>
      </c>
      <c r="D898" s="3">
        <v>2</v>
      </c>
      <c r="E898" s="3" t="s">
        <v>7</v>
      </c>
      <c r="F898" s="3" t="s">
        <v>13</v>
      </c>
      <c r="G898" s="3">
        <v>19798.054550000001</v>
      </c>
    </row>
    <row r="899" spans="1:7" x14ac:dyDescent="0.25">
      <c r="A899" s="3">
        <v>19</v>
      </c>
      <c r="B899" s="3" t="s">
        <v>9</v>
      </c>
      <c r="C899" s="3">
        <v>25.555</v>
      </c>
      <c r="D899" s="3">
        <v>1</v>
      </c>
      <c r="E899" s="3" t="s">
        <v>10</v>
      </c>
      <c r="F899" s="3" t="s">
        <v>12</v>
      </c>
      <c r="G899" s="3">
        <v>2221.5644499999999</v>
      </c>
    </row>
    <row r="900" spans="1:7" x14ac:dyDescent="0.25">
      <c r="A900" s="3">
        <v>18</v>
      </c>
      <c r="B900" s="3" t="s">
        <v>6</v>
      </c>
      <c r="C900" s="3">
        <v>40.26</v>
      </c>
      <c r="D900" s="3">
        <v>0</v>
      </c>
      <c r="E900" s="3" t="s">
        <v>10</v>
      </c>
      <c r="F900" s="3" t="s">
        <v>11</v>
      </c>
      <c r="G900" s="3">
        <v>1634.5734</v>
      </c>
    </row>
    <row r="901" spans="1:7" x14ac:dyDescent="0.25">
      <c r="A901" s="3">
        <v>19</v>
      </c>
      <c r="B901" s="3" t="s">
        <v>6</v>
      </c>
      <c r="C901" s="3">
        <v>22.515000000000001</v>
      </c>
      <c r="D901" s="3">
        <v>0</v>
      </c>
      <c r="E901" s="3" t="s">
        <v>10</v>
      </c>
      <c r="F901" s="3" t="s">
        <v>12</v>
      </c>
      <c r="G901" s="3">
        <v>2117.3388500000001</v>
      </c>
    </row>
    <row r="902" spans="1:7" x14ac:dyDescent="0.25">
      <c r="A902" s="3">
        <v>49</v>
      </c>
      <c r="B902" s="3" t="s">
        <v>9</v>
      </c>
      <c r="C902" s="3">
        <v>22.515000000000001</v>
      </c>
      <c r="D902" s="3">
        <v>0</v>
      </c>
      <c r="E902" s="3" t="s">
        <v>10</v>
      </c>
      <c r="F902" s="3" t="s">
        <v>13</v>
      </c>
      <c r="G902" s="3">
        <v>8688.8588500000005</v>
      </c>
    </row>
    <row r="903" spans="1:7" x14ac:dyDescent="0.25">
      <c r="A903" s="3">
        <v>60</v>
      </c>
      <c r="B903" s="3" t="s">
        <v>9</v>
      </c>
      <c r="C903" s="3">
        <v>40.92</v>
      </c>
      <c r="D903" s="3">
        <v>0</v>
      </c>
      <c r="E903" s="3" t="s">
        <v>7</v>
      </c>
      <c r="F903" s="3" t="s">
        <v>11</v>
      </c>
      <c r="G903" s="3">
        <v>48673.558799999999</v>
      </c>
    </row>
    <row r="904" spans="1:7" x14ac:dyDescent="0.25">
      <c r="A904" s="3">
        <v>26</v>
      </c>
      <c r="B904" s="3" t="s">
        <v>9</v>
      </c>
      <c r="C904" s="3">
        <v>27.265000000000001</v>
      </c>
      <c r="D904" s="3">
        <v>3</v>
      </c>
      <c r="E904" s="3" t="s">
        <v>10</v>
      </c>
      <c r="F904" s="3" t="s">
        <v>13</v>
      </c>
      <c r="G904" s="3">
        <v>4661.2863500000003</v>
      </c>
    </row>
    <row r="905" spans="1:7" x14ac:dyDescent="0.25">
      <c r="A905" s="3">
        <v>49</v>
      </c>
      <c r="B905" s="3" t="s">
        <v>9</v>
      </c>
      <c r="C905" s="3">
        <v>36.85</v>
      </c>
      <c r="D905" s="3">
        <v>0</v>
      </c>
      <c r="E905" s="3" t="s">
        <v>10</v>
      </c>
      <c r="F905" s="3" t="s">
        <v>11</v>
      </c>
      <c r="G905" s="3">
        <v>8125.7844999999998</v>
      </c>
    </row>
    <row r="906" spans="1:7" x14ac:dyDescent="0.25">
      <c r="A906" s="3">
        <v>60</v>
      </c>
      <c r="B906" s="3" t="s">
        <v>6</v>
      </c>
      <c r="C906" s="3">
        <v>35.1</v>
      </c>
      <c r="D906" s="3">
        <v>0</v>
      </c>
      <c r="E906" s="3" t="s">
        <v>10</v>
      </c>
      <c r="F906" s="3" t="s">
        <v>8</v>
      </c>
      <c r="G906" s="3">
        <v>12644.589</v>
      </c>
    </row>
    <row r="907" spans="1:7" x14ac:dyDescent="0.25">
      <c r="A907" s="3">
        <v>26</v>
      </c>
      <c r="B907" s="3" t="s">
        <v>6</v>
      </c>
      <c r="C907" s="3">
        <v>29.355</v>
      </c>
      <c r="D907" s="3">
        <v>2</v>
      </c>
      <c r="E907" s="3" t="s">
        <v>10</v>
      </c>
      <c r="F907" s="3" t="s">
        <v>13</v>
      </c>
      <c r="G907" s="3">
        <v>4564.1914500000003</v>
      </c>
    </row>
    <row r="908" spans="1:7" x14ac:dyDescent="0.25">
      <c r="A908" s="3">
        <v>27</v>
      </c>
      <c r="B908" s="3" t="s">
        <v>9</v>
      </c>
      <c r="C908" s="3">
        <v>32.585000000000001</v>
      </c>
      <c r="D908" s="3">
        <v>3</v>
      </c>
      <c r="E908" s="3" t="s">
        <v>10</v>
      </c>
      <c r="F908" s="3" t="s">
        <v>13</v>
      </c>
      <c r="G908" s="3">
        <v>4846.9201499999999</v>
      </c>
    </row>
    <row r="909" spans="1:7" x14ac:dyDescent="0.25">
      <c r="A909" s="3">
        <v>44</v>
      </c>
      <c r="B909" s="3" t="s">
        <v>6</v>
      </c>
      <c r="C909" s="3">
        <v>32.340000000000003</v>
      </c>
      <c r="D909" s="3">
        <v>1</v>
      </c>
      <c r="E909" s="3" t="s">
        <v>10</v>
      </c>
      <c r="F909" s="3" t="s">
        <v>11</v>
      </c>
      <c r="G909" s="3">
        <v>7633.7205999999996</v>
      </c>
    </row>
    <row r="910" spans="1:7" x14ac:dyDescent="0.25">
      <c r="A910" s="3">
        <v>63</v>
      </c>
      <c r="B910" s="3" t="s">
        <v>9</v>
      </c>
      <c r="C910" s="3">
        <v>39.799999999999997</v>
      </c>
      <c r="D910" s="3">
        <v>3</v>
      </c>
      <c r="E910" s="3" t="s">
        <v>10</v>
      </c>
      <c r="F910" s="3" t="s">
        <v>8</v>
      </c>
      <c r="G910" s="3">
        <v>15170.069</v>
      </c>
    </row>
    <row r="911" spans="1:7" x14ac:dyDescent="0.25">
      <c r="A911" s="3">
        <v>32</v>
      </c>
      <c r="B911" s="3" t="s">
        <v>6</v>
      </c>
      <c r="C911" s="3">
        <v>24.6</v>
      </c>
      <c r="D911" s="3">
        <v>0</v>
      </c>
      <c r="E911" s="3" t="s">
        <v>7</v>
      </c>
      <c r="F911" s="3" t="s">
        <v>8</v>
      </c>
      <c r="G911" s="3">
        <v>17496.306</v>
      </c>
    </row>
    <row r="912" spans="1:7" x14ac:dyDescent="0.25">
      <c r="A912" s="3">
        <v>22</v>
      </c>
      <c r="B912" s="3" t="s">
        <v>9</v>
      </c>
      <c r="C912" s="3">
        <v>28.31</v>
      </c>
      <c r="D912" s="3">
        <v>1</v>
      </c>
      <c r="E912" s="3" t="s">
        <v>10</v>
      </c>
      <c r="F912" s="3" t="s">
        <v>12</v>
      </c>
      <c r="G912" s="3">
        <v>2639.0428999999999</v>
      </c>
    </row>
    <row r="913" spans="1:7" x14ac:dyDescent="0.25">
      <c r="A913" s="3">
        <v>18</v>
      </c>
      <c r="B913" s="3" t="s">
        <v>9</v>
      </c>
      <c r="C913" s="3">
        <v>31.73</v>
      </c>
      <c r="D913" s="3">
        <v>0</v>
      </c>
      <c r="E913" s="3" t="s">
        <v>7</v>
      </c>
      <c r="F913" s="3" t="s">
        <v>13</v>
      </c>
      <c r="G913" s="3">
        <v>33732.686699999998</v>
      </c>
    </row>
    <row r="914" spans="1:7" x14ac:dyDescent="0.25">
      <c r="A914" s="3">
        <v>59</v>
      </c>
      <c r="B914" s="3" t="s">
        <v>6</v>
      </c>
      <c r="C914" s="3">
        <v>26.695</v>
      </c>
      <c r="D914" s="3">
        <v>3</v>
      </c>
      <c r="E914" s="3" t="s">
        <v>10</v>
      </c>
      <c r="F914" s="3" t="s">
        <v>12</v>
      </c>
      <c r="G914" s="3">
        <v>14382.709049999999</v>
      </c>
    </row>
    <row r="915" spans="1:7" x14ac:dyDescent="0.25">
      <c r="A915" s="3">
        <v>44</v>
      </c>
      <c r="B915" s="3" t="s">
        <v>6</v>
      </c>
      <c r="C915" s="3">
        <v>27.5</v>
      </c>
      <c r="D915" s="3">
        <v>1</v>
      </c>
      <c r="E915" s="3" t="s">
        <v>10</v>
      </c>
      <c r="F915" s="3" t="s">
        <v>8</v>
      </c>
      <c r="G915" s="3">
        <v>7626.9930000000004</v>
      </c>
    </row>
    <row r="916" spans="1:7" x14ac:dyDescent="0.25">
      <c r="A916" s="3">
        <v>33</v>
      </c>
      <c r="B916" s="3" t="s">
        <v>9</v>
      </c>
      <c r="C916" s="3">
        <v>24.605</v>
      </c>
      <c r="D916" s="3">
        <v>2</v>
      </c>
      <c r="E916" s="3" t="s">
        <v>10</v>
      </c>
      <c r="F916" s="3" t="s">
        <v>12</v>
      </c>
      <c r="G916" s="3">
        <v>5257.5079500000002</v>
      </c>
    </row>
    <row r="917" spans="1:7" x14ac:dyDescent="0.25">
      <c r="A917" s="3">
        <v>24</v>
      </c>
      <c r="B917" s="3" t="s">
        <v>6</v>
      </c>
      <c r="C917" s="3">
        <v>33.99</v>
      </c>
      <c r="D917" s="3">
        <v>0</v>
      </c>
      <c r="E917" s="3" t="s">
        <v>10</v>
      </c>
      <c r="F917" s="3" t="s">
        <v>11</v>
      </c>
      <c r="G917" s="3">
        <v>2473.3341</v>
      </c>
    </row>
    <row r="918" spans="1:7" x14ac:dyDescent="0.25">
      <c r="A918" s="3">
        <v>43</v>
      </c>
      <c r="B918" s="3" t="s">
        <v>6</v>
      </c>
      <c r="C918" s="3">
        <v>26.885000000000002</v>
      </c>
      <c r="D918" s="3">
        <v>0</v>
      </c>
      <c r="E918" s="3" t="s">
        <v>7</v>
      </c>
      <c r="F918" s="3" t="s">
        <v>12</v>
      </c>
      <c r="G918" s="3">
        <v>21774.32215</v>
      </c>
    </row>
    <row r="919" spans="1:7" x14ac:dyDescent="0.25">
      <c r="A919" s="3">
        <v>45</v>
      </c>
      <c r="B919" s="3" t="s">
        <v>9</v>
      </c>
      <c r="C919" s="3">
        <v>22.895</v>
      </c>
      <c r="D919" s="3">
        <v>0</v>
      </c>
      <c r="E919" s="3" t="s">
        <v>7</v>
      </c>
      <c r="F919" s="3" t="s">
        <v>13</v>
      </c>
      <c r="G919" s="3">
        <v>35069.374519999998</v>
      </c>
    </row>
    <row r="920" spans="1:7" x14ac:dyDescent="0.25">
      <c r="A920" s="3">
        <v>61</v>
      </c>
      <c r="B920" s="3" t="s">
        <v>6</v>
      </c>
      <c r="C920" s="3">
        <v>28.2</v>
      </c>
      <c r="D920" s="3">
        <v>0</v>
      </c>
      <c r="E920" s="3" t="s">
        <v>10</v>
      </c>
      <c r="F920" s="3" t="s">
        <v>8</v>
      </c>
      <c r="G920" s="3">
        <v>13041.921</v>
      </c>
    </row>
    <row r="921" spans="1:7" x14ac:dyDescent="0.25">
      <c r="A921" s="3">
        <v>35</v>
      </c>
      <c r="B921" s="3" t="s">
        <v>6</v>
      </c>
      <c r="C921" s="3">
        <v>34.21</v>
      </c>
      <c r="D921" s="3">
        <v>1</v>
      </c>
      <c r="E921" s="3" t="s">
        <v>10</v>
      </c>
      <c r="F921" s="3" t="s">
        <v>11</v>
      </c>
      <c r="G921" s="3">
        <v>5245.2268999999997</v>
      </c>
    </row>
    <row r="922" spans="1:7" x14ac:dyDescent="0.25">
      <c r="A922" s="3">
        <v>62</v>
      </c>
      <c r="B922" s="3" t="s">
        <v>6</v>
      </c>
      <c r="C922" s="3">
        <v>25</v>
      </c>
      <c r="D922" s="3">
        <v>0</v>
      </c>
      <c r="E922" s="3" t="s">
        <v>10</v>
      </c>
      <c r="F922" s="3" t="s">
        <v>8</v>
      </c>
      <c r="G922" s="3">
        <v>13451.121999999999</v>
      </c>
    </row>
    <row r="923" spans="1:7" x14ac:dyDescent="0.25">
      <c r="A923" s="3">
        <v>62</v>
      </c>
      <c r="B923" s="3" t="s">
        <v>6</v>
      </c>
      <c r="C923" s="3">
        <v>33.200000000000003</v>
      </c>
      <c r="D923" s="3">
        <v>0</v>
      </c>
      <c r="E923" s="3" t="s">
        <v>10</v>
      </c>
      <c r="F923" s="3" t="s">
        <v>8</v>
      </c>
      <c r="G923" s="3">
        <v>13462.52</v>
      </c>
    </row>
    <row r="924" spans="1:7" x14ac:dyDescent="0.25">
      <c r="A924" s="3">
        <v>38</v>
      </c>
      <c r="B924" s="3" t="s">
        <v>9</v>
      </c>
      <c r="C924" s="3">
        <v>31</v>
      </c>
      <c r="D924" s="3">
        <v>1</v>
      </c>
      <c r="E924" s="3" t="s">
        <v>10</v>
      </c>
      <c r="F924" s="3" t="s">
        <v>8</v>
      </c>
      <c r="G924" s="3">
        <v>5488.2619999999997</v>
      </c>
    </row>
    <row r="925" spans="1:7" x14ac:dyDescent="0.25">
      <c r="A925" s="3">
        <v>34</v>
      </c>
      <c r="B925" s="3" t="s">
        <v>9</v>
      </c>
      <c r="C925" s="3">
        <v>35.814999999999998</v>
      </c>
      <c r="D925" s="3">
        <v>0</v>
      </c>
      <c r="E925" s="3" t="s">
        <v>10</v>
      </c>
      <c r="F925" s="3" t="s">
        <v>12</v>
      </c>
      <c r="G925" s="3">
        <v>4320.4108500000002</v>
      </c>
    </row>
    <row r="926" spans="1:7" x14ac:dyDescent="0.25">
      <c r="A926" s="3">
        <v>43</v>
      </c>
      <c r="B926" s="3" t="s">
        <v>9</v>
      </c>
      <c r="C926" s="3">
        <v>23.2</v>
      </c>
      <c r="D926" s="3">
        <v>0</v>
      </c>
      <c r="E926" s="3" t="s">
        <v>10</v>
      </c>
      <c r="F926" s="3" t="s">
        <v>8</v>
      </c>
      <c r="G926" s="3">
        <v>6250.4350000000004</v>
      </c>
    </row>
    <row r="927" spans="1:7" x14ac:dyDescent="0.25">
      <c r="A927" s="3">
        <v>50</v>
      </c>
      <c r="B927" s="3" t="s">
        <v>9</v>
      </c>
      <c r="C927" s="3">
        <v>32.11</v>
      </c>
      <c r="D927" s="3">
        <v>2</v>
      </c>
      <c r="E927" s="3" t="s">
        <v>10</v>
      </c>
      <c r="F927" s="3" t="s">
        <v>13</v>
      </c>
      <c r="G927" s="3">
        <v>25333.332839999999</v>
      </c>
    </row>
    <row r="928" spans="1:7" x14ac:dyDescent="0.25">
      <c r="A928" s="3">
        <v>19</v>
      </c>
      <c r="B928" s="3" t="s">
        <v>6</v>
      </c>
      <c r="C928" s="3">
        <v>23.4</v>
      </c>
      <c r="D928" s="3">
        <v>2</v>
      </c>
      <c r="E928" s="3" t="s">
        <v>10</v>
      </c>
      <c r="F928" s="3" t="s">
        <v>8</v>
      </c>
      <c r="G928" s="3">
        <v>2913.569</v>
      </c>
    </row>
    <row r="929" spans="1:7" x14ac:dyDescent="0.25">
      <c r="A929" s="3">
        <v>57</v>
      </c>
      <c r="B929" s="3" t="s">
        <v>6</v>
      </c>
      <c r="C929" s="3">
        <v>20.100000000000001</v>
      </c>
      <c r="D929" s="3">
        <v>1</v>
      </c>
      <c r="E929" s="3" t="s">
        <v>10</v>
      </c>
      <c r="F929" s="3" t="s">
        <v>8</v>
      </c>
      <c r="G929" s="3">
        <v>12032.325999999999</v>
      </c>
    </row>
    <row r="930" spans="1:7" x14ac:dyDescent="0.25">
      <c r="A930" s="3">
        <v>62</v>
      </c>
      <c r="B930" s="3" t="s">
        <v>6</v>
      </c>
      <c r="C930" s="3">
        <v>39.159999999999997</v>
      </c>
      <c r="D930" s="3">
        <v>0</v>
      </c>
      <c r="E930" s="3" t="s">
        <v>10</v>
      </c>
      <c r="F930" s="3" t="s">
        <v>11</v>
      </c>
      <c r="G930" s="3">
        <v>13470.804400000001</v>
      </c>
    </row>
    <row r="931" spans="1:7" x14ac:dyDescent="0.25">
      <c r="A931" s="3">
        <v>41</v>
      </c>
      <c r="B931" s="3" t="s">
        <v>9</v>
      </c>
      <c r="C931" s="3">
        <v>34.21</v>
      </c>
      <c r="D931" s="3">
        <v>1</v>
      </c>
      <c r="E931" s="3" t="s">
        <v>10</v>
      </c>
      <c r="F931" s="3" t="s">
        <v>11</v>
      </c>
      <c r="G931" s="3">
        <v>6289.7548999999999</v>
      </c>
    </row>
    <row r="932" spans="1:7" x14ac:dyDescent="0.25">
      <c r="A932" s="3">
        <v>26</v>
      </c>
      <c r="B932" s="3" t="s">
        <v>9</v>
      </c>
      <c r="C932" s="3">
        <v>46.53</v>
      </c>
      <c r="D932" s="3">
        <v>1</v>
      </c>
      <c r="E932" s="3" t="s">
        <v>10</v>
      </c>
      <c r="F932" s="3" t="s">
        <v>11</v>
      </c>
      <c r="G932" s="3">
        <v>2927.0646999999999</v>
      </c>
    </row>
    <row r="933" spans="1:7" x14ac:dyDescent="0.25">
      <c r="A933" s="3">
        <v>39</v>
      </c>
      <c r="B933" s="3" t="s">
        <v>6</v>
      </c>
      <c r="C933" s="3">
        <v>32.5</v>
      </c>
      <c r="D933" s="3">
        <v>1</v>
      </c>
      <c r="E933" s="3" t="s">
        <v>10</v>
      </c>
      <c r="F933" s="3" t="s">
        <v>8</v>
      </c>
      <c r="G933" s="3">
        <v>6238.2979999999998</v>
      </c>
    </row>
    <row r="934" spans="1:7" x14ac:dyDescent="0.25">
      <c r="A934" s="3">
        <v>46</v>
      </c>
      <c r="B934" s="3" t="s">
        <v>9</v>
      </c>
      <c r="C934" s="3">
        <v>25.8</v>
      </c>
      <c r="D934" s="3">
        <v>5</v>
      </c>
      <c r="E934" s="3" t="s">
        <v>10</v>
      </c>
      <c r="F934" s="3" t="s">
        <v>8</v>
      </c>
      <c r="G934" s="3">
        <v>10096.969999999999</v>
      </c>
    </row>
    <row r="935" spans="1:7" x14ac:dyDescent="0.25">
      <c r="A935" s="3">
        <v>45</v>
      </c>
      <c r="B935" s="3" t="s">
        <v>6</v>
      </c>
      <c r="C935" s="3">
        <v>35.299999999999997</v>
      </c>
      <c r="D935" s="3">
        <v>0</v>
      </c>
      <c r="E935" s="3" t="s">
        <v>10</v>
      </c>
      <c r="F935" s="3" t="s">
        <v>8</v>
      </c>
      <c r="G935" s="3">
        <v>7348.1419999999998</v>
      </c>
    </row>
    <row r="936" spans="1:7" x14ac:dyDescent="0.25">
      <c r="A936" s="3">
        <v>32</v>
      </c>
      <c r="B936" s="3" t="s">
        <v>9</v>
      </c>
      <c r="C936" s="3">
        <v>37.18</v>
      </c>
      <c r="D936" s="3">
        <v>2</v>
      </c>
      <c r="E936" s="3" t="s">
        <v>10</v>
      </c>
      <c r="F936" s="3" t="s">
        <v>11</v>
      </c>
      <c r="G936" s="3">
        <v>4673.3922000000002</v>
      </c>
    </row>
    <row r="937" spans="1:7" x14ac:dyDescent="0.25">
      <c r="A937" s="3">
        <v>59</v>
      </c>
      <c r="B937" s="3" t="s">
        <v>6</v>
      </c>
      <c r="C937" s="3">
        <v>27.5</v>
      </c>
      <c r="D937" s="3">
        <v>0</v>
      </c>
      <c r="E937" s="3" t="s">
        <v>10</v>
      </c>
      <c r="F937" s="3" t="s">
        <v>8</v>
      </c>
      <c r="G937" s="3">
        <v>12233.828</v>
      </c>
    </row>
    <row r="938" spans="1:7" x14ac:dyDescent="0.25">
      <c r="A938" s="3">
        <v>44</v>
      </c>
      <c r="B938" s="3" t="s">
        <v>9</v>
      </c>
      <c r="C938" s="3">
        <v>29.734999999999999</v>
      </c>
      <c r="D938" s="3">
        <v>2</v>
      </c>
      <c r="E938" s="3" t="s">
        <v>10</v>
      </c>
      <c r="F938" s="3" t="s">
        <v>13</v>
      </c>
      <c r="G938" s="3">
        <v>32108.662820000001</v>
      </c>
    </row>
    <row r="939" spans="1:7" x14ac:dyDescent="0.25">
      <c r="A939" s="3">
        <v>39</v>
      </c>
      <c r="B939" s="3" t="s">
        <v>6</v>
      </c>
      <c r="C939" s="3">
        <v>24.225000000000001</v>
      </c>
      <c r="D939" s="3">
        <v>5</v>
      </c>
      <c r="E939" s="3" t="s">
        <v>10</v>
      </c>
      <c r="F939" s="3" t="s">
        <v>12</v>
      </c>
      <c r="G939" s="3">
        <v>8965.7957499999993</v>
      </c>
    </row>
    <row r="940" spans="1:7" x14ac:dyDescent="0.25">
      <c r="A940" s="3">
        <v>18</v>
      </c>
      <c r="B940" s="3" t="s">
        <v>9</v>
      </c>
      <c r="C940" s="3">
        <v>26.18</v>
      </c>
      <c r="D940" s="3">
        <v>2</v>
      </c>
      <c r="E940" s="3" t="s">
        <v>10</v>
      </c>
      <c r="F940" s="3" t="s">
        <v>11</v>
      </c>
      <c r="G940" s="3">
        <v>2304.0021999999999</v>
      </c>
    </row>
    <row r="941" spans="1:7" x14ac:dyDescent="0.25">
      <c r="A941" s="3">
        <v>53</v>
      </c>
      <c r="B941" s="3" t="s">
        <v>9</v>
      </c>
      <c r="C941" s="3">
        <v>29.48</v>
      </c>
      <c r="D941" s="3">
        <v>0</v>
      </c>
      <c r="E941" s="3" t="s">
        <v>10</v>
      </c>
      <c r="F941" s="3" t="s">
        <v>11</v>
      </c>
      <c r="G941" s="3">
        <v>9487.6442000000006</v>
      </c>
    </row>
    <row r="942" spans="1:7" x14ac:dyDescent="0.25">
      <c r="A942" s="3">
        <v>18</v>
      </c>
      <c r="B942" s="3" t="s">
        <v>9</v>
      </c>
      <c r="C942" s="3">
        <v>23.21</v>
      </c>
      <c r="D942" s="3">
        <v>0</v>
      </c>
      <c r="E942" s="3" t="s">
        <v>10</v>
      </c>
      <c r="F942" s="3" t="s">
        <v>11</v>
      </c>
      <c r="G942" s="3">
        <v>1121.8739</v>
      </c>
    </row>
    <row r="943" spans="1:7" x14ac:dyDescent="0.25">
      <c r="A943" s="3">
        <v>50</v>
      </c>
      <c r="B943" s="3" t="s">
        <v>6</v>
      </c>
      <c r="C943" s="3">
        <v>46.09</v>
      </c>
      <c r="D943" s="3">
        <v>1</v>
      </c>
      <c r="E943" s="3" t="s">
        <v>10</v>
      </c>
      <c r="F943" s="3" t="s">
        <v>11</v>
      </c>
      <c r="G943" s="3">
        <v>9549.5650999999998</v>
      </c>
    </row>
    <row r="944" spans="1:7" x14ac:dyDescent="0.25">
      <c r="A944" s="3">
        <v>18</v>
      </c>
      <c r="B944" s="3" t="s">
        <v>6</v>
      </c>
      <c r="C944" s="3">
        <v>40.185000000000002</v>
      </c>
      <c r="D944" s="3">
        <v>0</v>
      </c>
      <c r="E944" s="3" t="s">
        <v>10</v>
      </c>
      <c r="F944" s="3" t="s">
        <v>13</v>
      </c>
      <c r="G944" s="3">
        <v>2217.4691499999999</v>
      </c>
    </row>
    <row r="945" spans="1:7" x14ac:dyDescent="0.25">
      <c r="A945" s="3">
        <v>19</v>
      </c>
      <c r="B945" s="3" t="s">
        <v>9</v>
      </c>
      <c r="C945" s="3">
        <v>22.61</v>
      </c>
      <c r="D945" s="3">
        <v>0</v>
      </c>
      <c r="E945" s="3" t="s">
        <v>10</v>
      </c>
      <c r="F945" s="3" t="s">
        <v>12</v>
      </c>
      <c r="G945" s="3">
        <v>1628.4709</v>
      </c>
    </row>
    <row r="946" spans="1:7" x14ac:dyDescent="0.25">
      <c r="A946" s="3">
        <v>62</v>
      </c>
      <c r="B946" s="3" t="s">
        <v>9</v>
      </c>
      <c r="C946" s="3">
        <v>39.93</v>
      </c>
      <c r="D946" s="3">
        <v>0</v>
      </c>
      <c r="E946" s="3" t="s">
        <v>10</v>
      </c>
      <c r="F946" s="3" t="s">
        <v>11</v>
      </c>
      <c r="G946" s="3">
        <v>12982.8747</v>
      </c>
    </row>
    <row r="947" spans="1:7" x14ac:dyDescent="0.25">
      <c r="A947" s="3">
        <v>56</v>
      </c>
      <c r="B947" s="3" t="s">
        <v>6</v>
      </c>
      <c r="C947" s="3">
        <v>35.799999999999997</v>
      </c>
      <c r="D947" s="3">
        <v>1</v>
      </c>
      <c r="E947" s="3" t="s">
        <v>10</v>
      </c>
      <c r="F947" s="3" t="s">
        <v>8</v>
      </c>
      <c r="G947" s="3">
        <v>11674.13</v>
      </c>
    </row>
    <row r="948" spans="1:7" x14ac:dyDescent="0.25">
      <c r="A948" s="3">
        <v>42</v>
      </c>
      <c r="B948" s="3" t="s">
        <v>9</v>
      </c>
      <c r="C948" s="3">
        <v>35.799999999999997</v>
      </c>
      <c r="D948" s="3">
        <v>2</v>
      </c>
      <c r="E948" s="3" t="s">
        <v>10</v>
      </c>
      <c r="F948" s="3" t="s">
        <v>8</v>
      </c>
      <c r="G948" s="3">
        <v>7160.0940000000001</v>
      </c>
    </row>
    <row r="949" spans="1:7" x14ac:dyDescent="0.25">
      <c r="A949" s="3">
        <v>37</v>
      </c>
      <c r="B949" s="3" t="s">
        <v>9</v>
      </c>
      <c r="C949" s="3">
        <v>34.200000000000003</v>
      </c>
      <c r="D949" s="3">
        <v>1</v>
      </c>
      <c r="E949" s="3" t="s">
        <v>7</v>
      </c>
      <c r="F949" s="3" t="s">
        <v>13</v>
      </c>
      <c r="G949" s="3">
        <v>39047.285000000003</v>
      </c>
    </row>
    <row r="950" spans="1:7" x14ac:dyDescent="0.25">
      <c r="A950" s="3">
        <v>42</v>
      </c>
      <c r="B950" s="3" t="s">
        <v>9</v>
      </c>
      <c r="C950" s="3">
        <v>31.254999999999999</v>
      </c>
      <c r="D950" s="3">
        <v>0</v>
      </c>
      <c r="E950" s="3" t="s">
        <v>10</v>
      </c>
      <c r="F950" s="3" t="s">
        <v>12</v>
      </c>
      <c r="G950" s="3">
        <v>6358.7764500000003</v>
      </c>
    </row>
    <row r="951" spans="1:7" x14ac:dyDescent="0.25">
      <c r="A951" s="3">
        <v>25</v>
      </c>
      <c r="B951" s="3" t="s">
        <v>9</v>
      </c>
      <c r="C951" s="3">
        <v>29.7</v>
      </c>
      <c r="D951" s="3">
        <v>3</v>
      </c>
      <c r="E951" s="3" t="s">
        <v>7</v>
      </c>
      <c r="F951" s="3" t="s">
        <v>8</v>
      </c>
      <c r="G951" s="3">
        <v>19933.457999999999</v>
      </c>
    </row>
    <row r="952" spans="1:7" x14ac:dyDescent="0.25">
      <c r="A952" s="3">
        <v>57</v>
      </c>
      <c r="B952" s="3" t="s">
        <v>9</v>
      </c>
      <c r="C952" s="3">
        <v>18.335000000000001</v>
      </c>
      <c r="D952" s="3">
        <v>0</v>
      </c>
      <c r="E952" s="3" t="s">
        <v>10</v>
      </c>
      <c r="F952" s="3" t="s">
        <v>13</v>
      </c>
      <c r="G952" s="3">
        <v>11534.872649999999</v>
      </c>
    </row>
    <row r="953" spans="1:7" x14ac:dyDescent="0.25">
      <c r="A953" s="3">
        <v>51</v>
      </c>
      <c r="B953" s="3" t="s">
        <v>9</v>
      </c>
      <c r="C953" s="3">
        <v>42.9</v>
      </c>
      <c r="D953" s="3">
        <v>2</v>
      </c>
      <c r="E953" s="3" t="s">
        <v>7</v>
      </c>
      <c r="F953" s="3" t="s">
        <v>11</v>
      </c>
      <c r="G953" s="3">
        <v>47462.894</v>
      </c>
    </row>
    <row r="954" spans="1:7" x14ac:dyDescent="0.25">
      <c r="A954" s="3">
        <v>30</v>
      </c>
      <c r="B954" s="3" t="s">
        <v>6</v>
      </c>
      <c r="C954" s="3">
        <v>28.405000000000001</v>
      </c>
      <c r="D954" s="3">
        <v>1</v>
      </c>
      <c r="E954" s="3" t="s">
        <v>10</v>
      </c>
      <c r="F954" s="3" t="s">
        <v>12</v>
      </c>
      <c r="G954" s="3">
        <v>4527.1829500000003</v>
      </c>
    </row>
    <row r="955" spans="1:7" x14ac:dyDescent="0.25">
      <c r="A955" s="3">
        <v>44</v>
      </c>
      <c r="B955" s="3" t="s">
        <v>9</v>
      </c>
      <c r="C955" s="3">
        <v>30.2</v>
      </c>
      <c r="D955" s="3">
        <v>2</v>
      </c>
      <c r="E955" s="3" t="s">
        <v>7</v>
      </c>
      <c r="F955" s="3" t="s">
        <v>8</v>
      </c>
      <c r="G955" s="3">
        <v>38998.546000000002</v>
      </c>
    </row>
    <row r="956" spans="1:7" x14ac:dyDescent="0.25">
      <c r="A956" s="3">
        <v>34</v>
      </c>
      <c r="B956" s="3" t="s">
        <v>9</v>
      </c>
      <c r="C956" s="3">
        <v>27.835000000000001</v>
      </c>
      <c r="D956" s="3">
        <v>1</v>
      </c>
      <c r="E956" s="3" t="s">
        <v>7</v>
      </c>
      <c r="F956" s="3" t="s">
        <v>12</v>
      </c>
      <c r="G956" s="3">
        <v>20009.63365</v>
      </c>
    </row>
    <row r="957" spans="1:7" x14ac:dyDescent="0.25">
      <c r="A957" s="3">
        <v>31</v>
      </c>
      <c r="B957" s="3" t="s">
        <v>9</v>
      </c>
      <c r="C957" s="3">
        <v>39.49</v>
      </c>
      <c r="D957" s="3">
        <v>1</v>
      </c>
      <c r="E957" s="3" t="s">
        <v>10</v>
      </c>
      <c r="F957" s="3" t="s">
        <v>11</v>
      </c>
      <c r="G957" s="3">
        <v>3875.7341000000001</v>
      </c>
    </row>
    <row r="958" spans="1:7" x14ac:dyDescent="0.25">
      <c r="A958" s="3">
        <v>54</v>
      </c>
      <c r="B958" s="3" t="s">
        <v>9</v>
      </c>
      <c r="C958" s="3">
        <v>30.8</v>
      </c>
      <c r="D958" s="3">
        <v>1</v>
      </c>
      <c r="E958" s="3" t="s">
        <v>7</v>
      </c>
      <c r="F958" s="3" t="s">
        <v>11</v>
      </c>
      <c r="G958" s="3">
        <v>41999.519999999997</v>
      </c>
    </row>
    <row r="959" spans="1:7" x14ac:dyDescent="0.25">
      <c r="A959" s="3">
        <v>24</v>
      </c>
      <c r="B959" s="3" t="s">
        <v>9</v>
      </c>
      <c r="C959" s="3">
        <v>26.79</v>
      </c>
      <c r="D959" s="3">
        <v>1</v>
      </c>
      <c r="E959" s="3" t="s">
        <v>10</v>
      </c>
      <c r="F959" s="3" t="s">
        <v>12</v>
      </c>
      <c r="G959" s="3">
        <v>12609.88702</v>
      </c>
    </row>
    <row r="960" spans="1:7" x14ac:dyDescent="0.25">
      <c r="A960" s="3">
        <v>43</v>
      </c>
      <c r="B960" s="3" t="s">
        <v>9</v>
      </c>
      <c r="C960" s="3">
        <v>34.96</v>
      </c>
      <c r="D960" s="3">
        <v>1</v>
      </c>
      <c r="E960" s="3" t="s">
        <v>7</v>
      </c>
      <c r="F960" s="3" t="s">
        <v>13</v>
      </c>
      <c r="G960" s="3">
        <v>41034.221400000002</v>
      </c>
    </row>
    <row r="961" spans="1:7" x14ac:dyDescent="0.25">
      <c r="A961" s="3">
        <v>48</v>
      </c>
      <c r="B961" s="3" t="s">
        <v>9</v>
      </c>
      <c r="C961" s="3">
        <v>36.67</v>
      </c>
      <c r="D961" s="3">
        <v>1</v>
      </c>
      <c r="E961" s="3" t="s">
        <v>10</v>
      </c>
      <c r="F961" s="3" t="s">
        <v>12</v>
      </c>
      <c r="G961" s="3">
        <v>28468.919010000001</v>
      </c>
    </row>
    <row r="962" spans="1:7" x14ac:dyDescent="0.25">
      <c r="A962" s="3">
        <v>19</v>
      </c>
      <c r="B962" s="3" t="s">
        <v>6</v>
      </c>
      <c r="C962" s="3">
        <v>39.615000000000002</v>
      </c>
      <c r="D962" s="3">
        <v>1</v>
      </c>
      <c r="E962" s="3" t="s">
        <v>10</v>
      </c>
      <c r="F962" s="3" t="s">
        <v>12</v>
      </c>
      <c r="G962" s="3">
        <v>2730.1078499999999</v>
      </c>
    </row>
    <row r="963" spans="1:7" x14ac:dyDescent="0.25">
      <c r="A963" s="3">
        <v>29</v>
      </c>
      <c r="B963" s="3" t="s">
        <v>6</v>
      </c>
      <c r="C963" s="3">
        <v>25.9</v>
      </c>
      <c r="D963" s="3">
        <v>0</v>
      </c>
      <c r="E963" s="3" t="s">
        <v>10</v>
      </c>
      <c r="F963" s="3" t="s">
        <v>8</v>
      </c>
      <c r="G963" s="3">
        <v>3353.2840000000001</v>
      </c>
    </row>
    <row r="964" spans="1:7" x14ac:dyDescent="0.25">
      <c r="A964" s="3">
        <v>63</v>
      </c>
      <c r="B964" s="3" t="s">
        <v>6</v>
      </c>
      <c r="C964" s="3">
        <v>35.200000000000003</v>
      </c>
      <c r="D964" s="3">
        <v>1</v>
      </c>
      <c r="E964" s="3" t="s">
        <v>10</v>
      </c>
      <c r="F964" s="3" t="s">
        <v>11</v>
      </c>
      <c r="G964" s="3">
        <v>14474.674999999999</v>
      </c>
    </row>
    <row r="965" spans="1:7" x14ac:dyDescent="0.25">
      <c r="A965" s="3">
        <v>46</v>
      </c>
      <c r="B965" s="3" t="s">
        <v>9</v>
      </c>
      <c r="C965" s="3">
        <v>24.795000000000002</v>
      </c>
      <c r="D965" s="3">
        <v>3</v>
      </c>
      <c r="E965" s="3" t="s">
        <v>10</v>
      </c>
      <c r="F965" s="3" t="s">
        <v>13</v>
      </c>
      <c r="G965" s="3">
        <v>9500.5730500000009</v>
      </c>
    </row>
    <row r="966" spans="1:7" x14ac:dyDescent="0.25">
      <c r="A966" s="3">
        <v>52</v>
      </c>
      <c r="B966" s="3" t="s">
        <v>9</v>
      </c>
      <c r="C966" s="3">
        <v>36.765000000000001</v>
      </c>
      <c r="D966" s="3">
        <v>2</v>
      </c>
      <c r="E966" s="3" t="s">
        <v>10</v>
      </c>
      <c r="F966" s="3" t="s">
        <v>12</v>
      </c>
      <c r="G966" s="3">
        <v>26467.09737</v>
      </c>
    </row>
    <row r="967" spans="1:7" x14ac:dyDescent="0.25">
      <c r="A967" s="3">
        <v>35</v>
      </c>
      <c r="B967" s="3" t="s">
        <v>9</v>
      </c>
      <c r="C967" s="3">
        <v>27.1</v>
      </c>
      <c r="D967" s="3">
        <v>1</v>
      </c>
      <c r="E967" s="3" t="s">
        <v>10</v>
      </c>
      <c r="F967" s="3" t="s">
        <v>8</v>
      </c>
      <c r="G967" s="3">
        <v>4746.3440000000001</v>
      </c>
    </row>
    <row r="968" spans="1:7" x14ac:dyDescent="0.25">
      <c r="A968" s="3">
        <v>51</v>
      </c>
      <c r="B968" s="3" t="s">
        <v>9</v>
      </c>
      <c r="C968" s="3">
        <v>24.795000000000002</v>
      </c>
      <c r="D968" s="3">
        <v>2</v>
      </c>
      <c r="E968" s="3" t="s">
        <v>7</v>
      </c>
      <c r="F968" s="3" t="s">
        <v>12</v>
      </c>
      <c r="G968" s="3">
        <v>23967.38305</v>
      </c>
    </row>
    <row r="969" spans="1:7" x14ac:dyDescent="0.25">
      <c r="A969" s="3">
        <v>44</v>
      </c>
      <c r="B969" s="3" t="s">
        <v>9</v>
      </c>
      <c r="C969" s="3">
        <v>25.364999999999998</v>
      </c>
      <c r="D969" s="3">
        <v>1</v>
      </c>
      <c r="E969" s="3" t="s">
        <v>10</v>
      </c>
      <c r="F969" s="3" t="s">
        <v>12</v>
      </c>
      <c r="G969" s="3">
        <v>7518.0253499999999</v>
      </c>
    </row>
    <row r="970" spans="1:7" x14ac:dyDescent="0.25">
      <c r="A970" s="3">
        <v>21</v>
      </c>
      <c r="B970" s="3" t="s">
        <v>9</v>
      </c>
      <c r="C970" s="3">
        <v>25.745000000000001</v>
      </c>
      <c r="D970" s="3">
        <v>2</v>
      </c>
      <c r="E970" s="3" t="s">
        <v>10</v>
      </c>
      <c r="F970" s="3" t="s">
        <v>13</v>
      </c>
      <c r="G970" s="3">
        <v>3279.8685500000001</v>
      </c>
    </row>
    <row r="971" spans="1:7" x14ac:dyDescent="0.25">
      <c r="A971" s="3">
        <v>39</v>
      </c>
      <c r="B971" s="3" t="s">
        <v>6</v>
      </c>
      <c r="C971" s="3">
        <v>34.32</v>
      </c>
      <c r="D971" s="3">
        <v>5</v>
      </c>
      <c r="E971" s="3" t="s">
        <v>10</v>
      </c>
      <c r="F971" s="3" t="s">
        <v>11</v>
      </c>
      <c r="G971" s="3">
        <v>8596.8277999999991</v>
      </c>
    </row>
    <row r="972" spans="1:7" x14ac:dyDescent="0.25">
      <c r="A972" s="3">
        <v>50</v>
      </c>
      <c r="B972" s="3" t="s">
        <v>6</v>
      </c>
      <c r="C972" s="3">
        <v>28.16</v>
      </c>
      <c r="D972" s="3">
        <v>3</v>
      </c>
      <c r="E972" s="3" t="s">
        <v>10</v>
      </c>
      <c r="F972" s="3" t="s">
        <v>11</v>
      </c>
      <c r="G972" s="3">
        <v>10702.642400000001</v>
      </c>
    </row>
    <row r="973" spans="1:7" x14ac:dyDescent="0.25">
      <c r="A973" s="3">
        <v>34</v>
      </c>
      <c r="B973" s="3" t="s">
        <v>6</v>
      </c>
      <c r="C973" s="3">
        <v>23.56</v>
      </c>
      <c r="D973" s="3">
        <v>0</v>
      </c>
      <c r="E973" s="3" t="s">
        <v>10</v>
      </c>
      <c r="F973" s="3" t="s">
        <v>13</v>
      </c>
      <c r="G973" s="3">
        <v>4992.3764000000001</v>
      </c>
    </row>
    <row r="974" spans="1:7" x14ac:dyDescent="0.25">
      <c r="A974" s="3">
        <v>22</v>
      </c>
      <c r="B974" s="3" t="s">
        <v>6</v>
      </c>
      <c r="C974" s="3">
        <v>20.234999999999999</v>
      </c>
      <c r="D974" s="3">
        <v>0</v>
      </c>
      <c r="E974" s="3" t="s">
        <v>10</v>
      </c>
      <c r="F974" s="3" t="s">
        <v>12</v>
      </c>
      <c r="G974" s="3">
        <v>2527.8186500000002</v>
      </c>
    </row>
    <row r="975" spans="1:7" x14ac:dyDescent="0.25">
      <c r="A975" s="3">
        <v>19</v>
      </c>
      <c r="B975" s="3" t="s">
        <v>6</v>
      </c>
      <c r="C975" s="3">
        <v>40.5</v>
      </c>
      <c r="D975" s="3">
        <v>0</v>
      </c>
      <c r="E975" s="3" t="s">
        <v>10</v>
      </c>
      <c r="F975" s="3" t="s">
        <v>8</v>
      </c>
      <c r="G975" s="3">
        <v>1759.338</v>
      </c>
    </row>
    <row r="976" spans="1:7" x14ac:dyDescent="0.25">
      <c r="A976" s="3">
        <v>26</v>
      </c>
      <c r="B976" s="3" t="s">
        <v>9</v>
      </c>
      <c r="C976" s="3">
        <v>35.42</v>
      </c>
      <c r="D976" s="3">
        <v>0</v>
      </c>
      <c r="E976" s="3" t="s">
        <v>10</v>
      </c>
      <c r="F976" s="3" t="s">
        <v>11</v>
      </c>
      <c r="G976" s="3">
        <v>2322.6217999999999</v>
      </c>
    </row>
    <row r="977" spans="1:7" x14ac:dyDescent="0.25">
      <c r="A977" s="3">
        <v>29</v>
      </c>
      <c r="B977" s="3" t="s">
        <v>9</v>
      </c>
      <c r="C977" s="3">
        <v>22.895</v>
      </c>
      <c r="D977" s="3">
        <v>0</v>
      </c>
      <c r="E977" s="3" t="s">
        <v>7</v>
      </c>
      <c r="F977" s="3" t="s">
        <v>13</v>
      </c>
      <c r="G977" s="3">
        <v>16138.762049999999</v>
      </c>
    </row>
    <row r="978" spans="1:7" x14ac:dyDescent="0.25">
      <c r="A978" s="3">
        <v>48</v>
      </c>
      <c r="B978" s="3" t="s">
        <v>9</v>
      </c>
      <c r="C978" s="3">
        <v>40.15</v>
      </c>
      <c r="D978" s="3">
        <v>0</v>
      </c>
      <c r="E978" s="3" t="s">
        <v>10</v>
      </c>
      <c r="F978" s="3" t="s">
        <v>11</v>
      </c>
      <c r="G978" s="3">
        <v>7804.1605</v>
      </c>
    </row>
    <row r="979" spans="1:7" x14ac:dyDescent="0.25">
      <c r="A979" s="3">
        <v>26</v>
      </c>
      <c r="B979" s="3" t="s">
        <v>9</v>
      </c>
      <c r="C979" s="3">
        <v>29.15</v>
      </c>
      <c r="D979" s="3">
        <v>1</v>
      </c>
      <c r="E979" s="3" t="s">
        <v>10</v>
      </c>
      <c r="F979" s="3" t="s">
        <v>11</v>
      </c>
      <c r="G979" s="3">
        <v>2902.9065000000001</v>
      </c>
    </row>
    <row r="980" spans="1:7" x14ac:dyDescent="0.25">
      <c r="A980" s="3">
        <v>45</v>
      </c>
      <c r="B980" s="3" t="s">
        <v>6</v>
      </c>
      <c r="C980" s="3">
        <v>39.994999999999997</v>
      </c>
      <c r="D980" s="3">
        <v>3</v>
      </c>
      <c r="E980" s="3" t="s">
        <v>10</v>
      </c>
      <c r="F980" s="3" t="s">
        <v>13</v>
      </c>
      <c r="G980" s="3">
        <v>9704.6680500000002</v>
      </c>
    </row>
    <row r="981" spans="1:7" x14ac:dyDescent="0.25">
      <c r="A981" s="3">
        <v>36</v>
      </c>
      <c r="B981" s="3" t="s">
        <v>6</v>
      </c>
      <c r="C981" s="3">
        <v>29.92</v>
      </c>
      <c r="D981" s="3">
        <v>0</v>
      </c>
      <c r="E981" s="3" t="s">
        <v>10</v>
      </c>
      <c r="F981" s="3" t="s">
        <v>11</v>
      </c>
      <c r="G981" s="3">
        <v>4889.0367999999999</v>
      </c>
    </row>
    <row r="982" spans="1:7" x14ac:dyDescent="0.25">
      <c r="A982" s="3">
        <v>54</v>
      </c>
      <c r="B982" s="3" t="s">
        <v>9</v>
      </c>
      <c r="C982" s="3">
        <v>25.46</v>
      </c>
      <c r="D982" s="3">
        <v>1</v>
      </c>
      <c r="E982" s="3" t="s">
        <v>10</v>
      </c>
      <c r="F982" s="3" t="s">
        <v>13</v>
      </c>
      <c r="G982" s="3">
        <v>25517.11363</v>
      </c>
    </row>
    <row r="983" spans="1:7" x14ac:dyDescent="0.25">
      <c r="A983" s="3">
        <v>34</v>
      </c>
      <c r="B983" s="3" t="s">
        <v>9</v>
      </c>
      <c r="C983" s="3">
        <v>21.375</v>
      </c>
      <c r="D983" s="3">
        <v>0</v>
      </c>
      <c r="E983" s="3" t="s">
        <v>10</v>
      </c>
      <c r="F983" s="3" t="s">
        <v>13</v>
      </c>
      <c r="G983" s="3">
        <v>4500.33925</v>
      </c>
    </row>
    <row r="984" spans="1:7" x14ac:dyDescent="0.25">
      <c r="A984" s="3">
        <v>31</v>
      </c>
      <c r="B984" s="3" t="s">
        <v>9</v>
      </c>
      <c r="C984" s="3">
        <v>25.9</v>
      </c>
      <c r="D984" s="3">
        <v>3</v>
      </c>
      <c r="E984" s="3" t="s">
        <v>7</v>
      </c>
      <c r="F984" s="3" t="s">
        <v>8</v>
      </c>
      <c r="G984" s="3">
        <v>19199.944</v>
      </c>
    </row>
    <row r="985" spans="1:7" x14ac:dyDescent="0.25">
      <c r="A985" s="3">
        <v>27</v>
      </c>
      <c r="B985" s="3" t="s">
        <v>6</v>
      </c>
      <c r="C985" s="3">
        <v>30.59</v>
      </c>
      <c r="D985" s="3">
        <v>1</v>
      </c>
      <c r="E985" s="3" t="s">
        <v>10</v>
      </c>
      <c r="F985" s="3" t="s">
        <v>13</v>
      </c>
      <c r="G985" s="3">
        <v>16796.411940000002</v>
      </c>
    </row>
    <row r="986" spans="1:7" x14ac:dyDescent="0.25">
      <c r="A986" s="3">
        <v>20</v>
      </c>
      <c r="B986" s="3" t="s">
        <v>9</v>
      </c>
      <c r="C986" s="3">
        <v>30.114999999999998</v>
      </c>
      <c r="D986" s="3">
        <v>5</v>
      </c>
      <c r="E986" s="3" t="s">
        <v>10</v>
      </c>
      <c r="F986" s="3" t="s">
        <v>13</v>
      </c>
      <c r="G986" s="3">
        <v>4915.0598499999996</v>
      </c>
    </row>
    <row r="987" spans="1:7" x14ac:dyDescent="0.25">
      <c r="A987" s="3">
        <v>44</v>
      </c>
      <c r="B987" s="3" t="s">
        <v>6</v>
      </c>
      <c r="C987" s="3">
        <v>25.8</v>
      </c>
      <c r="D987" s="3">
        <v>1</v>
      </c>
      <c r="E987" s="3" t="s">
        <v>10</v>
      </c>
      <c r="F987" s="3" t="s">
        <v>8</v>
      </c>
      <c r="G987" s="3">
        <v>7624.63</v>
      </c>
    </row>
    <row r="988" spans="1:7" x14ac:dyDescent="0.25">
      <c r="A988" s="3">
        <v>43</v>
      </c>
      <c r="B988" s="3" t="s">
        <v>9</v>
      </c>
      <c r="C988" s="3">
        <v>30.114999999999998</v>
      </c>
      <c r="D988" s="3">
        <v>3</v>
      </c>
      <c r="E988" s="3" t="s">
        <v>10</v>
      </c>
      <c r="F988" s="3" t="s">
        <v>12</v>
      </c>
      <c r="G988" s="3">
        <v>8410.0468500000006</v>
      </c>
    </row>
    <row r="989" spans="1:7" x14ac:dyDescent="0.25">
      <c r="A989" s="3">
        <v>45</v>
      </c>
      <c r="B989" s="3" t="s">
        <v>6</v>
      </c>
      <c r="C989" s="3">
        <v>27.645</v>
      </c>
      <c r="D989" s="3">
        <v>1</v>
      </c>
      <c r="E989" s="3" t="s">
        <v>10</v>
      </c>
      <c r="F989" s="3" t="s">
        <v>12</v>
      </c>
      <c r="G989" s="3">
        <v>28340.188849999999</v>
      </c>
    </row>
    <row r="990" spans="1:7" x14ac:dyDescent="0.25">
      <c r="A990" s="3">
        <v>34</v>
      </c>
      <c r="B990" s="3" t="s">
        <v>9</v>
      </c>
      <c r="C990" s="3">
        <v>34.674999999999997</v>
      </c>
      <c r="D990" s="3">
        <v>0</v>
      </c>
      <c r="E990" s="3" t="s">
        <v>10</v>
      </c>
      <c r="F990" s="3" t="s">
        <v>13</v>
      </c>
      <c r="G990" s="3">
        <v>4518.8262500000001</v>
      </c>
    </row>
    <row r="991" spans="1:7" x14ac:dyDescent="0.25">
      <c r="A991" s="3">
        <v>24</v>
      </c>
      <c r="B991" s="3" t="s">
        <v>6</v>
      </c>
      <c r="C991" s="3">
        <v>20.52</v>
      </c>
      <c r="D991" s="3">
        <v>0</v>
      </c>
      <c r="E991" s="3" t="s">
        <v>7</v>
      </c>
      <c r="F991" s="3" t="s">
        <v>13</v>
      </c>
      <c r="G991" s="3">
        <v>14571.890799999999</v>
      </c>
    </row>
    <row r="992" spans="1:7" x14ac:dyDescent="0.25">
      <c r="A992" s="3">
        <v>26</v>
      </c>
      <c r="B992" s="3" t="s">
        <v>6</v>
      </c>
      <c r="C992" s="3">
        <v>19.8</v>
      </c>
      <c r="D992" s="3">
        <v>1</v>
      </c>
      <c r="E992" s="3" t="s">
        <v>10</v>
      </c>
      <c r="F992" s="3" t="s">
        <v>8</v>
      </c>
      <c r="G992" s="3">
        <v>3378.91</v>
      </c>
    </row>
    <row r="993" spans="1:7" x14ac:dyDescent="0.25">
      <c r="A993" s="3">
        <v>38</v>
      </c>
      <c r="B993" s="3" t="s">
        <v>6</v>
      </c>
      <c r="C993" s="3">
        <v>27.835000000000001</v>
      </c>
      <c r="D993" s="3">
        <v>2</v>
      </c>
      <c r="E993" s="3" t="s">
        <v>10</v>
      </c>
      <c r="F993" s="3" t="s">
        <v>13</v>
      </c>
      <c r="G993" s="3">
        <v>7144.86265</v>
      </c>
    </row>
    <row r="994" spans="1:7" x14ac:dyDescent="0.25">
      <c r="A994" s="3">
        <v>50</v>
      </c>
      <c r="B994" s="3" t="s">
        <v>6</v>
      </c>
      <c r="C994" s="3">
        <v>31.6</v>
      </c>
      <c r="D994" s="3">
        <v>2</v>
      </c>
      <c r="E994" s="3" t="s">
        <v>10</v>
      </c>
      <c r="F994" s="3" t="s">
        <v>8</v>
      </c>
      <c r="G994" s="3">
        <v>10118.424000000001</v>
      </c>
    </row>
    <row r="995" spans="1:7" x14ac:dyDescent="0.25">
      <c r="A995" s="3">
        <v>38</v>
      </c>
      <c r="B995" s="3" t="s">
        <v>9</v>
      </c>
      <c r="C995" s="3">
        <v>28.27</v>
      </c>
      <c r="D995" s="3">
        <v>1</v>
      </c>
      <c r="E995" s="3" t="s">
        <v>10</v>
      </c>
      <c r="F995" s="3" t="s">
        <v>11</v>
      </c>
      <c r="G995" s="3">
        <v>5484.4673000000003</v>
      </c>
    </row>
    <row r="996" spans="1:7" x14ac:dyDescent="0.25">
      <c r="A996" s="3">
        <v>27</v>
      </c>
      <c r="B996" s="3" t="s">
        <v>6</v>
      </c>
      <c r="C996" s="3">
        <v>20.045000000000002</v>
      </c>
      <c r="D996" s="3">
        <v>3</v>
      </c>
      <c r="E996" s="3" t="s">
        <v>7</v>
      </c>
      <c r="F996" s="3" t="s">
        <v>12</v>
      </c>
      <c r="G996" s="3">
        <v>16420.494549999999</v>
      </c>
    </row>
    <row r="997" spans="1:7" x14ac:dyDescent="0.25">
      <c r="A997" s="3">
        <v>39</v>
      </c>
      <c r="B997" s="3" t="s">
        <v>6</v>
      </c>
      <c r="C997" s="3">
        <v>23.274999999999999</v>
      </c>
      <c r="D997" s="3">
        <v>3</v>
      </c>
      <c r="E997" s="3" t="s">
        <v>10</v>
      </c>
      <c r="F997" s="3" t="s">
        <v>13</v>
      </c>
      <c r="G997" s="3">
        <v>7986.4752500000004</v>
      </c>
    </row>
    <row r="998" spans="1:7" x14ac:dyDescent="0.25">
      <c r="A998" s="3">
        <v>39</v>
      </c>
      <c r="B998" s="3" t="s">
        <v>6</v>
      </c>
      <c r="C998" s="3">
        <v>34.1</v>
      </c>
      <c r="D998" s="3">
        <v>3</v>
      </c>
      <c r="E998" s="3" t="s">
        <v>10</v>
      </c>
      <c r="F998" s="3" t="s">
        <v>8</v>
      </c>
      <c r="G998" s="3">
        <v>7418.5219999999999</v>
      </c>
    </row>
    <row r="999" spans="1:7" x14ac:dyDescent="0.25">
      <c r="A999" s="3">
        <v>63</v>
      </c>
      <c r="B999" s="3" t="s">
        <v>6</v>
      </c>
      <c r="C999" s="3">
        <v>36.85</v>
      </c>
      <c r="D999" s="3">
        <v>0</v>
      </c>
      <c r="E999" s="3" t="s">
        <v>10</v>
      </c>
      <c r="F999" s="3" t="s">
        <v>11</v>
      </c>
      <c r="G999" s="3">
        <v>13887.968500000001</v>
      </c>
    </row>
    <row r="1000" spans="1:7" x14ac:dyDescent="0.25">
      <c r="A1000" s="3">
        <v>33</v>
      </c>
      <c r="B1000" s="3" t="s">
        <v>6</v>
      </c>
      <c r="C1000" s="3">
        <v>36.29</v>
      </c>
      <c r="D1000" s="3">
        <v>3</v>
      </c>
      <c r="E1000" s="3" t="s">
        <v>10</v>
      </c>
      <c r="F1000" s="3" t="s">
        <v>13</v>
      </c>
      <c r="G1000" s="3">
        <v>6551.7501000000002</v>
      </c>
    </row>
    <row r="1001" spans="1:7" x14ac:dyDescent="0.25">
      <c r="A1001" s="3">
        <v>36</v>
      </c>
      <c r="B1001" s="3" t="s">
        <v>6</v>
      </c>
      <c r="C1001" s="3">
        <v>26.885000000000002</v>
      </c>
      <c r="D1001" s="3">
        <v>0</v>
      </c>
      <c r="E1001" s="3" t="s">
        <v>10</v>
      </c>
      <c r="F1001" s="3" t="s">
        <v>12</v>
      </c>
      <c r="G1001" s="3">
        <v>5267.8181500000001</v>
      </c>
    </row>
    <row r="1002" spans="1:7" x14ac:dyDescent="0.25">
      <c r="A1002" s="3">
        <v>30</v>
      </c>
      <c r="B1002" s="3" t="s">
        <v>9</v>
      </c>
      <c r="C1002" s="3">
        <v>22.99</v>
      </c>
      <c r="D1002" s="3">
        <v>2</v>
      </c>
      <c r="E1002" s="3" t="s">
        <v>7</v>
      </c>
      <c r="F1002" s="3" t="s">
        <v>12</v>
      </c>
      <c r="G1002" s="3">
        <v>17361.766100000001</v>
      </c>
    </row>
    <row r="1003" spans="1:7" x14ac:dyDescent="0.25">
      <c r="A1003" s="3">
        <v>24</v>
      </c>
      <c r="B1003" s="3" t="s">
        <v>9</v>
      </c>
      <c r="C1003" s="3">
        <v>32.700000000000003</v>
      </c>
      <c r="D1003" s="3">
        <v>0</v>
      </c>
      <c r="E1003" s="3" t="s">
        <v>7</v>
      </c>
      <c r="F1003" s="3" t="s">
        <v>8</v>
      </c>
      <c r="G1003" s="3">
        <v>34472.841</v>
      </c>
    </row>
    <row r="1004" spans="1:7" x14ac:dyDescent="0.25">
      <c r="A1004" s="3">
        <v>24</v>
      </c>
      <c r="B1004" s="3" t="s">
        <v>9</v>
      </c>
      <c r="C1004" s="3">
        <v>25.8</v>
      </c>
      <c r="D1004" s="3">
        <v>0</v>
      </c>
      <c r="E1004" s="3" t="s">
        <v>10</v>
      </c>
      <c r="F1004" s="3" t="s">
        <v>8</v>
      </c>
      <c r="G1004" s="3">
        <v>1972.95</v>
      </c>
    </row>
    <row r="1005" spans="1:7" x14ac:dyDescent="0.25">
      <c r="A1005" s="3">
        <v>48</v>
      </c>
      <c r="B1005" s="3" t="s">
        <v>9</v>
      </c>
      <c r="C1005" s="3">
        <v>29.6</v>
      </c>
      <c r="D1005" s="3">
        <v>0</v>
      </c>
      <c r="E1005" s="3" t="s">
        <v>10</v>
      </c>
      <c r="F1005" s="3" t="s">
        <v>8</v>
      </c>
      <c r="G1005" s="3">
        <v>21232.182260000001</v>
      </c>
    </row>
    <row r="1006" spans="1:7" x14ac:dyDescent="0.25">
      <c r="A1006" s="3">
        <v>47</v>
      </c>
      <c r="B1006" s="3" t="s">
        <v>9</v>
      </c>
      <c r="C1006" s="3">
        <v>19.190000000000001</v>
      </c>
      <c r="D1006" s="3">
        <v>1</v>
      </c>
      <c r="E1006" s="3" t="s">
        <v>10</v>
      </c>
      <c r="F1006" s="3" t="s">
        <v>13</v>
      </c>
      <c r="G1006" s="3">
        <v>8627.5411000000004</v>
      </c>
    </row>
    <row r="1007" spans="1:7" x14ac:dyDescent="0.25">
      <c r="A1007" s="3">
        <v>29</v>
      </c>
      <c r="B1007" s="3" t="s">
        <v>9</v>
      </c>
      <c r="C1007" s="3">
        <v>31.73</v>
      </c>
      <c r="D1007" s="3">
        <v>2</v>
      </c>
      <c r="E1007" s="3" t="s">
        <v>10</v>
      </c>
      <c r="F1007" s="3" t="s">
        <v>12</v>
      </c>
      <c r="G1007" s="3">
        <v>4433.3877000000002</v>
      </c>
    </row>
    <row r="1008" spans="1:7" x14ac:dyDescent="0.25">
      <c r="A1008" s="3">
        <v>28</v>
      </c>
      <c r="B1008" s="3" t="s">
        <v>9</v>
      </c>
      <c r="C1008" s="3">
        <v>29.26</v>
      </c>
      <c r="D1008" s="3">
        <v>2</v>
      </c>
      <c r="E1008" s="3" t="s">
        <v>10</v>
      </c>
      <c r="F1008" s="3" t="s">
        <v>13</v>
      </c>
      <c r="G1008" s="3">
        <v>4438.2633999999998</v>
      </c>
    </row>
    <row r="1009" spans="1:7" x14ac:dyDescent="0.25">
      <c r="A1009" s="3">
        <v>47</v>
      </c>
      <c r="B1009" s="3" t="s">
        <v>9</v>
      </c>
      <c r="C1009" s="3">
        <v>28.215</v>
      </c>
      <c r="D1009" s="3">
        <v>3</v>
      </c>
      <c r="E1009" s="3" t="s">
        <v>7</v>
      </c>
      <c r="F1009" s="3" t="s">
        <v>12</v>
      </c>
      <c r="G1009" s="3">
        <v>24915.220850000002</v>
      </c>
    </row>
    <row r="1010" spans="1:7" x14ac:dyDescent="0.25">
      <c r="A1010" s="3">
        <v>25</v>
      </c>
      <c r="B1010" s="3" t="s">
        <v>9</v>
      </c>
      <c r="C1010" s="3">
        <v>24.984999999999999</v>
      </c>
      <c r="D1010" s="3">
        <v>2</v>
      </c>
      <c r="E1010" s="3" t="s">
        <v>10</v>
      </c>
      <c r="F1010" s="3" t="s">
        <v>13</v>
      </c>
      <c r="G1010" s="3">
        <v>23241.47453</v>
      </c>
    </row>
    <row r="1011" spans="1:7" x14ac:dyDescent="0.25">
      <c r="A1011" s="3">
        <v>51</v>
      </c>
      <c r="B1011" s="3" t="s">
        <v>9</v>
      </c>
      <c r="C1011" s="3">
        <v>27.74</v>
      </c>
      <c r="D1011" s="3">
        <v>1</v>
      </c>
      <c r="E1011" s="3" t="s">
        <v>10</v>
      </c>
      <c r="F1011" s="3" t="s">
        <v>13</v>
      </c>
      <c r="G1011" s="3">
        <v>9957.7216000000008</v>
      </c>
    </row>
    <row r="1012" spans="1:7" x14ac:dyDescent="0.25">
      <c r="A1012" s="3">
        <v>48</v>
      </c>
      <c r="B1012" s="3" t="s">
        <v>6</v>
      </c>
      <c r="C1012" s="3">
        <v>22.8</v>
      </c>
      <c r="D1012" s="3">
        <v>0</v>
      </c>
      <c r="E1012" s="3" t="s">
        <v>10</v>
      </c>
      <c r="F1012" s="3" t="s">
        <v>8</v>
      </c>
      <c r="G1012" s="3">
        <v>8269.0439999999999</v>
      </c>
    </row>
    <row r="1013" spans="1:7" x14ac:dyDescent="0.25">
      <c r="A1013" s="3">
        <v>43</v>
      </c>
      <c r="B1013" s="3" t="s">
        <v>9</v>
      </c>
      <c r="C1013" s="3">
        <v>20.13</v>
      </c>
      <c r="D1013" s="3">
        <v>2</v>
      </c>
      <c r="E1013" s="3" t="s">
        <v>7</v>
      </c>
      <c r="F1013" s="3" t="s">
        <v>11</v>
      </c>
      <c r="G1013" s="3">
        <v>18767.737700000001</v>
      </c>
    </row>
    <row r="1014" spans="1:7" x14ac:dyDescent="0.25">
      <c r="A1014" s="3">
        <v>61</v>
      </c>
      <c r="B1014" s="3" t="s">
        <v>6</v>
      </c>
      <c r="C1014" s="3">
        <v>33.33</v>
      </c>
      <c r="D1014" s="3">
        <v>4</v>
      </c>
      <c r="E1014" s="3" t="s">
        <v>10</v>
      </c>
      <c r="F1014" s="3" t="s">
        <v>11</v>
      </c>
      <c r="G1014" s="3">
        <v>36580.282160000002</v>
      </c>
    </row>
    <row r="1015" spans="1:7" x14ac:dyDescent="0.25">
      <c r="A1015" s="3">
        <v>48</v>
      </c>
      <c r="B1015" s="3" t="s">
        <v>9</v>
      </c>
      <c r="C1015" s="3">
        <v>32.299999999999997</v>
      </c>
      <c r="D1015" s="3">
        <v>1</v>
      </c>
      <c r="E1015" s="3" t="s">
        <v>10</v>
      </c>
      <c r="F1015" s="3" t="s">
        <v>12</v>
      </c>
      <c r="G1015" s="3">
        <v>8765.2489999999998</v>
      </c>
    </row>
    <row r="1016" spans="1:7" x14ac:dyDescent="0.25">
      <c r="A1016" s="3">
        <v>38</v>
      </c>
      <c r="B1016" s="3" t="s">
        <v>6</v>
      </c>
      <c r="C1016" s="3">
        <v>27.6</v>
      </c>
      <c r="D1016" s="3">
        <v>0</v>
      </c>
      <c r="E1016" s="3" t="s">
        <v>10</v>
      </c>
      <c r="F1016" s="3" t="s">
        <v>8</v>
      </c>
      <c r="G1016" s="3">
        <v>5383.5360000000001</v>
      </c>
    </row>
    <row r="1017" spans="1:7" x14ac:dyDescent="0.25">
      <c r="A1017" s="3">
        <v>59</v>
      </c>
      <c r="B1017" s="3" t="s">
        <v>9</v>
      </c>
      <c r="C1017" s="3">
        <v>25.46</v>
      </c>
      <c r="D1017" s="3">
        <v>0</v>
      </c>
      <c r="E1017" s="3" t="s">
        <v>10</v>
      </c>
      <c r="F1017" s="3" t="s">
        <v>12</v>
      </c>
      <c r="G1017" s="3">
        <v>12124.992399999999</v>
      </c>
    </row>
    <row r="1018" spans="1:7" x14ac:dyDescent="0.25">
      <c r="A1018" s="3">
        <v>19</v>
      </c>
      <c r="B1018" s="3" t="s">
        <v>6</v>
      </c>
      <c r="C1018" s="3">
        <v>24.605</v>
      </c>
      <c r="D1018" s="3">
        <v>1</v>
      </c>
      <c r="E1018" s="3" t="s">
        <v>10</v>
      </c>
      <c r="F1018" s="3" t="s">
        <v>12</v>
      </c>
      <c r="G1018" s="3">
        <v>2709.24395</v>
      </c>
    </row>
    <row r="1019" spans="1:7" x14ac:dyDescent="0.25">
      <c r="A1019" s="3">
        <v>26</v>
      </c>
      <c r="B1019" s="3" t="s">
        <v>6</v>
      </c>
      <c r="C1019" s="3">
        <v>34.200000000000003</v>
      </c>
      <c r="D1019" s="3">
        <v>2</v>
      </c>
      <c r="E1019" s="3" t="s">
        <v>10</v>
      </c>
      <c r="F1019" s="3" t="s">
        <v>8</v>
      </c>
      <c r="G1019" s="3">
        <v>3987.9259999999999</v>
      </c>
    </row>
    <row r="1020" spans="1:7" x14ac:dyDescent="0.25">
      <c r="A1020" s="3">
        <v>54</v>
      </c>
      <c r="B1020" s="3" t="s">
        <v>6</v>
      </c>
      <c r="C1020" s="3">
        <v>35.814999999999998</v>
      </c>
      <c r="D1020" s="3">
        <v>3</v>
      </c>
      <c r="E1020" s="3" t="s">
        <v>10</v>
      </c>
      <c r="F1020" s="3" t="s">
        <v>12</v>
      </c>
      <c r="G1020" s="3">
        <v>12495.290849999999</v>
      </c>
    </row>
    <row r="1021" spans="1:7" x14ac:dyDescent="0.25">
      <c r="A1021" s="3">
        <v>21</v>
      </c>
      <c r="B1021" s="3" t="s">
        <v>6</v>
      </c>
      <c r="C1021" s="3">
        <v>32.68</v>
      </c>
      <c r="D1021" s="3">
        <v>2</v>
      </c>
      <c r="E1021" s="3" t="s">
        <v>10</v>
      </c>
      <c r="F1021" s="3" t="s">
        <v>12</v>
      </c>
      <c r="G1021" s="3">
        <v>26018.950519999999</v>
      </c>
    </row>
    <row r="1022" spans="1:7" x14ac:dyDescent="0.25">
      <c r="A1022" s="3">
        <v>51</v>
      </c>
      <c r="B1022" s="3" t="s">
        <v>9</v>
      </c>
      <c r="C1022" s="3">
        <v>37</v>
      </c>
      <c r="D1022" s="3">
        <v>0</v>
      </c>
      <c r="E1022" s="3" t="s">
        <v>10</v>
      </c>
      <c r="F1022" s="3" t="s">
        <v>8</v>
      </c>
      <c r="G1022" s="3">
        <v>8798.5930000000008</v>
      </c>
    </row>
    <row r="1023" spans="1:7" x14ac:dyDescent="0.25">
      <c r="A1023" s="3">
        <v>22</v>
      </c>
      <c r="B1023" s="3" t="s">
        <v>6</v>
      </c>
      <c r="C1023" s="3">
        <v>31.02</v>
      </c>
      <c r="D1023" s="3">
        <v>3</v>
      </c>
      <c r="E1023" s="3" t="s">
        <v>7</v>
      </c>
      <c r="F1023" s="3" t="s">
        <v>11</v>
      </c>
      <c r="G1023" s="3">
        <v>35595.589800000002</v>
      </c>
    </row>
    <row r="1024" spans="1:7" x14ac:dyDescent="0.25">
      <c r="A1024" s="3">
        <v>47</v>
      </c>
      <c r="B1024" s="3" t="s">
        <v>9</v>
      </c>
      <c r="C1024" s="3">
        <v>36.08</v>
      </c>
      <c r="D1024" s="3">
        <v>1</v>
      </c>
      <c r="E1024" s="3" t="s">
        <v>7</v>
      </c>
      <c r="F1024" s="3" t="s">
        <v>11</v>
      </c>
      <c r="G1024" s="3">
        <v>42211.138200000001</v>
      </c>
    </row>
    <row r="1025" spans="1:7" x14ac:dyDescent="0.25">
      <c r="A1025" s="3">
        <v>18</v>
      </c>
      <c r="B1025" s="3" t="s">
        <v>9</v>
      </c>
      <c r="C1025" s="3">
        <v>23.32</v>
      </c>
      <c r="D1025" s="3">
        <v>1</v>
      </c>
      <c r="E1025" s="3" t="s">
        <v>10</v>
      </c>
      <c r="F1025" s="3" t="s">
        <v>11</v>
      </c>
      <c r="G1025" s="3">
        <v>1711.0268000000001</v>
      </c>
    </row>
    <row r="1026" spans="1:7" x14ac:dyDescent="0.25">
      <c r="A1026" s="3">
        <v>47</v>
      </c>
      <c r="B1026" s="3" t="s">
        <v>6</v>
      </c>
      <c r="C1026" s="3">
        <v>45.32</v>
      </c>
      <c r="D1026" s="3">
        <v>1</v>
      </c>
      <c r="E1026" s="3" t="s">
        <v>10</v>
      </c>
      <c r="F1026" s="3" t="s">
        <v>11</v>
      </c>
      <c r="G1026" s="3">
        <v>8569.8618000000006</v>
      </c>
    </row>
    <row r="1027" spans="1:7" x14ac:dyDescent="0.25">
      <c r="A1027" s="3">
        <v>21</v>
      </c>
      <c r="B1027" s="3" t="s">
        <v>6</v>
      </c>
      <c r="C1027" s="3">
        <v>34.6</v>
      </c>
      <c r="D1027" s="3">
        <v>0</v>
      </c>
      <c r="E1027" s="3" t="s">
        <v>10</v>
      </c>
      <c r="F1027" s="3" t="s">
        <v>8</v>
      </c>
      <c r="G1027" s="3">
        <v>2020.1769999999999</v>
      </c>
    </row>
    <row r="1028" spans="1:7" x14ac:dyDescent="0.25">
      <c r="A1028" s="3">
        <v>19</v>
      </c>
      <c r="B1028" s="3" t="s">
        <v>9</v>
      </c>
      <c r="C1028" s="3">
        <v>26.03</v>
      </c>
      <c r="D1028" s="3">
        <v>1</v>
      </c>
      <c r="E1028" s="3" t="s">
        <v>7</v>
      </c>
      <c r="F1028" s="3" t="s">
        <v>12</v>
      </c>
      <c r="G1028" s="3">
        <v>16450.894700000001</v>
      </c>
    </row>
    <row r="1029" spans="1:7" x14ac:dyDescent="0.25">
      <c r="A1029" s="3">
        <v>23</v>
      </c>
      <c r="B1029" s="3" t="s">
        <v>9</v>
      </c>
      <c r="C1029" s="3">
        <v>18.715</v>
      </c>
      <c r="D1029" s="3">
        <v>0</v>
      </c>
      <c r="E1029" s="3" t="s">
        <v>10</v>
      </c>
      <c r="F1029" s="3" t="s">
        <v>12</v>
      </c>
      <c r="G1029" s="3">
        <v>21595.382290000001</v>
      </c>
    </row>
    <row r="1030" spans="1:7" x14ac:dyDescent="0.25">
      <c r="A1030" s="3">
        <v>54</v>
      </c>
      <c r="B1030" s="3" t="s">
        <v>9</v>
      </c>
      <c r="C1030" s="3">
        <v>31.6</v>
      </c>
      <c r="D1030" s="3">
        <v>0</v>
      </c>
      <c r="E1030" s="3" t="s">
        <v>10</v>
      </c>
      <c r="F1030" s="3" t="s">
        <v>8</v>
      </c>
      <c r="G1030" s="3">
        <v>9850.4320000000007</v>
      </c>
    </row>
    <row r="1031" spans="1:7" x14ac:dyDescent="0.25">
      <c r="A1031" s="3">
        <v>37</v>
      </c>
      <c r="B1031" s="3" t="s">
        <v>6</v>
      </c>
      <c r="C1031" s="3">
        <v>17.29</v>
      </c>
      <c r="D1031" s="3">
        <v>2</v>
      </c>
      <c r="E1031" s="3" t="s">
        <v>10</v>
      </c>
      <c r="F1031" s="3" t="s">
        <v>13</v>
      </c>
      <c r="G1031" s="3">
        <v>6877.9800999999998</v>
      </c>
    </row>
    <row r="1032" spans="1:7" x14ac:dyDescent="0.25">
      <c r="A1032" s="3">
        <v>46</v>
      </c>
      <c r="B1032" s="3" t="s">
        <v>6</v>
      </c>
      <c r="C1032" s="3">
        <v>23.655000000000001</v>
      </c>
      <c r="D1032" s="3">
        <v>1</v>
      </c>
      <c r="E1032" s="3" t="s">
        <v>7</v>
      </c>
      <c r="F1032" s="3" t="s">
        <v>12</v>
      </c>
      <c r="G1032" s="3">
        <v>21677.283449999999</v>
      </c>
    </row>
    <row r="1033" spans="1:7" x14ac:dyDescent="0.25">
      <c r="A1033" s="3">
        <v>55</v>
      </c>
      <c r="B1033" s="3" t="s">
        <v>6</v>
      </c>
      <c r="C1033" s="3">
        <v>35.200000000000003</v>
      </c>
      <c r="D1033" s="3">
        <v>0</v>
      </c>
      <c r="E1033" s="3" t="s">
        <v>7</v>
      </c>
      <c r="F1033" s="3" t="s">
        <v>11</v>
      </c>
      <c r="G1033" s="3">
        <v>44423.803</v>
      </c>
    </row>
    <row r="1034" spans="1:7" x14ac:dyDescent="0.25">
      <c r="A1034" s="3">
        <v>30</v>
      </c>
      <c r="B1034" s="3" t="s">
        <v>6</v>
      </c>
      <c r="C1034" s="3">
        <v>27.93</v>
      </c>
      <c r="D1034" s="3">
        <v>0</v>
      </c>
      <c r="E1034" s="3" t="s">
        <v>10</v>
      </c>
      <c r="F1034" s="3" t="s">
        <v>13</v>
      </c>
      <c r="G1034" s="3">
        <v>4137.5227000000004</v>
      </c>
    </row>
    <row r="1035" spans="1:7" x14ac:dyDescent="0.25">
      <c r="A1035" s="3">
        <v>18</v>
      </c>
      <c r="B1035" s="3" t="s">
        <v>9</v>
      </c>
      <c r="C1035" s="3">
        <v>21.565000000000001</v>
      </c>
      <c r="D1035" s="3">
        <v>0</v>
      </c>
      <c r="E1035" s="3" t="s">
        <v>7</v>
      </c>
      <c r="F1035" s="3" t="s">
        <v>13</v>
      </c>
      <c r="G1035" s="3">
        <v>13747.87235</v>
      </c>
    </row>
    <row r="1036" spans="1:7" x14ac:dyDescent="0.25">
      <c r="A1036" s="3">
        <v>61</v>
      </c>
      <c r="B1036" s="3" t="s">
        <v>9</v>
      </c>
      <c r="C1036" s="3">
        <v>38.380000000000003</v>
      </c>
      <c r="D1036" s="3">
        <v>0</v>
      </c>
      <c r="E1036" s="3" t="s">
        <v>10</v>
      </c>
      <c r="F1036" s="3" t="s">
        <v>12</v>
      </c>
      <c r="G1036" s="3">
        <v>12950.0712</v>
      </c>
    </row>
    <row r="1037" spans="1:7" x14ac:dyDescent="0.25">
      <c r="A1037" s="3">
        <v>54</v>
      </c>
      <c r="B1037" s="3" t="s">
        <v>6</v>
      </c>
      <c r="C1037" s="3">
        <v>23</v>
      </c>
      <c r="D1037" s="3">
        <v>3</v>
      </c>
      <c r="E1037" s="3" t="s">
        <v>10</v>
      </c>
      <c r="F1037" s="3" t="s">
        <v>8</v>
      </c>
      <c r="G1037" s="3">
        <v>12094.477999999999</v>
      </c>
    </row>
    <row r="1038" spans="1:7" x14ac:dyDescent="0.25">
      <c r="A1038" s="3">
        <v>22</v>
      </c>
      <c r="B1038" s="3" t="s">
        <v>9</v>
      </c>
      <c r="C1038" s="3">
        <v>37.07</v>
      </c>
      <c r="D1038" s="3">
        <v>2</v>
      </c>
      <c r="E1038" s="3" t="s">
        <v>7</v>
      </c>
      <c r="F1038" s="3" t="s">
        <v>11</v>
      </c>
      <c r="G1038" s="3">
        <v>37484.4493</v>
      </c>
    </row>
    <row r="1039" spans="1:7" x14ac:dyDescent="0.25">
      <c r="A1039" s="3">
        <v>45</v>
      </c>
      <c r="B1039" s="3" t="s">
        <v>6</v>
      </c>
      <c r="C1039" s="3">
        <v>30.495000000000001</v>
      </c>
      <c r="D1039" s="3">
        <v>1</v>
      </c>
      <c r="E1039" s="3" t="s">
        <v>7</v>
      </c>
      <c r="F1039" s="3" t="s">
        <v>12</v>
      </c>
      <c r="G1039" s="3">
        <v>39725.518049999999</v>
      </c>
    </row>
    <row r="1040" spans="1:7" x14ac:dyDescent="0.25">
      <c r="A1040" s="3">
        <v>22</v>
      </c>
      <c r="B1040" s="3" t="s">
        <v>9</v>
      </c>
      <c r="C1040" s="3">
        <v>28.88</v>
      </c>
      <c r="D1040" s="3">
        <v>0</v>
      </c>
      <c r="E1040" s="3" t="s">
        <v>10</v>
      </c>
      <c r="F1040" s="3" t="s">
        <v>13</v>
      </c>
      <c r="G1040" s="3">
        <v>2250.8352</v>
      </c>
    </row>
    <row r="1041" spans="1:7" x14ac:dyDescent="0.25">
      <c r="A1041" s="3">
        <v>19</v>
      </c>
      <c r="B1041" s="3" t="s">
        <v>9</v>
      </c>
      <c r="C1041" s="3">
        <v>27.265000000000001</v>
      </c>
      <c r="D1041" s="3">
        <v>2</v>
      </c>
      <c r="E1041" s="3" t="s">
        <v>10</v>
      </c>
      <c r="F1041" s="3" t="s">
        <v>12</v>
      </c>
      <c r="G1041" s="3">
        <v>22493.659640000002</v>
      </c>
    </row>
    <row r="1042" spans="1:7" x14ac:dyDescent="0.25">
      <c r="A1042" s="3">
        <v>35</v>
      </c>
      <c r="B1042" s="3" t="s">
        <v>6</v>
      </c>
      <c r="C1042" s="3">
        <v>28.024999999999999</v>
      </c>
      <c r="D1042" s="3">
        <v>0</v>
      </c>
      <c r="E1042" s="3" t="s">
        <v>7</v>
      </c>
      <c r="F1042" s="3" t="s">
        <v>12</v>
      </c>
      <c r="G1042" s="3">
        <v>20234.854749999999</v>
      </c>
    </row>
    <row r="1043" spans="1:7" x14ac:dyDescent="0.25">
      <c r="A1043" s="3">
        <v>18</v>
      </c>
      <c r="B1043" s="3" t="s">
        <v>9</v>
      </c>
      <c r="C1043" s="3">
        <v>23.085000000000001</v>
      </c>
      <c r="D1043" s="3">
        <v>0</v>
      </c>
      <c r="E1043" s="3" t="s">
        <v>10</v>
      </c>
      <c r="F1043" s="3" t="s">
        <v>13</v>
      </c>
      <c r="G1043" s="3">
        <v>1704.7001499999999</v>
      </c>
    </row>
    <row r="1044" spans="1:7" x14ac:dyDescent="0.25">
      <c r="A1044" s="3">
        <v>20</v>
      </c>
      <c r="B1044" s="3" t="s">
        <v>9</v>
      </c>
      <c r="C1044" s="3">
        <v>30.684999999999999</v>
      </c>
      <c r="D1044" s="3">
        <v>0</v>
      </c>
      <c r="E1044" s="3" t="s">
        <v>7</v>
      </c>
      <c r="F1044" s="3" t="s">
        <v>13</v>
      </c>
      <c r="G1044" s="3">
        <v>33475.817150000003</v>
      </c>
    </row>
    <row r="1045" spans="1:7" x14ac:dyDescent="0.25">
      <c r="A1045" s="3">
        <v>28</v>
      </c>
      <c r="B1045" s="3" t="s">
        <v>6</v>
      </c>
      <c r="C1045" s="3">
        <v>25.8</v>
      </c>
      <c r="D1045" s="3">
        <v>0</v>
      </c>
      <c r="E1045" s="3" t="s">
        <v>10</v>
      </c>
      <c r="F1045" s="3" t="s">
        <v>8</v>
      </c>
      <c r="G1045" s="3">
        <v>3161.4540000000002</v>
      </c>
    </row>
    <row r="1046" spans="1:7" x14ac:dyDescent="0.25">
      <c r="A1046" s="3">
        <v>55</v>
      </c>
      <c r="B1046" s="3" t="s">
        <v>9</v>
      </c>
      <c r="C1046" s="3">
        <v>35.244999999999997</v>
      </c>
      <c r="D1046" s="3">
        <v>1</v>
      </c>
      <c r="E1046" s="3" t="s">
        <v>10</v>
      </c>
      <c r="F1046" s="3" t="s">
        <v>13</v>
      </c>
      <c r="G1046" s="3">
        <v>11394.065549999999</v>
      </c>
    </row>
    <row r="1047" spans="1:7" x14ac:dyDescent="0.25">
      <c r="A1047" s="3">
        <v>43</v>
      </c>
      <c r="B1047" s="3" t="s">
        <v>6</v>
      </c>
      <c r="C1047" s="3">
        <v>24.7</v>
      </c>
      <c r="D1047" s="3">
        <v>2</v>
      </c>
      <c r="E1047" s="3" t="s">
        <v>7</v>
      </c>
      <c r="F1047" s="3" t="s">
        <v>12</v>
      </c>
      <c r="G1047" s="3">
        <v>21880.82</v>
      </c>
    </row>
    <row r="1048" spans="1:7" x14ac:dyDescent="0.25">
      <c r="A1048" s="3">
        <v>43</v>
      </c>
      <c r="B1048" s="3" t="s">
        <v>6</v>
      </c>
      <c r="C1048" s="3">
        <v>25.08</v>
      </c>
      <c r="D1048" s="3">
        <v>0</v>
      </c>
      <c r="E1048" s="3" t="s">
        <v>10</v>
      </c>
      <c r="F1048" s="3" t="s">
        <v>13</v>
      </c>
      <c r="G1048" s="3">
        <v>7325.0482000000002</v>
      </c>
    </row>
    <row r="1049" spans="1:7" x14ac:dyDescent="0.25">
      <c r="A1049" s="3">
        <v>22</v>
      </c>
      <c r="B1049" s="3" t="s">
        <v>9</v>
      </c>
      <c r="C1049" s="3">
        <v>52.58</v>
      </c>
      <c r="D1049" s="3">
        <v>1</v>
      </c>
      <c r="E1049" s="3" t="s">
        <v>7</v>
      </c>
      <c r="F1049" s="3" t="s">
        <v>11</v>
      </c>
      <c r="G1049" s="3">
        <v>44501.398200000003</v>
      </c>
    </row>
    <row r="1050" spans="1:7" x14ac:dyDescent="0.25">
      <c r="A1050" s="3">
        <v>25</v>
      </c>
      <c r="B1050" s="3" t="s">
        <v>6</v>
      </c>
      <c r="C1050" s="3">
        <v>22.515000000000001</v>
      </c>
      <c r="D1050" s="3">
        <v>1</v>
      </c>
      <c r="E1050" s="3" t="s">
        <v>10</v>
      </c>
      <c r="F1050" s="3" t="s">
        <v>12</v>
      </c>
      <c r="G1050" s="3">
        <v>3594.17085</v>
      </c>
    </row>
    <row r="1051" spans="1:7" x14ac:dyDescent="0.25">
      <c r="A1051" s="3">
        <v>49</v>
      </c>
      <c r="B1051" s="3" t="s">
        <v>9</v>
      </c>
      <c r="C1051" s="3">
        <v>30.9</v>
      </c>
      <c r="D1051" s="3">
        <v>0</v>
      </c>
      <c r="E1051" s="3" t="s">
        <v>7</v>
      </c>
      <c r="F1051" s="3" t="s">
        <v>8</v>
      </c>
      <c r="G1051" s="3">
        <v>39727.614000000001</v>
      </c>
    </row>
    <row r="1052" spans="1:7" x14ac:dyDescent="0.25">
      <c r="A1052" s="3">
        <v>44</v>
      </c>
      <c r="B1052" s="3" t="s">
        <v>6</v>
      </c>
      <c r="C1052" s="3">
        <v>36.954999999999998</v>
      </c>
      <c r="D1052" s="3">
        <v>1</v>
      </c>
      <c r="E1052" s="3" t="s">
        <v>10</v>
      </c>
      <c r="F1052" s="3" t="s">
        <v>12</v>
      </c>
      <c r="G1052" s="3">
        <v>8023.1354499999998</v>
      </c>
    </row>
    <row r="1053" spans="1:7" x14ac:dyDescent="0.25">
      <c r="A1053" s="3">
        <v>64</v>
      </c>
      <c r="B1053" s="3" t="s">
        <v>9</v>
      </c>
      <c r="C1053" s="3">
        <v>26.41</v>
      </c>
      <c r="D1053" s="3">
        <v>0</v>
      </c>
      <c r="E1053" s="3" t="s">
        <v>10</v>
      </c>
      <c r="F1053" s="3" t="s">
        <v>13</v>
      </c>
      <c r="G1053" s="3">
        <v>14394.5579</v>
      </c>
    </row>
    <row r="1054" spans="1:7" x14ac:dyDescent="0.25">
      <c r="A1054" s="3">
        <v>49</v>
      </c>
      <c r="B1054" s="3" t="s">
        <v>9</v>
      </c>
      <c r="C1054" s="3">
        <v>29.83</v>
      </c>
      <c r="D1054" s="3">
        <v>1</v>
      </c>
      <c r="E1054" s="3" t="s">
        <v>10</v>
      </c>
      <c r="F1054" s="3" t="s">
        <v>13</v>
      </c>
      <c r="G1054" s="3">
        <v>9288.0267000000003</v>
      </c>
    </row>
    <row r="1055" spans="1:7" x14ac:dyDescent="0.25">
      <c r="A1055" s="3">
        <v>47</v>
      </c>
      <c r="B1055" s="3" t="s">
        <v>9</v>
      </c>
      <c r="C1055" s="3">
        <v>29.8</v>
      </c>
      <c r="D1055" s="3">
        <v>3</v>
      </c>
      <c r="E1055" s="3" t="s">
        <v>7</v>
      </c>
      <c r="F1055" s="3" t="s">
        <v>8</v>
      </c>
      <c r="G1055" s="3">
        <v>25309.489000000001</v>
      </c>
    </row>
    <row r="1056" spans="1:7" x14ac:dyDescent="0.25">
      <c r="A1056" s="3">
        <v>27</v>
      </c>
      <c r="B1056" s="3" t="s">
        <v>6</v>
      </c>
      <c r="C1056" s="3">
        <v>21.47</v>
      </c>
      <c r="D1056" s="3">
        <v>0</v>
      </c>
      <c r="E1056" s="3" t="s">
        <v>10</v>
      </c>
      <c r="F1056" s="3" t="s">
        <v>12</v>
      </c>
      <c r="G1056" s="3">
        <v>3353.4703</v>
      </c>
    </row>
    <row r="1057" spans="1:7" x14ac:dyDescent="0.25">
      <c r="A1057" s="3">
        <v>55</v>
      </c>
      <c r="B1057" s="3" t="s">
        <v>9</v>
      </c>
      <c r="C1057" s="3">
        <v>27.645</v>
      </c>
      <c r="D1057" s="3">
        <v>0</v>
      </c>
      <c r="E1057" s="3" t="s">
        <v>10</v>
      </c>
      <c r="F1057" s="3" t="s">
        <v>12</v>
      </c>
      <c r="G1057" s="3">
        <v>10594.501550000001</v>
      </c>
    </row>
    <row r="1058" spans="1:7" x14ac:dyDescent="0.25">
      <c r="A1058" s="3">
        <v>48</v>
      </c>
      <c r="B1058" s="3" t="s">
        <v>6</v>
      </c>
      <c r="C1058" s="3">
        <v>28.9</v>
      </c>
      <c r="D1058" s="3">
        <v>0</v>
      </c>
      <c r="E1058" s="3" t="s">
        <v>10</v>
      </c>
      <c r="F1058" s="3" t="s">
        <v>8</v>
      </c>
      <c r="G1058" s="3">
        <v>8277.5229999999992</v>
      </c>
    </row>
    <row r="1059" spans="1:7" x14ac:dyDescent="0.25">
      <c r="A1059" s="3">
        <v>45</v>
      </c>
      <c r="B1059" s="3" t="s">
        <v>6</v>
      </c>
      <c r="C1059" s="3">
        <v>31.79</v>
      </c>
      <c r="D1059" s="3">
        <v>0</v>
      </c>
      <c r="E1059" s="3" t="s">
        <v>10</v>
      </c>
      <c r="F1059" s="3" t="s">
        <v>11</v>
      </c>
      <c r="G1059" s="3">
        <v>17929.303370000001</v>
      </c>
    </row>
    <row r="1060" spans="1:7" x14ac:dyDescent="0.25">
      <c r="A1060" s="3">
        <v>24</v>
      </c>
      <c r="B1060" s="3" t="s">
        <v>6</v>
      </c>
      <c r="C1060" s="3">
        <v>39.49</v>
      </c>
      <c r="D1060" s="3">
        <v>0</v>
      </c>
      <c r="E1060" s="3" t="s">
        <v>10</v>
      </c>
      <c r="F1060" s="3" t="s">
        <v>11</v>
      </c>
      <c r="G1060" s="3">
        <v>2480.9791</v>
      </c>
    </row>
    <row r="1061" spans="1:7" x14ac:dyDescent="0.25">
      <c r="A1061" s="3">
        <v>32</v>
      </c>
      <c r="B1061" s="3" t="s">
        <v>9</v>
      </c>
      <c r="C1061" s="3">
        <v>33.82</v>
      </c>
      <c r="D1061" s="3">
        <v>1</v>
      </c>
      <c r="E1061" s="3" t="s">
        <v>10</v>
      </c>
      <c r="F1061" s="3" t="s">
        <v>12</v>
      </c>
      <c r="G1061" s="3">
        <v>4462.7218000000003</v>
      </c>
    </row>
    <row r="1062" spans="1:7" x14ac:dyDescent="0.25">
      <c r="A1062" s="3">
        <v>24</v>
      </c>
      <c r="B1062" s="3" t="s">
        <v>9</v>
      </c>
      <c r="C1062" s="3">
        <v>32.01</v>
      </c>
      <c r="D1062" s="3">
        <v>0</v>
      </c>
      <c r="E1062" s="3" t="s">
        <v>10</v>
      </c>
      <c r="F1062" s="3" t="s">
        <v>11</v>
      </c>
      <c r="G1062" s="3">
        <v>1981.5818999999999</v>
      </c>
    </row>
    <row r="1063" spans="1:7" x14ac:dyDescent="0.25">
      <c r="A1063" s="3">
        <v>57</v>
      </c>
      <c r="B1063" s="3" t="s">
        <v>9</v>
      </c>
      <c r="C1063" s="3">
        <v>27.94</v>
      </c>
      <c r="D1063" s="3">
        <v>1</v>
      </c>
      <c r="E1063" s="3" t="s">
        <v>10</v>
      </c>
      <c r="F1063" s="3" t="s">
        <v>11</v>
      </c>
      <c r="G1063" s="3">
        <v>11554.223599999999</v>
      </c>
    </row>
    <row r="1064" spans="1:7" x14ac:dyDescent="0.25">
      <c r="A1064" s="3">
        <v>59</v>
      </c>
      <c r="B1064" s="3" t="s">
        <v>9</v>
      </c>
      <c r="C1064" s="3">
        <v>41.14</v>
      </c>
      <c r="D1064" s="3">
        <v>1</v>
      </c>
      <c r="E1064" s="3" t="s">
        <v>7</v>
      </c>
      <c r="F1064" s="3" t="s">
        <v>11</v>
      </c>
      <c r="G1064" s="3">
        <v>48970.247600000002</v>
      </c>
    </row>
    <row r="1065" spans="1:7" x14ac:dyDescent="0.25">
      <c r="A1065" s="3">
        <v>36</v>
      </c>
      <c r="B1065" s="3" t="s">
        <v>9</v>
      </c>
      <c r="C1065" s="3">
        <v>28.594999999999999</v>
      </c>
      <c r="D1065" s="3">
        <v>3</v>
      </c>
      <c r="E1065" s="3" t="s">
        <v>10</v>
      </c>
      <c r="F1065" s="3" t="s">
        <v>12</v>
      </c>
      <c r="G1065" s="3">
        <v>6548.1950500000003</v>
      </c>
    </row>
    <row r="1066" spans="1:7" x14ac:dyDescent="0.25">
      <c r="A1066" s="3">
        <v>29</v>
      </c>
      <c r="B1066" s="3" t="s">
        <v>6</v>
      </c>
      <c r="C1066" s="3">
        <v>25.6</v>
      </c>
      <c r="D1066" s="3">
        <v>4</v>
      </c>
      <c r="E1066" s="3" t="s">
        <v>10</v>
      </c>
      <c r="F1066" s="3" t="s">
        <v>8</v>
      </c>
      <c r="G1066" s="3">
        <v>5708.8670000000002</v>
      </c>
    </row>
    <row r="1067" spans="1:7" x14ac:dyDescent="0.25">
      <c r="A1067" s="3">
        <v>42</v>
      </c>
      <c r="B1067" s="3" t="s">
        <v>6</v>
      </c>
      <c r="C1067" s="3">
        <v>25.3</v>
      </c>
      <c r="D1067" s="3">
        <v>1</v>
      </c>
      <c r="E1067" s="3" t="s">
        <v>10</v>
      </c>
      <c r="F1067" s="3" t="s">
        <v>8</v>
      </c>
      <c r="G1067" s="3">
        <v>7045.4989999999998</v>
      </c>
    </row>
    <row r="1068" spans="1:7" x14ac:dyDescent="0.25">
      <c r="A1068" s="3">
        <v>48</v>
      </c>
      <c r="B1068" s="3" t="s">
        <v>9</v>
      </c>
      <c r="C1068" s="3">
        <v>37.29</v>
      </c>
      <c r="D1068" s="3">
        <v>2</v>
      </c>
      <c r="E1068" s="3" t="s">
        <v>10</v>
      </c>
      <c r="F1068" s="3" t="s">
        <v>11</v>
      </c>
      <c r="G1068" s="3">
        <v>8978.1851000000006</v>
      </c>
    </row>
    <row r="1069" spans="1:7" x14ac:dyDescent="0.25">
      <c r="A1069" s="3">
        <v>39</v>
      </c>
      <c r="B1069" s="3" t="s">
        <v>9</v>
      </c>
      <c r="C1069" s="3">
        <v>42.655000000000001</v>
      </c>
      <c r="D1069" s="3">
        <v>0</v>
      </c>
      <c r="E1069" s="3" t="s">
        <v>10</v>
      </c>
      <c r="F1069" s="3" t="s">
        <v>13</v>
      </c>
      <c r="G1069" s="3">
        <v>5757.41345</v>
      </c>
    </row>
    <row r="1070" spans="1:7" x14ac:dyDescent="0.25">
      <c r="A1070" s="3">
        <v>63</v>
      </c>
      <c r="B1070" s="3" t="s">
        <v>9</v>
      </c>
      <c r="C1070" s="3">
        <v>21.66</v>
      </c>
      <c r="D1070" s="3">
        <v>1</v>
      </c>
      <c r="E1070" s="3" t="s">
        <v>10</v>
      </c>
      <c r="F1070" s="3" t="s">
        <v>12</v>
      </c>
      <c r="G1070" s="3">
        <v>14349.8544</v>
      </c>
    </row>
    <row r="1071" spans="1:7" x14ac:dyDescent="0.25">
      <c r="A1071" s="3">
        <v>54</v>
      </c>
      <c r="B1071" s="3" t="s">
        <v>6</v>
      </c>
      <c r="C1071" s="3">
        <v>31.9</v>
      </c>
      <c r="D1071" s="3">
        <v>1</v>
      </c>
      <c r="E1071" s="3" t="s">
        <v>10</v>
      </c>
      <c r="F1071" s="3" t="s">
        <v>11</v>
      </c>
      <c r="G1071" s="3">
        <v>10928.849</v>
      </c>
    </row>
    <row r="1072" spans="1:7" x14ac:dyDescent="0.25">
      <c r="A1072" s="3">
        <v>37</v>
      </c>
      <c r="B1072" s="3" t="s">
        <v>9</v>
      </c>
      <c r="C1072" s="3">
        <v>37.07</v>
      </c>
      <c r="D1072" s="3">
        <v>1</v>
      </c>
      <c r="E1072" s="3" t="s">
        <v>7</v>
      </c>
      <c r="F1072" s="3" t="s">
        <v>11</v>
      </c>
      <c r="G1072" s="3">
        <v>39871.704299999998</v>
      </c>
    </row>
    <row r="1073" spans="1:7" x14ac:dyDescent="0.25">
      <c r="A1073" s="3">
        <v>63</v>
      </c>
      <c r="B1073" s="3" t="s">
        <v>9</v>
      </c>
      <c r="C1073" s="3">
        <v>31.445</v>
      </c>
      <c r="D1073" s="3">
        <v>0</v>
      </c>
      <c r="E1073" s="3" t="s">
        <v>10</v>
      </c>
      <c r="F1073" s="3" t="s">
        <v>13</v>
      </c>
      <c r="G1073" s="3">
        <v>13974.455550000001</v>
      </c>
    </row>
    <row r="1074" spans="1:7" x14ac:dyDescent="0.25">
      <c r="A1074" s="3">
        <v>21</v>
      </c>
      <c r="B1074" s="3" t="s">
        <v>9</v>
      </c>
      <c r="C1074" s="3">
        <v>31.254999999999999</v>
      </c>
      <c r="D1074" s="3">
        <v>0</v>
      </c>
      <c r="E1074" s="3" t="s">
        <v>10</v>
      </c>
      <c r="F1074" s="3" t="s">
        <v>12</v>
      </c>
      <c r="G1074" s="3">
        <v>1909.52745</v>
      </c>
    </row>
    <row r="1075" spans="1:7" x14ac:dyDescent="0.25">
      <c r="A1075" s="3">
        <v>54</v>
      </c>
      <c r="B1075" s="3" t="s">
        <v>6</v>
      </c>
      <c r="C1075" s="3">
        <v>28.88</v>
      </c>
      <c r="D1075" s="3">
        <v>2</v>
      </c>
      <c r="E1075" s="3" t="s">
        <v>10</v>
      </c>
      <c r="F1075" s="3" t="s">
        <v>13</v>
      </c>
      <c r="G1075" s="3">
        <v>12096.6512</v>
      </c>
    </row>
    <row r="1076" spans="1:7" x14ac:dyDescent="0.25">
      <c r="A1076" s="3">
        <v>60</v>
      </c>
      <c r="B1076" s="3" t="s">
        <v>6</v>
      </c>
      <c r="C1076" s="3">
        <v>18.335000000000001</v>
      </c>
      <c r="D1076" s="3">
        <v>0</v>
      </c>
      <c r="E1076" s="3" t="s">
        <v>10</v>
      </c>
      <c r="F1076" s="3" t="s">
        <v>13</v>
      </c>
      <c r="G1076" s="3">
        <v>13204.28565</v>
      </c>
    </row>
    <row r="1077" spans="1:7" x14ac:dyDescent="0.25">
      <c r="A1077" s="3">
        <v>32</v>
      </c>
      <c r="B1077" s="3" t="s">
        <v>6</v>
      </c>
      <c r="C1077" s="3">
        <v>29.59</v>
      </c>
      <c r="D1077" s="3">
        <v>1</v>
      </c>
      <c r="E1077" s="3" t="s">
        <v>10</v>
      </c>
      <c r="F1077" s="3" t="s">
        <v>11</v>
      </c>
      <c r="G1077" s="3">
        <v>4562.8420999999998</v>
      </c>
    </row>
    <row r="1078" spans="1:7" x14ac:dyDescent="0.25">
      <c r="A1078" s="3">
        <v>47</v>
      </c>
      <c r="B1078" s="3" t="s">
        <v>6</v>
      </c>
      <c r="C1078" s="3">
        <v>32</v>
      </c>
      <c r="D1078" s="3">
        <v>1</v>
      </c>
      <c r="E1078" s="3" t="s">
        <v>10</v>
      </c>
      <c r="F1078" s="3" t="s">
        <v>8</v>
      </c>
      <c r="G1078" s="3">
        <v>8551.3469999999998</v>
      </c>
    </row>
    <row r="1079" spans="1:7" x14ac:dyDescent="0.25">
      <c r="A1079" s="3">
        <v>21</v>
      </c>
      <c r="B1079" s="3" t="s">
        <v>9</v>
      </c>
      <c r="C1079" s="3">
        <v>26.03</v>
      </c>
      <c r="D1079" s="3">
        <v>0</v>
      </c>
      <c r="E1079" s="3" t="s">
        <v>10</v>
      </c>
      <c r="F1079" s="3" t="s">
        <v>13</v>
      </c>
      <c r="G1079" s="3">
        <v>2102.2647000000002</v>
      </c>
    </row>
    <row r="1080" spans="1:7" x14ac:dyDescent="0.25">
      <c r="A1080" s="3">
        <v>28</v>
      </c>
      <c r="B1080" s="3" t="s">
        <v>9</v>
      </c>
      <c r="C1080" s="3">
        <v>31.68</v>
      </c>
      <c r="D1080" s="3">
        <v>0</v>
      </c>
      <c r="E1080" s="3" t="s">
        <v>7</v>
      </c>
      <c r="F1080" s="3" t="s">
        <v>11</v>
      </c>
      <c r="G1080" s="3">
        <v>34672.147199999999</v>
      </c>
    </row>
    <row r="1081" spans="1:7" x14ac:dyDescent="0.25">
      <c r="A1081" s="3">
        <v>63</v>
      </c>
      <c r="B1081" s="3" t="s">
        <v>9</v>
      </c>
      <c r="C1081" s="3">
        <v>33.659999999999997</v>
      </c>
      <c r="D1081" s="3">
        <v>3</v>
      </c>
      <c r="E1081" s="3" t="s">
        <v>10</v>
      </c>
      <c r="F1081" s="3" t="s">
        <v>11</v>
      </c>
      <c r="G1081" s="3">
        <v>15161.5344</v>
      </c>
    </row>
    <row r="1082" spans="1:7" x14ac:dyDescent="0.25">
      <c r="A1082" s="3">
        <v>18</v>
      </c>
      <c r="B1082" s="3" t="s">
        <v>9</v>
      </c>
      <c r="C1082" s="3">
        <v>21.78</v>
      </c>
      <c r="D1082" s="3">
        <v>2</v>
      </c>
      <c r="E1082" s="3" t="s">
        <v>10</v>
      </c>
      <c r="F1082" s="3" t="s">
        <v>11</v>
      </c>
      <c r="G1082" s="3">
        <v>11884.048580000001</v>
      </c>
    </row>
    <row r="1083" spans="1:7" x14ac:dyDescent="0.25">
      <c r="A1083" s="3">
        <v>32</v>
      </c>
      <c r="B1083" s="3" t="s">
        <v>9</v>
      </c>
      <c r="C1083" s="3">
        <v>27.835000000000001</v>
      </c>
      <c r="D1083" s="3">
        <v>1</v>
      </c>
      <c r="E1083" s="3" t="s">
        <v>10</v>
      </c>
      <c r="F1083" s="3" t="s">
        <v>12</v>
      </c>
      <c r="G1083" s="3">
        <v>4454.40265</v>
      </c>
    </row>
    <row r="1084" spans="1:7" x14ac:dyDescent="0.25">
      <c r="A1084" s="3">
        <v>38</v>
      </c>
      <c r="B1084" s="3" t="s">
        <v>9</v>
      </c>
      <c r="C1084" s="3">
        <v>19.95</v>
      </c>
      <c r="D1084" s="3">
        <v>1</v>
      </c>
      <c r="E1084" s="3" t="s">
        <v>10</v>
      </c>
      <c r="F1084" s="3" t="s">
        <v>12</v>
      </c>
      <c r="G1084" s="3">
        <v>5855.9025000000001</v>
      </c>
    </row>
    <row r="1085" spans="1:7" x14ac:dyDescent="0.25">
      <c r="A1085" s="3">
        <v>32</v>
      </c>
      <c r="B1085" s="3" t="s">
        <v>9</v>
      </c>
      <c r="C1085" s="3">
        <v>31.5</v>
      </c>
      <c r="D1085" s="3">
        <v>1</v>
      </c>
      <c r="E1085" s="3" t="s">
        <v>10</v>
      </c>
      <c r="F1085" s="3" t="s">
        <v>8</v>
      </c>
      <c r="G1085" s="3">
        <v>4076.4969999999998</v>
      </c>
    </row>
    <row r="1086" spans="1:7" x14ac:dyDescent="0.25">
      <c r="A1086" s="3">
        <v>62</v>
      </c>
      <c r="B1086" s="3" t="s">
        <v>6</v>
      </c>
      <c r="C1086" s="3">
        <v>30.495000000000001</v>
      </c>
      <c r="D1086" s="3">
        <v>2</v>
      </c>
      <c r="E1086" s="3" t="s">
        <v>10</v>
      </c>
      <c r="F1086" s="3" t="s">
        <v>12</v>
      </c>
      <c r="G1086" s="3">
        <v>15019.760050000001</v>
      </c>
    </row>
    <row r="1087" spans="1:7" x14ac:dyDescent="0.25">
      <c r="A1087" s="3">
        <v>39</v>
      </c>
      <c r="B1087" s="3" t="s">
        <v>6</v>
      </c>
      <c r="C1087" s="3">
        <v>18.3</v>
      </c>
      <c r="D1087" s="3">
        <v>5</v>
      </c>
      <c r="E1087" s="3" t="s">
        <v>7</v>
      </c>
      <c r="F1087" s="3" t="s">
        <v>8</v>
      </c>
      <c r="G1087" s="3">
        <v>19023.259999999998</v>
      </c>
    </row>
    <row r="1088" spans="1:7" x14ac:dyDescent="0.25">
      <c r="A1088" s="3">
        <v>55</v>
      </c>
      <c r="B1088" s="3" t="s">
        <v>9</v>
      </c>
      <c r="C1088" s="3">
        <v>28.975000000000001</v>
      </c>
      <c r="D1088" s="3">
        <v>0</v>
      </c>
      <c r="E1088" s="3" t="s">
        <v>10</v>
      </c>
      <c r="F1088" s="3" t="s">
        <v>13</v>
      </c>
      <c r="G1088" s="3">
        <v>10796.35025</v>
      </c>
    </row>
    <row r="1089" spans="1:7" x14ac:dyDescent="0.25">
      <c r="A1089" s="3">
        <v>57</v>
      </c>
      <c r="B1089" s="3" t="s">
        <v>9</v>
      </c>
      <c r="C1089" s="3">
        <v>31.54</v>
      </c>
      <c r="D1089" s="3">
        <v>0</v>
      </c>
      <c r="E1089" s="3" t="s">
        <v>10</v>
      </c>
      <c r="F1089" s="3" t="s">
        <v>12</v>
      </c>
      <c r="G1089" s="3">
        <v>11353.2276</v>
      </c>
    </row>
    <row r="1090" spans="1:7" x14ac:dyDescent="0.25">
      <c r="A1090" s="3">
        <v>52</v>
      </c>
      <c r="B1090" s="3" t="s">
        <v>9</v>
      </c>
      <c r="C1090" s="3">
        <v>47.74</v>
      </c>
      <c r="D1090" s="3">
        <v>1</v>
      </c>
      <c r="E1090" s="3" t="s">
        <v>10</v>
      </c>
      <c r="F1090" s="3" t="s">
        <v>11</v>
      </c>
      <c r="G1090" s="3">
        <v>9748.9105999999992</v>
      </c>
    </row>
    <row r="1091" spans="1:7" x14ac:dyDescent="0.25">
      <c r="A1091" s="3">
        <v>56</v>
      </c>
      <c r="B1091" s="3" t="s">
        <v>9</v>
      </c>
      <c r="C1091" s="3">
        <v>22.1</v>
      </c>
      <c r="D1091" s="3">
        <v>0</v>
      </c>
      <c r="E1091" s="3" t="s">
        <v>10</v>
      </c>
      <c r="F1091" s="3" t="s">
        <v>8</v>
      </c>
      <c r="G1091" s="3">
        <v>10577.087</v>
      </c>
    </row>
    <row r="1092" spans="1:7" x14ac:dyDescent="0.25">
      <c r="A1092" s="3">
        <v>47</v>
      </c>
      <c r="B1092" s="3" t="s">
        <v>9</v>
      </c>
      <c r="C1092" s="3">
        <v>36.19</v>
      </c>
      <c r="D1092" s="3">
        <v>0</v>
      </c>
      <c r="E1092" s="3" t="s">
        <v>7</v>
      </c>
      <c r="F1092" s="3" t="s">
        <v>11</v>
      </c>
      <c r="G1092" s="3">
        <v>41676.081100000003</v>
      </c>
    </row>
    <row r="1093" spans="1:7" x14ac:dyDescent="0.25">
      <c r="A1093" s="3">
        <v>55</v>
      </c>
      <c r="B1093" s="3" t="s">
        <v>6</v>
      </c>
      <c r="C1093" s="3">
        <v>29.83</v>
      </c>
      <c r="D1093" s="3">
        <v>0</v>
      </c>
      <c r="E1093" s="3" t="s">
        <v>10</v>
      </c>
      <c r="F1093" s="3" t="s">
        <v>13</v>
      </c>
      <c r="G1093" s="3">
        <v>11286.538699999999</v>
      </c>
    </row>
    <row r="1094" spans="1:7" x14ac:dyDescent="0.25">
      <c r="A1094" s="3">
        <v>23</v>
      </c>
      <c r="B1094" s="3" t="s">
        <v>9</v>
      </c>
      <c r="C1094" s="3">
        <v>32.700000000000003</v>
      </c>
      <c r="D1094" s="3">
        <v>3</v>
      </c>
      <c r="E1094" s="3" t="s">
        <v>10</v>
      </c>
      <c r="F1094" s="3" t="s">
        <v>8</v>
      </c>
      <c r="G1094" s="3">
        <v>3591.48</v>
      </c>
    </row>
    <row r="1095" spans="1:7" x14ac:dyDescent="0.25">
      <c r="A1095" s="3">
        <v>22</v>
      </c>
      <c r="B1095" s="3" t="s">
        <v>6</v>
      </c>
      <c r="C1095" s="3">
        <v>30.4</v>
      </c>
      <c r="D1095" s="3">
        <v>0</v>
      </c>
      <c r="E1095" s="3" t="s">
        <v>7</v>
      </c>
      <c r="F1095" s="3" t="s">
        <v>12</v>
      </c>
      <c r="G1095" s="3">
        <v>33907.548000000003</v>
      </c>
    </row>
    <row r="1096" spans="1:7" x14ac:dyDescent="0.25">
      <c r="A1096" s="3">
        <v>50</v>
      </c>
      <c r="B1096" s="3" t="s">
        <v>6</v>
      </c>
      <c r="C1096" s="3">
        <v>33.700000000000003</v>
      </c>
      <c r="D1096" s="3">
        <v>4</v>
      </c>
      <c r="E1096" s="3" t="s">
        <v>10</v>
      </c>
      <c r="F1096" s="3" t="s">
        <v>8</v>
      </c>
      <c r="G1096" s="3">
        <v>11299.343000000001</v>
      </c>
    </row>
    <row r="1097" spans="1:7" x14ac:dyDescent="0.25">
      <c r="A1097" s="3">
        <v>18</v>
      </c>
      <c r="B1097" s="3" t="s">
        <v>6</v>
      </c>
      <c r="C1097" s="3">
        <v>31.35</v>
      </c>
      <c r="D1097" s="3">
        <v>4</v>
      </c>
      <c r="E1097" s="3" t="s">
        <v>10</v>
      </c>
      <c r="F1097" s="3" t="s">
        <v>13</v>
      </c>
      <c r="G1097" s="3">
        <v>4561.1885000000002</v>
      </c>
    </row>
    <row r="1098" spans="1:7" x14ac:dyDescent="0.25">
      <c r="A1098" s="3">
        <v>51</v>
      </c>
      <c r="B1098" s="3" t="s">
        <v>6</v>
      </c>
      <c r="C1098" s="3">
        <v>34.96</v>
      </c>
      <c r="D1098" s="3">
        <v>2</v>
      </c>
      <c r="E1098" s="3" t="s">
        <v>7</v>
      </c>
      <c r="F1098" s="3" t="s">
        <v>13</v>
      </c>
      <c r="G1098" s="3">
        <v>44641.197399999997</v>
      </c>
    </row>
    <row r="1099" spans="1:7" x14ac:dyDescent="0.25">
      <c r="A1099" s="3">
        <v>22</v>
      </c>
      <c r="B1099" s="3" t="s">
        <v>9</v>
      </c>
      <c r="C1099" s="3">
        <v>33.770000000000003</v>
      </c>
      <c r="D1099" s="3">
        <v>0</v>
      </c>
      <c r="E1099" s="3" t="s">
        <v>10</v>
      </c>
      <c r="F1099" s="3" t="s">
        <v>11</v>
      </c>
      <c r="G1099" s="3">
        <v>1674.6323</v>
      </c>
    </row>
    <row r="1100" spans="1:7" x14ac:dyDescent="0.25">
      <c r="A1100" s="3">
        <v>52</v>
      </c>
      <c r="B1100" s="3" t="s">
        <v>6</v>
      </c>
      <c r="C1100" s="3">
        <v>30.875</v>
      </c>
      <c r="D1100" s="3">
        <v>0</v>
      </c>
      <c r="E1100" s="3" t="s">
        <v>10</v>
      </c>
      <c r="F1100" s="3" t="s">
        <v>13</v>
      </c>
      <c r="G1100" s="3">
        <v>23045.566159999998</v>
      </c>
    </row>
    <row r="1101" spans="1:7" x14ac:dyDescent="0.25">
      <c r="A1101" s="3">
        <v>25</v>
      </c>
      <c r="B1101" s="3" t="s">
        <v>6</v>
      </c>
      <c r="C1101" s="3">
        <v>33.99</v>
      </c>
      <c r="D1101" s="3">
        <v>1</v>
      </c>
      <c r="E1101" s="3" t="s">
        <v>10</v>
      </c>
      <c r="F1101" s="3" t="s">
        <v>11</v>
      </c>
      <c r="G1101" s="3">
        <v>3227.1210999999998</v>
      </c>
    </row>
    <row r="1102" spans="1:7" x14ac:dyDescent="0.25">
      <c r="A1102" s="3">
        <v>33</v>
      </c>
      <c r="B1102" s="3" t="s">
        <v>6</v>
      </c>
      <c r="C1102" s="3">
        <v>19.094999999999999</v>
      </c>
      <c r="D1102" s="3">
        <v>2</v>
      </c>
      <c r="E1102" s="3" t="s">
        <v>7</v>
      </c>
      <c r="F1102" s="3" t="s">
        <v>13</v>
      </c>
      <c r="G1102" s="3">
        <v>16776.304049999999</v>
      </c>
    </row>
    <row r="1103" spans="1:7" x14ac:dyDescent="0.25">
      <c r="A1103" s="3">
        <v>53</v>
      </c>
      <c r="B1103" s="3" t="s">
        <v>9</v>
      </c>
      <c r="C1103" s="3">
        <v>28.6</v>
      </c>
      <c r="D1103" s="3">
        <v>3</v>
      </c>
      <c r="E1103" s="3" t="s">
        <v>10</v>
      </c>
      <c r="F1103" s="3" t="s">
        <v>8</v>
      </c>
      <c r="G1103" s="3">
        <v>11253.421</v>
      </c>
    </row>
    <row r="1104" spans="1:7" x14ac:dyDescent="0.25">
      <c r="A1104" s="3">
        <v>29</v>
      </c>
      <c r="B1104" s="3" t="s">
        <v>9</v>
      </c>
      <c r="C1104" s="3">
        <v>38.94</v>
      </c>
      <c r="D1104" s="3">
        <v>1</v>
      </c>
      <c r="E1104" s="3" t="s">
        <v>10</v>
      </c>
      <c r="F1104" s="3" t="s">
        <v>11</v>
      </c>
      <c r="G1104" s="3">
        <v>3471.4096</v>
      </c>
    </row>
    <row r="1105" spans="1:7" x14ac:dyDescent="0.25">
      <c r="A1105" s="3">
        <v>58</v>
      </c>
      <c r="B1105" s="3" t="s">
        <v>9</v>
      </c>
      <c r="C1105" s="3">
        <v>36.08</v>
      </c>
      <c r="D1105" s="3">
        <v>0</v>
      </c>
      <c r="E1105" s="3" t="s">
        <v>10</v>
      </c>
      <c r="F1105" s="3" t="s">
        <v>11</v>
      </c>
      <c r="G1105" s="3">
        <v>11363.2832</v>
      </c>
    </row>
    <row r="1106" spans="1:7" x14ac:dyDescent="0.25">
      <c r="A1106" s="3">
        <v>37</v>
      </c>
      <c r="B1106" s="3" t="s">
        <v>9</v>
      </c>
      <c r="C1106" s="3">
        <v>29.8</v>
      </c>
      <c r="D1106" s="3">
        <v>0</v>
      </c>
      <c r="E1106" s="3" t="s">
        <v>10</v>
      </c>
      <c r="F1106" s="3" t="s">
        <v>8</v>
      </c>
      <c r="G1106" s="3">
        <v>20420.604650000001</v>
      </c>
    </row>
    <row r="1107" spans="1:7" x14ac:dyDescent="0.25">
      <c r="A1107" s="3">
        <v>54</v>
      </c>
      <c r="B1107" s="3" t="s">
        <v>6</v>
      </c>
      <c r="C1107" s="3">
        <v>31.24</v>
      </c>
      <c r="D1107" s="3">
        <v>0</v>
      </c>
      <c r="E1107" s="3" t="s">
        <v>10</v>
      </c>
      <c r="F1107" s="3" t="s">
        <v>11</v>
      </c>
      <c r="G1107" s="3">
        <v>10338.9316</v>
      </c>
    </row>
    <row r="1108" spans="1:7" x14ac:dyDescent="0.25">
      <c r="A1108" s="3">
        <v>49</v>
      </c>
      <c r="B1108" s="3" t="s">
        <v>6</v>
      </c>
      <c r="C1108" s="3">
        <v>29.925000000000001</v>
      </c>
      <c r="D1108" s="3">
        <v>0</v>
      </c>
      <c r="E1108" s="3" t="s">
        <v>10</v>
      </c>
      <c r="F1108" s="3" t="s">
        <v>12</v>
      </c>
      <c r="G1108" s="3">
        <v>8988.1587500000005</v>
      </c>
    </row>
    <row r="1109" spans="1:7" x14ac:dyDescent="0.25">
      <c r="A1109" s="3">
        <v>50</v>
      </c>
      <c r="B1109" s="3" t="s">
        <v>6</v>
      </c>
      <c r="C1109" s="3">
        <v>26.22</v>
      </c>
      <c r="D1109" s="3">
        <v>2</v>
      </c>
      <c r="E1109" s="3" t="s">
        <v>10</v>
      </c>
      <c r="F1109" s="3" t="s">
        <v>12</v>
      </c>
      <c r="G1109" s="3">
        <v>10493.9458</v>
      </c>
    </row>
    <row r="1110" spans="1:7" x14ac:dyDescent="0.25">
      <c r="A1110" s="3">
        <v>26</v>
      </c>
      <c r="B1110" s="3" t="s">
        <v>9</v>
      </c>
      <c r="C1110" s="3">
        <v>30</v>
      </c>
      <c r="D1110" s="3">
        <v>1</v>
      </c>
      <c r="E1110" s="3" t="s">
        <v>10</v>
      </c>
      <c r="F1110" s="3" t="s">
        <v>8</v>
      </c>
      <c r="G1110" s="3">
        <v>2904.0880000000002</v>
      </c>
    </row>
    <row r="1111" spans="1:7" x14ac:dyDescent="0.25">
      <c r="A1111" s="3">
        <v>45</v>
      </c>
      <c r="B1111" s="3" t="s">
        <v>9</v>
      </c>
      <c r="C1111" s="3">
        <v>20.350000000000001</v>
      </c>
      <c r="D1111" s="3">
        <v>3</v>
      </c>
      <c r="E1111" s="3" t="s">
        <v>10</v>
      </c>
      <c r="F1111" s="3" t="s">
        <v>11</v>
      </c>
      <c r="G1111" s="3">
        <v>8605.3615000000009</v>
      </c>
    </row>
    <row r="1112" spans="1:7" x14ac:dyDescent="0.25">
      <c r="A1112" s="3">
        <v>54</v>
      </c>
      <c r="B1112" s="3" t="s">
        <v>6</v>
      </c>
      <c r="C1112" s="3">
        <v>32.299999999999997</v>
      </c>
      <c r="D1112" s="3">
        <v>1</v>
      </c>
      <c r="E1112" s="3" t="s">
        <v>10</v>
      </c>
      <c r="F1112" s="3" t="s">
        <v>13</v>
      </c>
      <c r="G1112" s="3">
        <v>11512.405000000001</v>
      </c>
    </row>
    <row r="1113" spans="1:7" x14ac:dyDescent="0.25">
      <c r="A1113" s="3">
        <v>38</v>
      </c>
      <c r="B1113" s="3" t="s">
        <v>9</v>
      </c>
      <c r="C1113" s="3">
        <v>38.39</v>
      </c>
      <c r="D1113" s="3">
        <v>3</v>
      </c>
      <c r="E1113" s="3" t="s">
        <v>7</v>
      </c>
      <c r="F1113" s="3" t="s">
        <v>11</v>
      </c>
      <c r="G1113" s="3">
        <v>41949.244100000004</v>
      </c>
    </row>
    <row r="1114" spans="1:7" x14ac:dyDescent="0.25">
      <c r="A1114" s="3">
        <v>48</v>
      </c>
      <c r="B1114" s="3" t="s">
        <v>6</v>
      </c>
      <c r="C1114" s="3">
        <v>25.85</v>
      </c>
      <c r="D1114" s="3">
        <v>3</v>
      </c>
      <c r="E1114" s="3" t="s">
        <v>7</v>
      </c>
      <c r="F1114" s="3" t="s">
        <v>11</v>
      </c>
      <c r="G1114" s="3">
        <v>24180.933499999999</v>
      </c>
    </row>
    <row r="1115" spans="1:7" x14ac:dyDescent="0.25">
      <c r="A1115" s="3">
        <v>28</v>
      </c>
      <c r="B1115" s="3" t="s">
        <v>6</v>
      </c>
      <c r="C1115" s="3">
        <v>26.315000000000001</v>
      </c>
      <c r="D1115" s="3">
        <v>3</v>
      </c>
      <c r="E1115" s="3" t="s">
        <v>10</v>
      </c>
      <c r="F1115" s="3" t="s">
        <v>12</v>
      </c>
      <c r="G1115" s="3">
        <v>5312.1698500000002</v>
      </c>
    </row>
    <row r="1116" spans="1:7" x14ac:dyDescent="0.25">
      <c r="A1116" s="3">
        <v>23</v>
      </c>
      <c r="B1116" s="3" t="s">
        <v>9</v>
      </c>
      <c r="C1116" s="3">
        <v>24.51</v>
      </c>
      <c r="D1116" s="3">
        <v>0</v>
      </c>
      <c r="E1116" s="3" t="s">
        <v>10</v>
      </c>
      <c r="F1116" s="3" t="s">
        <v>13</v>
      </c>
      <c r="G1116" s="3">
        <v>2396.0958999999998</v>
      </c>
    </row>
    <row r="1117" spans="1:7" x14ac:dyDescent="0.25">
      <c r="A1117" s="3">
        <v>55</v>
      </c>
      <c r="B1117" s="3" t="s">
        <v>9</v>
      </c>
      <c r="C1117" s="3">
        <v>32.67</v>
      </c>
      <c r="D1117" s="3">
        <v>1</v>
      </c>
      <c r="E1117" s="3" t="s">
        <v>10</v>
      </c>
      <c r="F1117" s="3" t="s">
        <v>11</v>
      </c>
      <c r="G1117" s="3">
        <v>10807.4863</v>
      </c>
    </row>
    <row r="1118" spans="1:7" x14ac:dyDescent="0.25">
      <c r="A1118" s="3">
        <v>41</v>
      </c>
      <c r="B1118" s="3" t="s">
        <v>9</v>
      </c>
      <c r="C1118" s="3">
        <v>29.64</v>
      </c>
      <c r="D1118" s="3">
        <v>5</v>
      </c>
      <c r="E1118" s="3" t="s">
        <v>10</v>
      </c>
      <c r="F1118" s="3" t="s">
        <v>13</v>
      </c>
      <c r="G1118" s="3">
        <v>9222.4025999999994</v>
      </c>
    </row>
    <row r="1119" spans="1:7" x14ac:dyDescent="0.25">
      <c r="A1119" s="3">
        <v>25</v>
      </c>
      <c r="B1119" s="3" t="s">
        <v>9</v>
      </c>
      <c r="C1119" s="3">
        <v>33.33</v>
      </c>
      <c r="D1119" s="3">
        <v>2</v>
      </c>
      <c r="E1119" s="3" t="s">
        <v>7</v>
      </c>
      <c r="F1119" s="3" t="s">
        <v>11</v>
      </c>
      <c r="G1119" s="3">
        <v>36124.573700000001</v>
      </c>
    </row>
    <row r="1120" spans="1:7" x14ac:dyDescent="0.25">
      <c r="A1120" s="3">
        <v>33</v>
      </c>
      <c r="B1120" s="3" t="s">
        <v>9</v>
      </c>
      <c r="C1120" s="3">
        <v>35.75</v>
      </c>
      <c r="D1120" s="3">
        <v>1</v>
      </c>
      <c r="E1120" s="3" t="s">
        <v>7</v>
      </c>
      <c r="F1120" s="3" t="s">
        <v>11</v>
      </c>
      <c r="G1120" s="3">
        <v>38282.749499999998</v>
      </c>
    </row>
    <row r="1121" spans="1:7" x14ac:dyDescent="0.25">
      <c r="A1121" s="3">
        <v>30</v>
      </c>
      <c r="B1121" s="3" t="s">
        <v>6</v>
      </c>
      <c r="C1121" s="3">
        <v>19.95</v>
      </c>
      <c r="D1121" s="3">
        <v>3</v>
      </c>
      <c r="E1121" s="3" t="s">
        <v>10</v>
      </c>
      <c r="F1121" s="3" t="s">
        <v>12</v>
      </c>
      <c r="G1121" s="3">
        <v>5693.4305000000004</v>
      </c>
    </row>
    <row r="1122" spans="1:7" x14ac:dyDescent="0.25">
      <c r="A1122" s="3">
        <v>23</v>
      </c>
      <c r="B1122" s="3" t="s">
        <v>6</v>
      </c>
      <c r="C1122" s="3">
        <v>31.4</v>
      </c>
      <c r="D1122" s="3">
        <v>0</v>
      </c>
      <c r="E1122" s="3" t="s">
        <v>7</v>
      </c>
      <c r="F1122" s="3" t="s">
        <v>8</v>
      </c>
      <c r="G1122" s="3">
        <v>34166.273000000001</v>
      </c>
    </row>
    <row r="1123" spans="1:7" x14ac:dyDescent="0.25">
      <c r="A1123" s="3">
        <v>46</v>
      </c>
      <c r="B1123" s="3" t="s">
        <v>9</v>
      </c>
      <c r="C1123" s="3">
        <v>38.17</v>
      </c>
      <c r="D1123" s="3">
        <v>2</v>
      </c>
      <c r="E1123" s="3" t="s">
        <v>10</v>
      </c>
      <c r="F1123" s="3" t="s">
        <v>11</v>
      </c>
      <c r="G1123" s="3">
        <v>8347.1643000000004</v>
      </c>
    </row>
    <row r="1124" spans="1:7" x14ac:dyDescent="0.25">
      <c r="A1124" s="3">
        <v>53</v>
      </c>
      <c r="B1124" s="3" t="s">
        <v>6</v>
      </c>
      <c r="C1124" s="3">
        <v>36.86</v>
      </c>
      <c r="D1124" s="3">
        <v>3</v>
      </c>
      <c r="E1124" s="3" t="s">
        <v>7</v>
      </c>
      <c r="F1124" s="3" t="s">
        <v>12</v>
      </c>
      <c r="G1124" s="3">
        <v>46661.4424</v>
      </c>
    </row>
    <row r="1125" spans="1:7" x14ac:dyDescent="0.25">
      <c r="A1125" s="3">
        <v>27</v>
      </c>
      <c r="B1125" s="3" t="s">
        <v>6</v>
      </c>
      <c r="C1125" s="3">
        <v>32.395000000000003</v>
      </c>
      <c r="D1125" s="3">
        <v>1</v>
      </c>
      <c r="E1125" s="3" t="s">
        <v>10</v>
      </c>
      <c r="F1125" s="3" t="s">
        <v>13</v>
      </c>
      <c r="G1125" s="3">
        <v>18903.491409999999</v>
      </c>
    </row>
    <row r="1126" spans="1:7" x14ac:dyDescent="0.25">
      <c r="A1126" s="3">
        <v>23</v>
      </c>
      <c r="B1126" s="3" t="s">
        <v>6</v>
      </c>
      <c r="C1126" s="3">
        <v>42.75</v>
      </c>
      <c r="D1126" s="3">
        <v>1</v>
      </c>
      <c r="E1126" s="3" t="s">
        <v>7</v>
      </c>
      <c r="F1126" s="3" t="s">
        <v>13</v>
      </c>
      <c r="G1126" s="3">
        <v>40904.199500000002</v>
      </c>
    </row>
    <row r="1127" spans="1:7" x14ac:dyDescent="0.25">
      <c r="A1127" s="3">
        <v>63</v>
      </c>
      <c r="B1127" s="3" t="s">
        <v>6</v>
      </c>
      <c r="C1127" s="3">
        <v>25.08</v>
      </c>
      <c r="D1127" s="3">
        <v>0</v>
      </c>
      <c r="E1127" s="3" t="s">
        <v>10</v>
      </c>
      <c r="F1127" s="3" t="s">
        <v>12</v>
      </c>
      <c r="G1127" s="3">
        <v>14254.608200000001</v>
      </c>
    </row>
    <row r="1128" spans="1:7" x14ac:dyDescent="0.25">
      <c r="A1128" s="3">
        <v>55</v>
      </c>
      <c r="B1128" s="3" t="s">
        <v>9</v>
      </c>
      <c r="C1128" s="3">
        <v>29.9</v>
      </c>
      <c r="D1128" s="3">
        <v>0</v>
      </c>
      <c r="E1128" s="3" t="s">
        <v>10</v>
      </c>
      <c r="F1128" s="3" t="s">
        <v>8</v>
      </c>
      <c r="G1128" s="3">
        <v>10214.636</v>
      </c>
    </row>
    <row r="1129" spans="1:7" x14ac:dyDescent="0.25">
      <c r="A1129" s="3">
        <v>35</v>
      </c>
      <c r="B1129" s="3" t="s">
        <v>6</v>
      </c>
      <c r="C1129" s="3">
        <v>35.86</v>
      </c>
      <c r="D1129" s="3">
        <v>2</v>
      </c>
      <c r="E1129" s="3" t="s">
        <v>10</v>
      </c>
      <c r="F1129" s="3" t="s">
        <v>11</v>
      </c>
      <c r="G1129" s="3">
        <v>5836.5204000000003</v>
      </c>
    </row>
    <row r="1130" spans="1:7" x14ac:dyDescent="0.25">
      <c r="A1130" s="3">
        <v>34</v>
      </c>
      <c r="B1130" s="3" t="s">
        <v>9</v>
      </c>
      <c r="C1130" s="3">
        <v>32.799999999999997</v>
      </c>
      <c r="D1130" s="3">
        <v>1</v>
      </c>
      <c r="E1130" s="3" t="s">
        <v>10</v>
      </c>
      <c r="F1130" s="3" t="s">
        <v>8</v>
      </c>
      <c r="G1130" s="3">
        <v>14358.364369999999</v>
      </c>
    </row>
    <row r="1131" spans="1:7" x14ac:dyDescent="0.25">
      <c r="A1131" s="3">
        <v>19</v>
      </c>
      <c r="B1131" s="3" t="s">
        <v>6</v>
      </c>
      <c r="C1131" s="3">
        <v>18.600000000000001</v>
      </c>
      <c r="D1131" s="3">
        <v>0</v>
      </c>
      <c r="E1131" s="3" t="s">
        <v>10</v>
      </c>
      <c r="F1131" s="3" t="s">
        <v>8</v>
      </c>
      <c r="G1131" s="3">
        <v>1728.8969999999999</v>
      </c>
    </row>
    <row r="1132" spans="1:7" x14ac:dyDescent="0.25">
      <c r="A1132" s="3">
        <v>39</v>
      </c>
      <c r="B1132" s="3" t="s">
        <v>6</v>
      </c>
      <c r="C1132" s="3">
        <v>23.87</v>
      </c>
      <c r="D1132" s="3">
        <v>5</v>
      </c>
      <c r="E1132" s="3" t="s">
        <v>10</v>
      </c>
      <c r="F1132" s="3" t="s">
        <v>11</v>
      </c>
      <c r="G1132" s="3">
        <v>8582.3022999999994</v>
      </c>
    </row>
    <row r="1133" spans="1:7" x14ac:dyDescent="0.25">
      <c r="A1133" s="3">
        <v>27</v>
      </c>
      <c r="B1133" s="3" t="s">
        <v>9</v>
      </c>
      <c r="C1133" s="3">
        <v>45.9</v>
      </c>
      <c r="D1133" s="3">
        <v>2</v>
      </c>
      <c r="E1133" s="3" t="s">
        <v>10</v>
      </c>
      <c r="F1133" s="3" t="s">
        <v>8</v>
      </c>
      <c r="G1133" s="3">
        <v>3693.4279999999999</v>
      </c>
    </row>
    <row r="1134" spans="1:7" x14ac:dyDescent="0.25">
      <c r="A1134" s="3">
        <v>57</v>
      </c>
      <c r="B1134" s="3" t="s">
        <v>9</v>
      </c>
      <c r="C1134" s="3">
        <v>40.28</v>
      </c>
      <c r="D1134" s="3">
        <v>0</v>
      </c>
      <c r="E1134" s="3" t="s">
        <v>10</v>
      </c>
      <c r="F1134" s="3" t="s">
        <v>13</v>
      </c>
      <c r="G1134" s="3">
        <v>20709.020339999999</v>
      </c>
    </row>
    <row r="1135" spans="1:7" x14ac:dyDescent="0.25">
      <c r="A1135" s="3">
        <v>52</v>
      </c>
      <c r="B1135" s="3" t="s">
        <v>6</v>
      </c>
      <c r="C1135" s="3">
        <v>18.335000000000001</v>
      </c>
      <c r="D1135" s="3">
        <v>0</v>
      </c>
      <c r="E1135" s="3" t="s">
        <v>10</v>
      </c>
      <c r="F1135" s="3" t="s">
        <v>12</v>
      </c>
      <c r="G1135" s="3">
        <v>9991.0376500000002</v>
      </c>
    </row>
    <row r="1136" spans="1:7" x14ac:dyDescent="0.25">
      <c r="A1136" s="3">
        <v>28</v>
      </c>
      <c r="B1136" s="3" t="s">
        <v>9</v>
      </c>
      <c r="C1136" s="3">
        <v>33.82</v>
      </c>
      <c r="D1136" s="3">
        <v>0</v>
      </c>
      <c r="E1136" s="3" t="s">
        <v>10</v>
      </c>
      <c r="F1136" s="3" t="s">
        <v>12</v>
      </c>
      <c r="G1136" s="3">
        <v>19673.335729999999</v>
      </c>
    </row>
    <row r="1137" spans="1:7" x14ac:dyDescent="0.25">
      <c r="A1137" s="3">
        <v>50</v>
      </c>
      <c r="B1137" s="3" t="s">
        <v>6</v>
      </c>
      <c r="C1137" s="3">
        <v>28.12</v>
      </c>
      <c r="D1137" s="3">
        <v>3</v>
      </c>
      <c r="E1137" s="3" t="s">
        <v>10</v>
      </c>
      <c r="F1137" s="3" t="s">
        <v>12</v>
      </c>
      <c r="G1137" s="3">
        <v>11085.586799999999</v>
      </c>
    </row>
    <row r="1138" spans="1:7" x14ac:dyDescent="0.25">
      <c r="A1138" s="3">
        <v>44</v>
      </c>
      <c r="B1138" s="3" t="s">
        <v>6</v>
      </c>
      <c r="C1138" s="3">
        <v>25</v>
      </c>
      <c r="D1138" s="3">
        <v>1</v>
      </c>
      <c r="E1138" s="3" t="s">
        <v>10</v>
      </c>
      <c r="F1138" s="3" t="s">
        <v>8</v>
      </c>
      <c r="G1138" s="3">
        <v>7623.518</v>
      </c>
    </row>
    <row r="1139" spans="1:7" x14ac:dyDescent="0.25">
      <c r="A1139" s="3">
        <v>26</v>
      </c>
      <c r="B1139" s="3" t="s">
        <v>6</v>
      </c>
      <c r="C1139" s="3">
        <v>22.23</v>
      </c>
      <c r="D1139" s="3">
        <v>0</v>
      </c>
      <c r="E1139" s="3" t="s">
        <v>10</v>
      </c>
      <c r="F1139" s="3" t="s">
        <v>12</v>
      </c>
      <c r="G1139" s="3">
        <v>3176.2876999999999</v>
      </c>
    </row>
    <row r="1140" spans="1:7" x14ac:dyDescent="0.25">
      <c r="A1140" s="3">
        <v>33</v>
      </c>
      <c r="B1140" s="3" t="s">
        <v>9</v>
      </c>
      <c r="C1140" s="3">
        <v>30.25</v>
      </c>
      <c r="D1140" s="3">
        <v>0</v>
      </c>
      <c r="E1140" s="3" t="s">
        <v>10</v>
      </c>
      <c r="F1140" s="3" t="s">
        <v>11</v>
      </c>
      <c r="G1140" s="3">
        <v>3704.3544999999999</v>
      </c>
    </row>
    <row r="1141" spans="1:7" x14ac:dyDescent="0.25">
      <c r="A1141" s="3">
        <v>19</v>
      </c>
      <c r="B1141" s="3" t="s">
        <v>6</v>
      </c>
      <c r="C1141" s="3">
        <v>32.49</v>
      </c>
      <c r="D1141" s="3">
        <v>0</v>
      </c>
      <c r="E1141" s="3" t="s">
        <v>7</v>
      </c>
      <c r="F1141" s="3" t="s">
        <v>12</v>
      </c>
      <c r="G1141" s="3">
        <v>36898.733079999998</v>
      </c>
    </row>
    <row r="1142" spans="1:7" x14ac:dyDescent="0.25">
      <c r="A1142" s="3">
        <v>50</v>
      </c>
      <c r="B1142" s="3" t="s">
        <v>9</v>
      </c>
      <c r="C1142" s="3">
        <v>37.07</v>
      </c>
      <c r="D1142" s="3">
        <v>1</v>
      </c>
      <c r="E1142" s="3" t="s">
        <v>10</v>
      </c>
      <c r="F1142" s="3" t="s">
        <v>11</v>
      </c>
      <c r="G1142" s="3">
        <v>9048.0272999999997</v>
      </c>
    </row>
    <row r="1143" spans="1:7" x14ac:dyDescent="0.25">
      <c r="A1143" s="3">
        <v>41</v>
      </c>
      <c r="B1143" s="3" t="s">
        <v>6</v>
      </c>
      <c r="C1143" s="3">
        <v>32.6</v>
      </c>
      <c r="D1143" s="3">
        <v>3</v>
      </c>
      <c r="E1143" s="3" t="s">
        <v>10</v>
      </c>
      <c r="F1143" s="3" t="s">
        <v>8</v>
      </c>
      <c r="G1143" s="3">
        <v>7954.5169999999998</v>
      </c>
    </row>
    <row r="1144" spans="1:7" x14ac:dyDescent="0.25">
      <c r="A1144" s="3">
        <v>52</v>
      </c>
      <c r="B1144" s="3" t="s">
        <v>6</v>
      </c>
      <c r="C1144" s="3">
        <v>24.86</v>
      </c>
      <c r="D1144" s="3">
        <v>0</v>
      </c>
      <c r="E1144" s="3" t="s">
        <v>10</v>
      </c>
      <c r="F1144" s="3" t="s">
        <v>11</v>
      </c>
      <c r="G1144" s="3">
        <v>27117.993780000001</v>
      </c>
    </row>
    <row r="1145" spans="1:7" x14ac:dyDescent="0.25">
      <c r="A1145" s="3">
        <v>39</v>
      </c>
      <c r="B1145" s="3" t="s">
        <v>9</v>
      </c>
      <c r="C1145" s="3">
        <v>32.340000000000003</v>
      </c>
      <c r="D1145" s="3">
        <v>2</v>
      </c>
      <c r="E1145" s="3" t="s">
        <v>10</v>
      </c>
      <c r="F1145" s="3" t="s">
        <v>11</v>
      </c>
      <c r="G1145" s="3">
        <v>6338.0756000000001</v>
      </c>
    </row>
    <row r="1146" spans="1:7" x14ac:dyDescent="0.25">
      <c r="A1146" s="3">
        <v>50</v>
      </c>
      <c r="B1146" s="3" t="s">
        <v>9</v>
      </c>
      <c r="C1146" s="3">
        <v>32.299999999999997</v>
      </c>
      <c r="D1146" s="3">
        <v>2</v>
      </c>
      <c r="E1146" s="3" t="s">
        <v>10</v>
      </c>
      <c r="F1146" s="3" t="s">
        <v>8</v>
      </c>
      <c r="G1146" s="3">
        <v>9630.3970000000008</v>
      </c>
    </row>
    <row r="1147" spans="1:7" x14ac:dyDescent="0.25">
      <c r="A1147" s="3">
        <v>52</v>
      </c>
      <c r="B1147" s="3" t="s">
        <v>9</v>
      </c>
      <c r="C1147" s="3">
        <v>32.774999999999999</v>
      </c>
      <c r="D1147" s="3">
        <v>3</v>
      </c>
      <c r="E1147" s="3" t="s">
        <v>10</v>
      </c>
      <c r="F1147" s="3" t="s">
        <v>12</v>
      </c>
      <c r="G1147" s="3">
        <v>11289.10925</v>
      </c>
    </row>
    <row r="1148" spans="1:7" x14ac:dyDescent="0.25">
      <c r="A1148" s="3">
        <v>60</v>
      </c>
      <c r="B1148" s="3" t="s">
        <v>9</v>
      </c>
      <c r="C1148" s="3">
        <v>32.799999999999997</v>
      </c>
      <c r="D1148" s="3">
        <v>0</v>
      </c>
      <c r="E1148" s="3" t="s">
        <v>7</v>
      </c>
      <c r="F1148" s="3" t="s">
        <v>8</v>
      </c>
      <c r="G1148" s="3">
        <v>52590.829389999999</v>
      </c>
    </row>
    <row r="1149" spans="1:7" x14ac:dyDescent="0.25">
      <c r="A1149" s="3">
        <v>20</v>
      </c>
      <c r="B1149" s="3" t="s">
        <v>6</v>
      </c>
      <c r="C1149" s="3">
        <v>31.92</v>
      </c>
      <c r="D1149" s="3">
        <v>0</v>
      </c>
      <c r="E1149" s="3" t="s">
        <v>10</v>
      </c>
      <c r="F1149" s="3" t="s">
        <v>12</v>
      </c>
      <c r="G1149" s="3">
        <v>2261.5688</v>
      </c>
    </row>
    <row r="1150" spans="1:7" x14ac:dyDescent="0.25">
      <c r="A1150" s="3">
        <v>55</v>
      </c>
      <c r="B1150" s="3" t="s">
        <v>9</v>
      </c>
      <c r="C1150" s="3">
        <v>21.5</v>
      </c>
      <c r="D1150" s="3">
        <v>1</v>
      </c>
      <c r="E1150" s="3" t="s">
        <v>10</v>
      </c>
      <c r="F1150" s="3" t="s">
        <v>8</v>
      </c>
      <c r="G1150" s="3">
        <v>10791.96</v>
      </c>
    </row>
    <row r="1151" spans="1:7" x14ac:dyDescent="0.25">
      <c r="A1151" s="3">
        <v>42</v>
      </c>
      <c r="B1151" s="3" t="s">
        <v>9</v>
      </c>
      <c r="C1151" s="3">
        <v>34.1</v>
      </c>
      <c r="D1151" s="3">
        <v>0</v>
      </c>
      <c r="E1151" s="3" t="s">
        <v>10</v>
      </c>
      <c r="F1151" s="3" t="s">
        <v>8</v>
      </c>
      <c r="G1151" s="3">
        <v>5979.7309999999998</v>
      </c>
    </row>
    <row r="1152" spans="1:7" x14ac:dyDescent="0.25">
      <c r="A1152" s="3">
        <v>18</v>
      </c>
      <c r="B1152" s="3" t="s">
        <v>6</v>
      </c>
      <c r="C1152" s="3">
        <v>30.305</v>
      </c>
      <c r="D1152" s="3">
        <v>0</v>
      </c>
      <c r="E1152" s="3" t="s">
        <v>10</v>
      </c>
      <c r="F1152" s="3" t="s">
        <v>13</v>
      </c>
      <c r="G1152" s="3">
        <v>2203.7359499999998</v>
      </c>
    </row>
    <row r="1153" spans="1:7" x14ac:dyDescent="0.25">
      <c r="A1153" s="3">
        <v>58</v>
      </c>
      <c r="B1153" s="3" t="s">
        <v>6</v>
      </c>
      <c r="C1153" s="3">
        <v>36.479999999999997</v>
      </c>
      <c r="D1153" s="3">
        <v>0</v>
      </c>
      <c r="E1153" s="3" t="s">
        <v>10</v>
      </c>
      <c r="F1153" s="3" t="s">
        <v>12</v>
      </c>
      <c r="G1153" s="3">
        <v>12235.8392</v>
      </c>
    </row>
    <row r="1154" spans="1:7" x14ac:dyDescent="0.25">
      <c r="A1154" s="3">
        <v>43</v>
      </c>
      <c r="B1154" s="3" t="s">
        <v>6</v>
      </c>
      <c r="C1154" s="3">
        <v>32.56</v>
      </c>
      <c r="D1154" s="3">
        <v>3</v>
      </c>
      <c r="E1154" s="3" t="s">
        <v>7</v>
      </c>
      <c r="F1154" s="3" t="s">
        <v>11</v>
      </c>
      <c r="G1154" s="3">
        <v>40941.285400000001</v>
      </c>
    </row>
    <row r="1155" spans="1:7" x14ac:dyDescent="0.25">
      <c r="A1155" s="3">
        <v>35</v>
      </c>
      <c r="B1155" s="3" t="s">
        <v>6</v>
      </c>
      <c r="C1155" s="3">
        <v>35.814999999999998</v>
      </c>
      <c r="D1155" s="3">
        <v>1</v>
      </c>
      <c r="E1155" s="3" t="s">
        <v>10</v>
      </c>
      <c r="F1155" s="3" t="s">
        <v>12</v>
      </c>
      <c r="G1155" s="3">
        <v>5630.4578499999998</v>
      </c>
    </row>
    <row r="1156" spans="1:7" x14ac:dyDescent="0.25">
      <c r="A1156" s="3">
        <v>48</v>
      </c>
      <c r="B1156" s="3" t="s">
        <v>6</v>
      </c>
      <c r="C1156" s="3">
        <v>27.93</v>
      </c>
      <c r="D1156" s="3">
        <v>4</v>
      </c>
      <c r="E1156" s="3" t="s">
        <v>10</v>
      </c>
      <c r="F1156" s="3" t="s">
        <v>12</v>
      </c>
      <c r="G1156" s="3">
        <v>11015.1747</v>
      </c>
    </row>
    <row r="1157" spans="1:7" x14ac:dyDescent="0.25">
      <c r="A1157" s="3">
        <v>36</v>
      </c>
      <c r="B1157" s="3" t="s">
        <v>6</v>
      </c>
      <c r="C1157" s="3">
        <v>22.135000000000002</v>
      </c>
      <c r="D1157" s="3">
        <v>3</v>
      </c>
      <c r="E1157" s="3" t="s">
        <v>10</v>
      </c>
      <c r="F1157" s="3" t="s">
        <v>13</v>
      </c>
      <c r="G1157" s="3">
        <v>7228.2156500000001</v>
      </c>
    </row>
    <row r="1158" spans="1:7" x14ac:dyDescent="0.25">
      <c r="A1158" s="3">
        <v>19</v>
      </c>
      <c r="B1158" s="3" t="s">
        <v>9</v>
      </c>
      <c r="C1158" s="3">
        <v>44.88</v>
      </c>
      <c r="D1158" s="3">
        <v>0</v>
      </c>
      <c r="E1158" s="3" t="s">
        <v>7</v>
      </c>
      <c r="F1158" s="3" t="s">
        <v>11</v>
      </c>
      <c r="G1158" s="3">
        <v>39722.746200000001</v>
      </c>
    </row>
    <row r="1159" spans="1:7" x14ac:dyDescent="0.25">
      <c r="A1159" s="3">
        <v>23</v>
      </c>
      <c r="B1159" s="3" t="s">
        <v>6</v>
      </c>
      <c r="C1159" s="3">
        <v>23.18</v>
      </c>
      <c r="D1159" s="3">
        <v>2</v>
      </c>
      <c r="E1159" s="3" t="s">
        <v>10</v>
      </c>
      <c r="F1159" s="3" t="s">
        <v>12</v>
      </c>
      <c r="G1159" s="3">
        <v>14426.073850000001</v>
      </c>
    </row>
    <row r="1160" spans="1:7" x14ac:dyDescent="0.25">
      <c r="A1160" s="3">
        <v>20</v>
      </c>
      <c r="B1160" s="3" t="s">
        <v>6</v>
      </c>
      <c r="C1160" s="3">
        <v>30.59</v>
      </c>
      <c r="D1160" s="3">
        <v>0</v>
      </c>
      <c r="E1160" s="3" t="s">
        <v>10</v>
      </c>
      <c r="F1160" s="3" t="s">
        <v>13</v>
      </c>
      <c r="G1160" s="3">
        <v>2459.7201</v>
      </c>
    </row>
    <row r="1161" spans="1:7" x14ac:dyDescent="0.25">
      <c r="A1161" s="3">
        <v>32</v>
      </c>
      <c r="B1161" s="3" t="s">
        <v>6</v>
      </c>
      <c r="C1161" s="3">
        <v>41.1</v>
      </c>
      <c r="D1161" s="3">
        <v>0</v>
      </c>
      <c r="E1161" s="3" t="s">
        <v>10</v>
      </c>
      <c r="F1161" s="3" t="s">
        <v>8</v>
      </c>
      <c r="G1161" s="3">
        <v>3989.8409999999999</v>
      </c>
    </row>
    <row r="1162" spans="1:7" x14ac:dyDescent="0.25">
      <c r="A1162" s="3">
        <v>43</v>
      </c>
      <c r="B1162" s="3" t="s">
        <v>6</v>
      </c>
      <c r="C1162" s="3">
        <v>34.58</v>
      </c>
      <c r="D1162" s="3">
        <v>1</v>
      </c>
      <c r="E1162" s="3" t="s">
        <v>10</v>
      </c>
      <c r="F1162" s="3" t="s">
        <v>12</v>
      </c>
      <c r="G1162" s="3">
        <v>7727.2532000000001</v>
      </c>
    </row>
    <row r="1163" spans="1:7" x14ac:dyDescent="0.25">
      <c r="A1163" s="3">
        <v>34</v>
      </c>
      <c r="B1163" s="3" t="s">
        <v>9</v>
      </c>
      <c r="C1163" s="3">
        <v>42.13</v>
      </c>
      <c r="D1163" s="3">
        <v>2</v>
      </c>
      <c r="E1163" s="3" t="s">
        <v>10</v>
      </c>
      <c r="F1163" s="3" t="s">
        <v>11</v>
      </c>
      <c r="G1163" s="3">
        <v>5124.1886999999997</v>
      </c>
    </row>
    <row r="1164" spans="1:7" x14ac:dyDescent="0.25">
      <c r="A1164" s="3">
        <v>30</v>
      </c>
      <c r="B1164" s="3" t="s">
        <v>9</v>
      </c>
      <c r="C1164" s="3">
        <v>38.83</v>
      </c>
      <c r="D1164" s="3">
        <v>1</v>
      </c>
      <c r="E1164" s="3" t="s">
        <v>10</v>
      </c>
      <c r="F1164" s="3" t="s">
        <v>11</v>
      </c>
      <c r="G1164" s="3">
        <v>18963.171920000001</v>
      </c>
    </row>
    <row r="1165" spans="1:7" x14ac:dyDescent="0.25">
      <c r="A1165" s="3">
        <v>18</v>
      </c>
      <c r="B1165" s="3" t="s">
        <v>6</v>
      </c>
      <c r="C1165" s="3">
        <v>28.215</v>
      </c>
      <c r="D1165" s="3">
        <v>0</v>
      </c>
      <c r="E1165" s="3" t="s">
        <v>10</v>
      </c>
      <c r="F1165" s="3" t="s">
        <v>13</v>
      </c>
      <c r="G1165" s="3">
        <v>2200.8308499999998</v>
      </c>
    </row>
    <row r="1166" spans="1:7" x14ac:dyDescent="0.25">
      <c r="A1166" s="3">
        <v>41</v>
      </c>
      <c r="B1166" s="3" t="s">
        <v>6</v>
      </c>
      <c r="C1166" s="3">
        <v>28.31</v>
      </c>
      <c r="D1166" s="3">
        <v>1</v>
      </c>
      <c r="E1166" s="3" t="s">
        <v>10</v>
      </c>
      <c r="F1166" s="3" t="s">
        <v>12</v>
      </c>
      <c r="G1166" s="3">
        <v>7153.5538999999999</v>
      </c>
    </row>
    <row r="1167" spans="1:7" x14ac:dyDescent="0.25">
      <c r="A1167" s="3">
        <v>35</v>
      </c>
      <c r="B1167" s="3" t="s">
        <v>6</v>
      </c>
      <c r="C1167" s="3">
        <v>26.125</v>
      </c>
      <c r="D1167" s="3">
        <v>0</v>
      </c>
      <c r="E1167" s="3" t="s">
        <v>10</v>
      </c>
      <c r="F1167" s="3" t="s">
        <v>13</v>
      </c>
      <c r="G1167" s="3">
        <v>5227.9887500000004</v>
      </c>
    </row>
    <row r="1168" spans="1:7" x14ac:dyDescent="0.25">
      <c r="A1168" s="3">
        <v>57</v>
      </c>
      <c r="B1168" s="3" t="s">
        <v>9</v>
      </c>
      <c r="C1168" s="3">
        <v>40.369999999999997</v>
      </c>
      <c r="D1168" s="3">
        <v>0</v>
      </c>
      <c r="E1168" s="3" t="s">
        <v>10</v>
      </c>
      <c r="F1168" s="3" t="s">
        <v>11</v>
      </c>
      <c r="G1168" s="3">
        <v>10982.5013</v>
      </c>
    </row>
    <row r="1169" spans="1:7" x14ac:dyDescent="0.25">
      <c r="A1169" s="3">
        <v>29</v>
      </c>
      <c r="B1169" s="3" t="s">
        <v>6</v>
      </c>
      <c r="C1169" s="3">
        <v>24.6</v>
      </c>
      <c r="D1169" s="3">
        <v>2</v>
      </c>
      <c r="E1169" s="3" t="s">
        <v>10</v>
      </c>
      <c r="F1169" s="3" t="s">
        <v>8</v>
      </c>
      <c r="G1169" s="3">
        <v>4529.4769999999999</v>
      </c>
    </row>
    <row r="1170" spans="1:7" x14ac:dyDescent="0.25">
      <c r="A1170" s="3">
        <v>32</v>
      </c>
      <c r="B1170" s="3" t="s">
        <v>9</v>
      </c>
      <c r="C1170" s="3">
        <v>35.200000000000003</v>
      </c>
      <c r="D1170" s="3">
        <v>2</v>
      </c>
      <c r="E1170" s="3" t="s">
        <v>10</v>
      </c>
      <c r="F1170" s="3" t="s">
        <v>8</v>
      </c>
      <c r="G1170" s="3">
        <v>4670.6400000000003</v>
      </c>
    </row>
    <row r="1171" spans="1:7" x14ac:dyDescent="0.25">
      <c r="A1171" s="3">
        <v>37</v>
      </c>
      <c r="B1171" s="3" t="s">
        <v>6</v>
      </c>
      <c r="C1171" s="3">
        <v>34.104999999999997</v>
      </c>
      <c r="D1171" s="3">
        <v>1</v>
      </c>
      <c r="E1171" s="3" t="s">
        <v>10</v>
      </c>
      <c r="F1171" s="3" t="s">
        <v>12</v>
      </c>
      <c r="G1171" s="3">
        <v>6112.3529500000004</v>
      </c>
    </row>
    <row r="1172" spans="1:7" x14ac:dyDescent="0.25">
      <c r="A1172" s="3">
        <v>18</v>
      </c>
      <c r="B1172" s="3" t="s">
        <v>9</v>
      </c>
      <c r="C1172" s="3">
        <v>27.36</v>
      </c>
      <c r="D1172" s="3">
        <v>1</v>
      </c>
      <c r="E1172" s="3" t="s">
        <v>7</v>
      </c>
      <c r="F1172" s="3" t="s">
        <v>13</v>
      </c>
      <c r="G1172" s="3">
        <v>17178.682400000002</v>
      </c>
    </row>
    <row r="1173" spans="1:7" x14ac:dyDescent="0.25">
      <c r="A1173" s="3">
        <v>43</v>
      </c>
      <c r="B1173" s="3" t="s">
        <v>6</v>
      </c>
      <c r="C1173" s="3">
        <v>26.7</v>
      </c>
      <c r="D1173" s="3">
        <v>2</v>
      </c>
      <c r="E1173" s="3" t="s">
        <v>7</v>
      </c>
      <c r="F1173" s="3" t="s">
        <v>8</v>
      </c>
      <c r="G1173" s="3">
        <v>22478.6</v>
      </c>
    </row>
    <row r="1174" spans="1:7" x14ac:dyDescent="0.25">
      <c r="A1174" s="3">
        <v>56</v>
      </c>
      <c r="B1174" s="3" t="s">
        <v>6</v>
      </c>
      <c r="C1174" s="3">
        <v>41.91</v>
      </c>
      <c r="D1174" s="3">
        <v>0</v>
      </c>
      <c r="E1174" s="3" t="s">
        <v>10</v>
      </c>
      <c r="F1174" s="3" t="s">
        <v>11</v>
      </c>
      <c r="G1174" s="3">
        <v>11093.6229</v>
      </c>
    </row>
    <row r="1175" spans="1:7" x14ac:dyDescent="0.25">
      <c r="A1175" s="3">
        <v>38</v>
      </c>
      <c r="B1175" s="3" t="s">
        <v>9</v>
      </c>
      <c r="C1175" s="3">
        <v>29.26</v>
      </c>
      <c r="D1175" s="3">
        <v>2</v>
      </c>
      <c r="E1175" s="3" t="s">
        <v>10</v>
      </c>
      <c r="F1175" s="3" t="s">
        <v>12</v>
      </c>
      <c r="G1175" s="3">
        <v>6457.8433999999997</v>
      </c>
    </row>
    <row r="1176" spans="1:7" x14ac:dyDescent="0.25">
      <c r="A1176" s="3">
        <v>29</v>
      </c>
      <c r="B1176" s="3" t="s">
        <v>9</v>
      </c>
      <c r="C1176" s="3">
        <v>32.11</v>
      </c>
      <c r="D1176" s="3">
        <v>2</v>
      </c>
      <c r="E1176" s="3" t="s">
        <v>10</v>
      </c>
      <c r="F1176" s="3" t="s">
        <v>12</v>
      </c>
      <c r="G1176" s="3">
        <v>4433.9159</v>
      </c>
    </row>
    <row r="1177" spans="1:7" x14ac:dyDescent="0.25">
      <c r="A1177" s="3">
        <v>22</v>
      </c>
      <c r="B1177" s="3" t="s">
        <v>6</v>
      </c>
      <c r="C1177" s="3">
        <v>27.1</v>
      </c>
      <c r="D1177" s="3">
        <v>0</v>
      </c>
      <c r="E1177" s="3" t="s">
        <v>10</v>
      </c>
      <c r="F1177" s="3" t="s">
        <v>8</v>
      </c>
      <c r="G1177" s="3">
        <v>2154.3609999999999</v>
      </c>
    </row>
    <row r="1178" spans="1:7" x14ac:dyDescent="0.25">
      <c r="A1178" s="3">
        <v>52</v>
      </c>
      <c r="B1178" s="3" t="s">
        <v>6</v>
      </c>
      <c r="C1178" s="3">
        <v>24.13</v>
      </c>
      <c r="D1178" s="3">
        <v>1</v>
      </c>
      <c r="E1178" s="3" t="s">
        <v>7</v>
      </c>
      <c r="F1178" s="3" t="s">
        <v>12</v>
      </c>
      <c r="G1178" s="3">
        <v>23887.662700000001</v>
      </c>
    </row>
    <row r="1179" spans="1:7" x14ac:dyDescent="0.25">
      <c r="A1179" s="3">
        <v>40</v>
      </c>
      <c r="B1179" s="3" t="s">
        <v>6</v>
      </c>
      <c r="C1179" s="3">
        <v>27.4</v>
      </c>
      <c r="D1179" s="3">
        <v>1</v>
      </c>
      <c r="E1179" s="3" t="s">
        <v>10</v>
      </c>
      <c r="F1179" s="3" t="s">
        <v>8</v>
      </c>
      <c r="G1179" s="3">
        <v>6496.8860000000004</v>
      </c>
    </row>
    <row r="1180" spans="1:7" x14ac:dyDescent="0.25">
      <c r="A1180" s="3">
        <v>23</v>
      </c>
      <c r="B1180" s="3" t="s">
        <v>6</v>
      </c>
      <c r="C1180" s="3">
        <v>34.865000000000002</v>
      </c>
      <c r="D1180" s="3">
        <v>0</v>
      </c>
      <c r="E1180" s="3" t="s">
        <v>10</v>
      </c>
      <c r="F1180" s="3" t="s">
        <v>13</v>
      </c>
      <c r="G1180" s="3">
        <v>2899.4893499999998</v>
      </c>
    </row>
    <row r="1181" spans="1:7" x14ac:dyDescent="0.25">
      <c r="A1181" s="3">
        <v>31</v>
      </c>
      <c r="B1181" s="3" t="s">
        <v>9</v>
      </c>
      <c r="C1181" s="3">
        <v>29.81</v>
      </c>
      <c r="D1181" s="3">
        <v>0</v>
      </c>
      <c r="E1181" s="3" t="s">
        <v>7</v>
      </c>
      <c r="F1181" s="3" t="s">
        <v>11</v>
      </c>
      <c r="G1181" s="3">
        <v>19350.368900000001</v>
      </c>
    </row>
    <row r="1182" spans="1:7" x14ac:dyDescent="0.25">
      <c r="A1182" s="3">
        <v>42</v>
      </c>
      <c r="B1182" s="3" t="s">
        <v>6</v>
      </c>
      <c r="C1182" s="3">
        <v>41.325000000000003</v>
      </c>
      <c r="D1182" s="3">
        <v>1</v>
      </c>
      <c r="E1182" s="3" t="s">
        <v>10</v>
      </c>
      <c r="F1182" s="3" t="s">
        <v>13</v>
      </c>
      <c r="G1182" s="3">
        <v>7650.7737500000003</v>
      </c>
    </row>
    <row r="1183" spans="1:7" x14ac:dyDescent="0.25">
      <c r="A1183" s="3">
        <v>24</v>
      </c>
      <c r="B1183" s="3" t="s">
        <v>6</v>
      </c>
      <c r="C1183" s="3">
        <v>29.925000000000001</v>
      </c>
      <c r="D1183" s="3">
        <v>0</v>
      </c>
      <c r="E1183" s="3" t="s">
        <v>10</v>
      </c>
      <c r="F1183" s="3" t="s">
        <v>12</v>
      </c>
      <c r="G1183" s="3">
        <v>2850.6837500000001</v>
      </c>
    </row>
    <row r="1184" spans="1:7" x14ac:dyDescent="0.25">
      <c r="A1184" s="3">
        <v>25</v>
      </c>
      <c r="B1184" s="3" t="s">
        <v>6</v>
      </c>
      <c r="C1184" s="3">
        <v>30.3</v>
      </c>
      <c r="D1184" s="3">
        <v>0</v>
      </c>
      <c r="E1184" s="3" t="s">
        <v>10</v>
      </c>
      <c r="F1184" s="3" t="s">
        <v>8</v>
      </c>
      <c r="G1184" s="3">
        <v>2632.9920000000002</v>
      </c>
    </row>
    <row r="1185" spans="1:7" x14ac:dyDescent="0.25">
      <c r="A1185" s="3">
        <v>48</v>
      </c>
      <c r="B1185" s="3" t="s">
        <v>6</v>
      </c>
      <c r="C1185" s="3">
        <v>27.36</v>
      </c>
      <c r="D1185" s="3">
        <v>1</v>
      </c>
      <c r="E1185" s="3" t="s">
        <v>10</v>
      </c>
      <c r="F1185" s="3" t="s">
        <v>13</v>
      </c>
      <c r="G1185" s="3">
        <v>9447.3824000000004</v>
      </c>
    </row>
    <row r="1186" spans="1:7" x14ac:dyDescent="0.25">
      <c r="A1186" s="3">
        <v>23</v>
      </c>
      <c r="B1186" s="3" t="s">
        <v>6</v>
      </c>
      <c r="C1186" s="3">
        <v>28.49</v>
      </c>
      <c r="D1186" s="3">
        <v>1</v>
      </c>
      <c r="E1186" s="3" t="s">
        <v>7</v>
      </c>
      <c r="F1186" s="3" t="s">
        <v>11</v>
      </c>
      <c r="G1186" s="3">
        <v>18328.238099999999</v>
      </c>
    </row>
    <row r="1187" spans="1:7" x14ac:dyDescent="0.25">
      <c r="A1187" s="3">
        <v>45</v>
      </c>
      <c r="B1187" s="3" t="s">
        <v>9</v>
      </c>
      <c r="C1187" s="3">
        <v>23.56</v>
      </c>
      <c r="D1187" s="3">
        <v>2</v>
      </c>
      <c r="E1187" s="3" t="s">
        <v>10</v>
      </c>
      <c r="F1187" s="3" t="s">
        <v>13</v>
      </c>
      <c r="G1187" s="3">
        <v>8603.8233999999993</v>
      </c>
    </row>
    <row r="1188" spans="1:7" x14ac:dyDescent="0.25">
      <c r="A1188" s="3">
        <v>20</v>
      </c>
      <c r="B1188" s="3" t="s">
        <v>9</v>
      </c>
      <c r="C1188" s="3">
        <v>35.625</v>
      </c>
      <c r="D1188" s="3">
        <v>3</v>
      </c>
      <c r="E1188" s="3" t="s">
        <v>7</v>
      </c>
      <c r="F1188" s="3" t="s">
        <v>12</v>
      </c>
      <c r="G1188" s="3">
        <v>37465.34375</v>
      </c>
    </row>
    <row r="1189" spans="1:7" x14ac:dyDescent="0.25">
      <c r="A1189" s="3">
        <v>62</v>
      </c>
      <c r="B1189" s="3" t="s">
        <v>6</v>
      </c>
      <c r="C1189" s="3">
        <v>32.68</v>
      </c>
      <c r="D1189" s="3">
        <v>0</v>
      </c>
      <c r="E1189" s="3" t="s">
        <v>10</v>
      </c>
      <c r="F1189" s="3" t="s">
        <v>12</v>
      </c>
      <c r="G1189" s="3">
        <v>13844.797200000001</v>
      </c>
    </row>
    <row r="1190" spans="1:7" x14ac:dyDescent="0.25">
      <c r="A1190" s="3">
        <v>43</v>
      </c>
      <c r="B1190" s="3" t="s">
        <v>6</v>
      </c>
      <c r="C1190" s="3">
        <v>25.27</v>
      </c>
      <c r="D1190" s="3">
        <v>1</v>
      </c>
      <c r="E1190" s="3" t="s">
        <v>7</v>
      </c>
      <c r="F1190" s="3" t="s">
        <v>13</v>
      </c>
      <c r="G1190" s="3">
        <v>21771.3423</v>
      </c>
    </row>
    <row r="1191" spans="1:7" x14ac:dyDescent="0.25">
      <c r="A1191" s="3">
        <v>23</v>
      </c>
      <c r="B1191" s="3" t="s">
        <v>6</v>
      </c>
      <c r="C1191" s="3">
        <v>28</v>
      </c>
      <c r="D1191" s="3">
        <v>0</v>
      </c>
      <c r="E1191" s="3" t="s">
        <v>10</v>
      </c>
      <c r="F1191" s="3" t="s">
        <v>8</v>
      </c>
      <c r="G1191" s="3">
        <v>13126.677449999999</v>
      </c>
    </row>
    <row r="1192" spans="1:7" x14ac:dyDescent="0.25">
      <c r="A1192" s="3">
        <v>31</v>
      </c>
      <c r="B1192" s="3" t="s">
        <v>6</v>
      </c>
      <c r="C1192" s="3">
        <v>32.774999999999999</v>
      </c>
      <c r="D1192" s="3">
        <v>2</v>
      </c>
      <c r="E1192" s="3" t="s">
        <v>10</v>
      </c>
      <c r="F1192" s="3" t="s">
        <v>12</v>
      </c>
      <c r="G1192" s="3">
        <v>5327.4002499999997</v>
      </c>
    </row>
    <row r="1193" spans="1:7" x14ac:dyDescent="0.25">
      <c r="A1193" s="3">
        <v>41</v>
      </c>
      <c r="B1193" s="3" t="s">
        <v>6</v>
      </c>
      <c r="C1193" s="3">
        <v>21.754999999999999</v>
      </c>
      <c r="D1193" s="3">
        <v>1</v>
      </c>
      <c r="E1193" s="3" t="s">
        <v>10</v>
      </c>
      <c r="F1193" s="3" t="s">
        <v>13</v>
      </c>
      <c r="G1193" s="3">
        <v>13725.47184</v>
      </c>
    </row>
    <row r="1194" spans="1:7" x14ac:dyDescent="0.25">
      <c r="A1194" s="3">
        <v>58</v>
      </c>
      <c r="B1194" s="3" t="s">
        <v>6</v>
      </c>
      <c r="C1194" s="3">
        <v>32.395000000000003</v>
      </c>
      <c r="D1194" s="3">
        <v>1</v>
      </c>
      <c r="E1194" s="3" t="s">
        <v>10</v>
      </c>
      <c r="F1194" s="3" t="s">
        <v>13</v>
      </c>
      <c r="G1194" s="3">
        <v>13019.161050000001</v>
      </c>
    </row>
    <row r="1195" spans="1:7" x14ac:dyDescent="0.25">
      <c r="A1195" s="3">
        <v>48</v>
      </c>
      <c r="B1195" s="3" t="s">
        <v>6</v>
      </c>
      <c r="C1195" s="3">
        <v>36.575000000000003</v>
      </c>
      <c r="D1195" s="3">
        <v>0</v>
      </c>
      <c r="E1195" s="3" t="s">
        <v>10</v>
      </c>
      <c r="F1195" s="3" t="s">
        <v>12</v>
      </c>
      <c r="G1195" s="3">
        <v>8671.1912499999999</v>
      </c>
    </row>
    <row r="1196" spans="1:7" x14ac:dyDescent="0.25">
      <c r="A1196" s="3">
        <v>31</v>
      </c>
      <c r="B1196" s="3" t="s">
        <v>6</v>
      </c>
      <c r="C1196" s="3">
        <v>21.754999999999999</v>
      </c>
      <c r="D1196" s="3">
        <v>0</v>
      </c>
      <c r="E1196" s="3" t="s">
        <v>10</v>
      </c>
      <c r="F1196" s="3" t="s">
        <v>12</v>
      </c>
      <c r="G1196" s="3">
        <v>4134.0824499999999</v>
      </c>
    </row>
    <row r="1197" spans="1:7" x14ac:dyDescent="0.25">
      <c r="A1197" s="3">
        <v>19</v>
      </c>
      <c r="B1197" s="3" t="s">
        <v>6</v>
      </c>
      <c r="C1197" s="3">
        <v>27.93</v>
      </c>
      <c r="D1197" s="3">
        <v>3</v>
      </c>
      <c r="E1197" s="3" t="s">
        <v>10</v>
      </c>
      <c r="F1197" s="3" t="s">
        <v>12</v>
      </c>
      <c r="G1197" s="3">
        <v>18838.703659999999</v>
      </c>
    </row>
    <row r="1198" spans="1:7" x14ac:dyDescent="0.25">
      <c r="A1198" s="3">
        <v>19</v>
      </c>
      <c r="B1198" s="3" t="s">
        <v>6</v>
      </c>
      <c r="C1198" s="3">
        <v>30.02</v>
      </c>
      <c r="D1198" s="3">
        <v>0</v>
      </c>
      <c r="E1198" s="3" t="s">
        <v>7</v>
      </c>
      <c r="F1198" s="3" t="s">
        <v>12</v>
      </c>
      <c r="G1198" s="3">
        <v>33307.550799999997</v>
      </c>
    </row>
    <row r="1199" spans="1:7" x14ac:dyDescent="0.25">
      <c r="A1199" s="3">
        <v>41</v>
      </c>
      <c r="B1199" s="3" t="s">
        <v>9</v>
      </c>
      <c r="C1199" s="3">
        <v>33.549999999999997</v>
      </c>
      <c r="D1199" s="3">
        <v>0</v>
      </c>
      <c r="E1199" s="3" t="s">
        <v>10</v>
      </c>
      <c r="F1199" s="3" t="s">
        <v>11</v>
      </c>
      <c r="G1199" s="3">
        <v>5699.8374999999996</v>
      </c>
    </row>
    <row r="1200" spans="1:7" x14ac:dyDescent="0.25">
      <c r="A1200" s="3">
        <v>40</v>
      </c>
      <c r="B1200" s="3" t="s">
        <v>9</v>
      </c>
      <c r="C1200" s="3">
        <v>29.355</v>
      </c>
      <c r="D1200" s="3">
        <v>1</v>
      </c>
      <c r="E1200" s="3" t="s">
        <v>10</v>
      </c>
      <c r="F1200" s="3" t="s">
        <v>12</v>
      </c>
      <c r="G1200" s="3">
        <v>6393.6034499999996</v>
      </c>
    </row>
    <row r="1201" spans="1:7" x14ac:dyDescent="0.25">
      <c r="A1201" s="3">
        <v>31</v>
      </c>
      <c r="B1201" s="3" t="s">
        <v>6</v>
      </c>
      <c r="C1201" s="3">
        <v>25.8</v>
      </c>
      <c r="D1201" s="3">
        <v>2</v>
      </c>
      <c r="E1201" s="3" t="s">
        <v>10</v>
      </c>
      <c r="F1201" s="3" t="s">
        <v>8</v>
      </c>
      <c r="G1201" s="3">
        <v>4934.7049999999999</v>
      </c>
    </row>
    <row r="1202" spans="1:7" x14ac:dyDescent="0.25">
      <c r="A1202" s="3">
        <v>37</v>
      </c>
      <c r="B1202" s="3" t="s">
        <v>9</v>
      </c>
      <c r="C1202" s="3">
        <v>24.32</v>
      </c>
      <c r="D1202" s="3">
        <v>2</v>
      </c>
      <c r="E1202" s="3" t="s">
        <v>10</v>
      </c>
      <c r="F1202" s="3" t="s">
        <v>12</v>
      </c>
      <c r="G1202" s="3">
        <v>6198.7518</v>
      </c>
    </row>
    <row r="1203" spans="1:7" x14ac:dyDescent="0.25">
      <c r="A1203" s="3">
        <v>46</v>
      </c>
      <c r="B1203" s="3" t="s">
        <v>9</v>
      </c>
      <c r="C1203" s="3">
        <v>40.375</v>
      </c>
      <c r="D1203" s="3">
        <v>2</v>
      </c>
      <c r="E1203" s="3" t="s">
        <v>10</v>
      </c>
      <c r="F1203" s="3" t="s">
        <v>12</v>
      </c>
      <c r="G1203" s="3">
        <v>8733.2292500000003</v>
      </c>
    </row>
    <row r="1204" spans="1:7" x14ac:dyDescent="0.25">
      <c r="A1204" s="3">
        <v>22</v>
      </c>
      <c r="B1204" s="3" t="s">
        <v>9</v>
      </c>
      <c r="C1204" s="3">
        <v>32.11</v>
      </c>
      <c r="D1204" s="3">
        <v>0</v>
      </c>
      <c r="E1204" s="3" t="s">
        <v>10</v>
      </c>
      <c r="F1204" s="3" t="s">
        <v>12</v>
      </c>
      <c r="G1204" s="3">
        <v>2055.3249000000001</v>
      </c>
    </row>
    <row r="1205" spans="1:7" x14ac:dyDescent="0.25">
      <c r="A1205" s="3">
        <v>51</v>
      </c>
      <c r="B1205" s="3" t="s">
        <v>9</v>
      </c>
      <c r="C1205" s="3">
        <v>32.299999999999997</v>
      </c>
      <c r="D1205" s="3">
        <v>1</v>
      </c>
      <c r="E1205" s="3" t="s">
        <v>10</v>
      </c>
      <c r="F1205" s="3" t="s">
        <v>13</v>
      </c>
      <c r="G1205" s="3">
        <v>9964.06</v>
      </c>
    </row>
    <row r="1206" spans="1:7" x14ac:dyDescent="0.25">
      <c r="A1206" s="3">
        <v>18</v>
      </c>
      <c r="B1206" s="3" t="s">
        <v>6</v>
      </c>
      <c r="C1206" s="3">
        <v>27.28</v>
      </c>
      <c r="D1206" s="3">
        <v>3</v>
      </c>
      <c r="E1206" s="3" t="s">
        <v>7</v>
      </c>
      <c r="F1206" s="3" t="s">
        <v>11</v>
      </c>
      <c r="G1206" s="3">
        <v>18223.4512</v>
      </c>
    </row>
    <row r="1207" spans="1:7" x14ac:dyDescent="0.25">
      <c r="A1207" s="3">
        <v>35</v>
      </c>
      <c r="B1207" s="3" t="s">
        <v>9</v>
      </c>
      <c r="C1207" s="3">
        <v>17.86</v>
      </c>
      <c r="D1207" s="3">
        <v>1</v>
      </c>
      <c r="E1207" s="3" t="s">
        <v>10</v>
      </c>
      <c r="F1207" s="3" t="s">
        <v>12</v>
      </c>
      <c r="G1207" s="3">
        <v>5116.5003999999999</v>
      </c>
    </row>
    <row r="1208" spans="1:7" x14ac:dyDescent="0.25">
      <c r="A1208" s="3">
        <v>59</v>
      </c>
      <c r="B1208" s="3" t="s">
        <v>6</v>
      </c>
      <c r="C1208" s="3">
        <v>34.799999999999997</v>
      </c>
      <c r="D1208" s="3">
        <v>2</v>
      </c>
      <c r="E1208" s="3" t="s">
        <v>10</v>
      </c>
      <c r="F1208" s="3" t="s">
        <v>8</v>
      </c>
      <c r="G1208" s="3">
        <v>36910.608030000003</v>
      </c>
    </row>
    <row r="1209" spans="1:7" x14ac:dyDescent="0.25">
      <c r="A1209" s="3">
        <v>36</v>
      </c>
      <c r="B1209" s="3" t="s">
        <v>9</v>
      </c>
      <c r="C1209" s="3">
        <v>33.4</v>
      </c>
      <c r="D1209" s="3">
        <v>2</v>
      </c>
      <c r="E1209" s="3" t="s">
        <v>7</v>
      </c>
      <c r="F1209" s="3" t="s">
        <v>8</v>
      </c>
      <c r="G1209" s="3">
        <v>38415.474000000002</v>
      </c>
    </row>
    <row r="1210" spans="1:7" x14ac:dyDescent="0.25">
      <c r="A1210" s="3">
        <v>37</v>
      </c>
      <c r="B1210" s="3" t="s">
        <v>6</v>
      </c>
      <c r="C1210" s="3">
        <v>25.555</v>
      </c>
      <c r="D1210" s="3">
        <v>1</v>
      </c>
      <c r="E1210" s="3" t="s">
        <v>7</v>
      </c>
      <c r="F1210" s="3" t="s">
        <v>13</v>
      </c>
      <c r="G1210" s="3">
        <v>20296.863450000001</v>
      </c>
    </row>
    <row r="1211" spans="1:7" x14ac:dyDescent="0.25">
      <c r="A1211" s="3">
        <v>59</v>
      </c>
      <c r="B1211" s="3" t="s">
        <v>9</v>
      </c>
      <c r="C1211" s="3">
        <v>37.1</v>
      </c>
      <c r="D1211" s="3">
        <v>1</v>
      </c>
      <c r="E1211" s="3" t="s">
        <v>10</v>
      </c>
      <c r="F1211" s="3" t="s">
        <v>8</v>
      </c>
      <c r="G1211" s="3">
        <v>12347.172</v>
      </c>
    </row>
    <row r="1212" spans="1:7" x14ac:dyDescent="0.25">
      <c r="A1212" s="3">
        <v>36</v>
      </c>
      <c r="B1212" s="3" t="s">
        <v>9</v>
      </c>
      <c r="C1212" s="3">
        <v>30.875</v>
      </c>
      <c r="D1212" s="3">
        <v>1</v>
      </c>
      <c r="E1212" s="3" t="s">
        <v>10</v>
      </c>
      <c r="F1212" s="3" t="s">
        <v>12</v>
      </c>
      <c r="G1212" s="3">
        <v>5373.3642499999996</v>
      </c>
    </row>
    <row r="1213" spans="1:7" x14ac:dyDescent="0.25">
      <c r="A1213" s="3">
        <v>39</v>
      </c>
      <c r="B1213" s="3" t="s">
        <v>9</v>
      </c>
      <c r="C1213" s="3">
        <v>34.1</v>
      </c>
      <c r="D1213" s="3">
        <v>2</v>
      </c>
      <c r="E1213" s="3" t="s">
        <v>10</v>
      </c>
      <c r="F1213" s="3" t="s">
        <v>11</v>
      </c>
      <c r="G1213" s="3">
        <v>23563.016179999999</v>
      </c>
    </row>
    <row r="1214" spans="1:7" x14ac:dyDescent="0.25">
      <c r="A1214" s="3">
        <v>18</v>
      </c>
      <c r="B1214" s="3" t="s">
        <v>9</v>
      </c>
      <c r="C1214" s="3">
        <v>21.47</v>
      </c>
      <c r="D1214" s="3">
        <v>0</v>
      </c>
      <c r="E1214" s="3" t="s">
        <v>10</v>
      </c>
      <c r="F1214" s="3" t="s">
        <v>13</v>
      </c>
      <c r="G1214" s="3">
        <v>1702.4553000000001</v>
      </c>
    </row>
    <row r="1215" spans="1:7" x14ac:dyDescent="0.25">
      <c r="A1215" s="3">
        <v>52</v>
      </c>
      <c r="B1215" s="3" t="s">
        <v>6</v>
      </c>
      <c r="C1215" s="3">
        <v>33.299999999999997</v>
      </c>
      <c r="D1215" s="3">
        <v>2</v>
      </c>
      <c r="E1215" s="3" t="s">
        <v>10</v>
      </c>
      <c r="F1215" s="3" t="s">
        <v>8</v>
      </c>
      <c r="G1215" s="3">
        <v>10806.839</v>
      </c>
    </row>
    <row r="1216" spans="1:7" x14ac:dyDescent="0.25">
      <c r="A1216" s="3">
        <v>27</v>
      </c>
      <c r="B1216" s="3" t="s">
        <v>6</v>
      </c>
      <c r="C1216" s="3">
        <v>31.254999999999999</v>
      </c>
      <c r="D1216" s="3">
        <v>1</v>
      </c>
      <c r="E1216" s="3" t="s">
        <v>10</v>
      </c>
      <c r="F1216" s="3" t="s">
        <v>12</v>
      </c>
      <c r="G1216" s="3">
        <v>3956.0714499999999</v>
      </c>
    </row>
    <row r="1217" spans="1:7" x14ac:dyDescent="0.25">
      <c r="A1217" s="3">
        <v>18</v>
      </c>
      <c r="B1217" s="3" t="s">
        <v>9</v>
      </c>
      <c r="C1217" s="3">
        <v>39.14</v>
      </c>
      <c r="D1217" s="3">
        <v>0</v>
      </c>
      <c r="E1217" s="3" t="s">
        <v>10</v>
      </c>
      <c r="F1217" s="3" t="s">
        <v>13</v>
      </c>
      <c r="G1217" s="3">
        <v>12890.057650000001</v>
      </c>
    </row>
    <row r="1218" spans="1:7" x14ac:dyDescent="0.25">
      <c r="A1218" s="3">
        <v>40</v>
      </c>
      <c r="B1218" s="3" t="s">
        <v>9</v>
      </c>
      <c r="C1218" s="3">
        <v>25.08</v>
      </c>
      <c r="D1218" s="3">
        <v>0</v>
      </c>
      <c r="E1218" s="3" t="s">
        <v>10</v>
      </c>
      <c r="F1218" s="3" t="s">
        <v>11</v>
      </c>
      <c r="G1218" s="3">
        <v>5415.6611999999996</v>
      </c>
    </row>
    <row r="1219" spans="1:7" x14ac:dyDescent="0.25">
      <c r="A1219" s="3">
        <v>29</v>
      </c>
      <c r="B1219" s="3" t="s">
        <v>9</v>
      </c>
      <c r="C1219" s="3">
        <v>37.29</v>
      </c>
      <c r="D1219" s="3">
        <v>2</v>
      </c>
      <c r="E1219" s="3" t="s">
        <v>10</v>
      </c>
      <c r="F1219" s="3" t="s">
        <v>11</v>
      </c>
      <c r="G1219" s="3">
        <v>4058.1161000000002</v>
      </c>
    </row>
    <row r="1220" spans="1:7" x14ac:dyDescent="0.25">
      <c r="A1220" s="3">
        <v>46</v>
      </c>
      <c r="B1220" s="3" t="s">
        <v>6</v>
      </c>
      <c r="C1220" s="3">
        <v>34.6</v>
      </c>
      <c r="D1220" s="3">
        <v>1</v>
      </c>
      <c r="E1220" s="3" t="s">
        <v>7</v>
      </c>
      <c r="F1220" s="3" t="s">
        <v>8</v>
      </c>
      <c r="G1220" s="3">
        <v>41661.601999999999</v>
      </c>
    </row>
    <row r="1221" spans="1:7" x14ac:dyDescent="0.25">
      <c r="A1221" s="3">
        <v>38</v>
      </c>
      <c r="B1221" s="3" t="s">
        <v>6</v>
      </c>
      <c r="C1221" s="3">
        <v>30.21</v>
      </c>
      <c r="D1221" s="3">
        <v>3</v>
      </c>
      <c r="E1221" s="3" t="s">
        <v>10</v>
      </c>
      <c r="F1221" s="3" t="s">
        <v>12</v>
      </c>
      <c r="G1221" s="3">
        <v>7537.1638999999996</v>
      </c>
    </row>
    <row r="1222" spans="1:7" x14ac:dyDescent="0.25">
      <c r="A1222" s="3">
        <v>30</v>
      </c>
      <c r="B1222" s="3" t="s">
        <v>6</v>
      </c>
      <c r="C1222" s="3">
        <v>21.945</v>
      </c>
      <c r="D1222" s="3">
        <v>1</v>
      </c>
      <c r="E1222" s="3" t="s">
        <v>10</v>
      </c>
      <c r="F1222" s="3" t="s">
        <v>13</v>
      </c>
      <c r="G1222" s="3">
        <v>4718.2035500000002</v>
      </c>
    </row>
    <row r="1223" spans="1:7" x14ac:dyDescent="0.25">
      <c r="A1223" s="3">
        <v>40</v>
      </c>
      <c r="B1223" s="3" t="s">
        <v>9</v>
      </c>
      <c r="C1223" s="3">
        <v>24.97</v>
      </c>
      <c r="D1223" s="3">
        <v>2</v>
      </c>
      <c r="E1223" s="3" t="s">
        <v>10</v>
      </c>
      <c r="F1223" s="3" t="s">
        <v>11</v>
      </c>
      <c r="G1223" s="3">
        <v>6593.5083000000004</v>
      </c>
    </row>
    <row r="1224" spans="1:7" x14ac:dyDescent="0.25">
      <c r="A1224" s="3">
        <v>50</v>
      </c>
      <c r="B1224" s="3" t="s">
        <v>9</v>
      </c>
      <c r="C1224" s="3">
        <v>25.3</v>
      </c>
      <c r="D1224" s="3">
        <v>0</v>
      </c>
      <c r="E1224" s="3" t="s">
        <v>10</v>
      </c>
      <c r="F1224" s="3" t="s">
        <v>11</v>
      </c>
      <c r="G1224" s="3">
        <v>8442.6669999999995</v>
      </c>
    </row>
    <row r="1225" spans="1:7" x14ac:dyDescent="0.25">
      <c r="A1225" s="3">
        <v>20</v>
      </c>
      <c r="B1225" s="3" t="s">
        <v>6</v>
      </c>
      <c r="C1225" s="3">
        <v>24.42</v>
      </c>
      <c r="D1225" s="3">
        <v>0</v>
      </c>
      <c r="E1225" s="3" t="s">
        <v>7</v>
      </c>
      <c r="F1225" s="3" t="s">
        <v>11</v>
      </c>
      <c r="G1225" s="3">
        <v>26125.674770000001</v>
      </c>
    </row>
    <row r="1226" spans="1:7" x14ac:dyDescent="0.25">
      <c r="A1226" s="3">
        <v>41</v>
      </c>
      <c r="B1226" s="3" t="s">
        <v>9</v>
      </c>
      <c r="C1226" s="3">
        <v>23.94</v>
      </c>
      <c r="D1226" s="3">
        <v>1</v>
      </c>
      <c r="E1226" s="3" t="s">
        <v>10</v>
      </c>
      <c r="F1226" s="3" t="s">
        <v>13</v>
      </c>
      <c r="G1226" s="3">
        <v>6858.4795999999997</v>
      </c>
    </row>
    <row r="1227" spans="1:7" x14ac:dyDescent="0.25">
      <c r="A1227" s="3">
        <v>33</v>
      </c>
      <c r="B1227" s="3" t="s">
        <v>6</v>
      </c>
      <c r="C1227" s="3">
        <v>39.82</v>
      </c>
      <c r="D1227" s="3">
        <v>1</v>
      </c>
      <c r="E1227" s="3" t="s">
        <v>10</v>
      </c>
      <c r="F1227" s="3" t="s">
        <v>11</v>
      </c>
      <c r="G1227" s="3">
        <v>4795.6567999999997</v>
      </c>
    </row>
    <row r="1228" spans="1:7" x14ac:dyDescent="0.25">
      <c r="A1228" s="3">
        <v>38</v>
      </c>
      <c r="B1228" s="3" t="s">
        <v>9</v>
      </c>
      <c r="C1228" s="3">
        <v>16.815000000000001</v>
      </c>
      <c r="D1228" s="3">
        <v>2</v>
      </c>
      <c r="E1228" s="3" t="s">
        <v>10</v>
      </c>
      <c r="F1228" s="3" t="s">
        <v>13</v>
      </c>
      <c r="G1228" s="3">
        <v>6640.5448500000002</v>
      </c>
    </row>
    <row r="1229" spans="1:7" x14ac:dyDescent="0.25">
      <c r="A1229" s="3">
        <v>42</v>
      </c>
      <c r="B1229" s="3" t="s">
        <v>9</v>
      </c>
      <c r="C1229" s="3">
        <v>37.18</v>
      </c>
      <c r="D1229" s="3">
        <v>2</v>
      </c>
      <c r="E1229" s="3" t="s">
        <v>10</v>
      </c>
      <c r="F1229" s="3" t="s">
        <v>11</v>
      </c>
      <c r="G1229" s="3">
        <v>7162.0122000000001</v>
      </c>
    </row>
    <row r="1230" spans="1:7" x14ac:dyDescent="0.25">
      <c r="A1230" s="3">
        <v>56</v>
      </c>
      <c r="B1230" s="3" t="s">
        <v>9</v>
      </c>
      <c r="C1230" s="3">
        <v>34.43</v>
      </c>
      <c r="D1230" s="3">
        <v>0</v>
      </c>
      <c r="E1230" s="3" t="s">
        <v>10</v>
      </c>
      <c r="F1230" s="3" t="s">
        <v>11</v>
      </c>
      <c r="G1230" s="3">
        <v>10594.225700000001</v>
      </c>
    </row>
    <row r="1231" spans="1:7" x14ac:dyDescent="0.25">
      <c r="A1231" s="3">
        <v>58</v>
      </c>
      <c r="B1231" s="3" t="s">
        <v>9</v>
      </c>
      <c r="C1231" s="3">
        <v>30.305</v>
      </c>
      <c r="D1231" s="3">
        <v>0</v>
      </c>
      <c r="E1231" s="3" t="s">
        <v>10</v>
      </c>
      <c r="F1231" s="3" t="s">
        <v>13</v>
      </c>
      <c r="G1231" s="3">
        <v>11938.255950000001</v>
      </c>
    </row>
    <row r="1232" spans="1:7" x14ac:dyDescent="0.25">
      <c r="A1232" s="3">
        <v>52</v>
      </c>
      <c r="B1232" s="3" t="s">
        <v>9</v>
      </c>
      <c r="C1232" s="3">
        <v>34.484999999999999</v>
      </c>
      <c r="D1232" s="3">
        <v>3</v>
      </c>
      <c r="E1232" s="3" t="s">
        <v>7</v>
      </c>
      <c r="F1232" s="3" t="s">
        <v>12</v>
      </c>
      <c r="G1232" s="3">
        <v>60021.398970000002</v>
      </c>
    </row>
    <row r="1233" spans="1:7" x14ac:dyDescent="0.25">
      <c r="A1233" s="3">
        <v>20</v>
      </c>
      <c r="B1233" s="3" t="s">
        <v>6</v>
      </c>
      <c r="C1233" s="3">
        <v>21.8</v>
      </c>
      <c r="D1233" s="3">
        <v>0</v>
      </c>
      <c r="E1233" s="3" t="s">
        <v>7</v>
      </c>
      <c r="F1233" s="3" t="s">
        <v>8</v>
      </c>
      <c r="G1233" s="3">
        <v>20167.336029999999</v>
      </c>
    </row>
    <row r="1234" spans="1:7" x14ac:dyDescent="0.25">
      <c r="A1234" s="3">
        <v>54</v>
      </c>
      <c r="B1234" s="3" t="s">
        <v>6</v>
      </c>
      <c r="C1234" s="3">
        <v>24.605</v>
      </c>
      <c r="D1234" s="3">
        <v>3</v>
      </c>
      <c r="E1234" s="3" t="s">
        <v>10</v>
      </c>
      <c r="F1234" s="3" t="s">
        <v>12</v>
      </c>
      <c r="G1234" s="3">
        <v>12479.70895</v>
      </c>
    </row>
    <row r="1235" spans="1:7" x14ac:dyDescent="0.25">
      <c r="A1235" s="3">
        <v>58</v>
      </c>
      <c r="B1235" s="3" t="s">
        <v>9</v>
      </c>
      <c r="C1235" s="3">
        <v>23.3</v>
      </c>
      <c r="D1235" s="3">
        <v>0</v>
      </c>
      <c r="E1235" s="3" t="s">
        <v>10</v>
      </c>
      <c r="F1235" s="3" t="s">
        <v>8</v>
      </c>
      <c r="G1235" s="3">
        <v>11345.519</v>
      </c>
    </row>
    <row r="1236" spans="1:7" x14ac:dyDescent="0.25">
      <c r="A1236" s="3">
        <v>45</v>
      </c>
      <c r="B1236" s="3" t="s">
        <v>6</v>
      </c>
      <c r="C1236" s="3">
        <v>27.83</v>
      </c>
      <c r="D1236" s="3">
        <v>2</v>
      </c>
      <c r="E1236" s="3" t="s">
        <v>10</v>
      </c>
      <c r="F1236" s="3" t="s">
        <v>11</v>
      </c>
      <c r="G1236" s="3">
        <v>8515.7587000000003</v>
      </c>
    </row>
    <row r="1237" spans="1:7" x14ac:dyDescent="0.25">
      <c r="A1237" s="3">
        <v>26</v>
      </c>
      <c r="B1237" s="3" t="s">
        <v>9</v>
      </c>
      <c r="C1237" s="3">
        <v>31.065000000000001</v>
      </c>
      <c r="D1237" s="3">
        <v>0</v>
      </c>
      <c r="E1237" s="3" t="s">
        <v>10</v>
      </c>
      <c r="F1237" s="3" t="s">
        <v>12</v>
      </c>
      <c r="G1237" s="3">
        <v>2699.56835</v>
      </c>
    </row>
    <row r="1238" spans="1:7" x14ac:dyDescent="0.25">
      <c r="A1238" s="3">
        <v>63</v>
      </c>
      <c r="B1238" s="3" t="s">
        <v>6</v>
      </c>
      <c r="C1238" s="3">
        <v>21.66</v>
      </c>
      <c r="D1238" s="3">
        <v>0</v>
      </c>
      <c r="E1238" s="3" t="s">
        <v>10</v>
      </c>
      <c r="F1238" s="3" t="s">
        <v>13</v>
      </c>
      <c r="G1238" s="3">
        <v>14449.8544</v>
      </c>
    </row>
    <row r="1239" spans="1:7" x14ac:dyDescent="0.25">
      <c r="A1239" s="3">
        <v>58</v>
      </c>
      <c r="B1239" s="3" t="s">
        <v>6</v>
      </c>
      <c r="C1239" s="3">
        <v>28.215</v>
      </c>
      <c r="D1239" s="3">
        <v>0</v>
      </c>
      <c r="E1239" s="3" t="s">
        <v>10</v>
      </c>
      <c r="F1239" s="3" t="s">
        <v>12</v>
      </c>
      <c r="G1239" s="3">
        <v>12224.350850000001</v>
      </c>
    </row>
    <row r="1240" spans="1:7" x14ac:dyDescent="0.25">
      <c r="A1240" s="3">
        <v>37</v>
      </c>
      <c r="B1240" s="3" t="s">
        <v>9</v>
      </c>
      <c r="C1240" s="3">
        <v>22.704999999999998</v>
      </c>
      <c r="D1240" s="3">
        <v>3</v>
      </c>
      <c r="E1240" s="3" t="s">
        <v>10</v>
      </c>
      <c r="F1240" s="3" t="s">
        <v>13</v>
      </c>
      <c r="G1240" s="3">
        <v>6985.50695</v>
      </c>
    </row>
    <row r="1241" spans="1:7" x14ac:dyDescent="0.25">
      <c r="A1241" s="3">
        <v>25</v>
      </c>
      <c r="B1241" s="3" t="s">
        <v>6</v>
      </c>
      <c r="C1241" s="3">
        <v>42.13</v>
      </c>
      <c r="D1241" s="3">
        <v>1</v>
      </c>
      <c r="E1241" s="3" t="s">
        <v>10</v>
      </c>
      <c r="F1241" s="3" t="s">
        <v>11</v>
      </c>
      <c r="G1241" s="3">
        <v>3238.4357</v>
      </c>
    </row>
    <row r="1242" spans="1:7" x14ac:dyDescent="0.25">
      <c r="A1242" s="3">
        <v>52</v>
      </c>
      <c r="B1242" s="3" t="s">
        <v>9</v>
      </c>
      <c r="C1242" s="3">
        <v>41.8</v>
      </c>
      <c r="D1242" s="3">
        <v>2</v>
      </c>
      <c r="E1242" s="3" t="s">
        <v>7</v>
      </c>
      <c r="F1242" s="3" t="s">
        <v>11</v>
      </c>
      <c r="G1242" s="3">
        <v>47269.853999999999</v>
      </c>
    </row>
    <row r="1243" spans="1:7" x14ac:dyDescent="0.25">
      <c r="A1243" s="3">
        <v>64</v>
      </c>
      <c r="B1243" s="3" t="s">
        <v>9</v>
      </c>
      <c r="C1243" s="3">
        <v>36.96</v>
      </c>
      <c r="D1243" s="3">
        <v>2</v>
      </c>
      <c r="E1243" s="3" t="s">
        <v>7</v>
      </c>
      <c r="F1243" s="3" t="s">
        <v>11</v>
      </c>
      <c r="G1243" s="3">
        <v>49577.662400000001</v>
      </c>
    </row>
    <row r="1244" spans="1:7" x14ac:dyDescent="0.25">
      <c r="A1244" s="3">
        <v>22</v>
      </c>
      <c r="B1244" s="3" t="s">
        <v>6</v>
      </c>
      <c r="C1244" s="3">
        <v>21.28</v>
      </c>
      <c r="D1244" s="3">
        <v>3</v>
      </c>
      <c r="E1244" s="3" t="s">
        <v>10</v>
      </c>
      <c r="F1244" s="3" t="s">
        <v>12</v>
      </c>
      <c r="G1244" s="3">
        <v>4296.2712000000001</v>
      </c>
    </row>
    <row r="1245" spans="1:7" x14ac:dyDescent="0.25">
      <c r="A1245" s="3">
        <v>28</v>
      </c>
      <c r="B1245" s="3" t="s">
        <v>6</v>
      </c>
      <c r="C1245" s="3">
        <v>33.11</v>
      </c>
      <c r="D1245" s="3">
        <v>0</v>
      </c>
      <c r="E1245" s="3" t="s">
        <v>10</v>
      </c>
      <c r="F1245" s="3" t="s">
        <v>11</v>
      </c>
      <c r="G1245" s="3">
        <v>3171.6149</v>
      </c>
    </row>
    <row r="1246" spans="1:7" x14ac:dyDescent="0.25">
      <c r="A1246" s="3">
        <v>18</v>
      </c>
      <c r="B1246" s="3" t="s">
        <v>9</v>
      </c>
      <c r="C1246" s="3">
        <v>33.33</v>
      </c>
      <c r="D1246" s="3">
        <v>0</v>
      </c>
      <c r="E1246" s="3" t="s">
        <v>10</v>
      </c>
      <c r="F1246" s="3" t="s">
        <v>11</v>
      </c>
      <c r="G1246" s="3">
        <v>1135.9407000000001</v>
      </c>
    </row>
    <row r="1247" spans="1:7" x14ac:dyDescent="0.25">
      <c r="A1247" s="3">
        <v>28</v>
      </c>
      <c r="B1247" s="3" t="s">
        <v>9</v>
      </c>
      <c r="C1247" s="3">
        <v>24.3</v>
      </c>
      <c r="D1247" s="3">
        <v>5</v>
      </c>
      <c r="E1247" s="3" t="s">
        <v>10</v>
      </c>
      <c r="F1247" s="3" t="s">
        <v>8</v>
      </c>
      <c r="G1247" s="3">
        <v>5615.3689999999997</v>
      </c>
    </row>
    <row r="1248" spans="1:7" x14ac:dyDescent="0.25">
      <c r="A1248" s="3">
        <v>45</v>
      </c>
      <c r="B1248" s="3" t="s">
        <v>6</v>
      </c>
      <c r="C1248" s="3">
        <v>25.7</v>
      </c>
      <c r="D1248" s="3">
        <v>3</v>
      </c>
      <c r="E1248" s="3" t="s">
        <v>10</v>
      </c>
      <c r="F1248" s="3" t="s">
        <v>8</v>
      </c>
      <c r="G1248" s="3">
        <v>9101.7980000000007</v>
      </c>
    </row>
    <row r="1249" spans="1:7" x14ac:dyDescent="0.25">
      <c r="A1249" s="3">
        <v>33</v>
      </c>
      <c r="B1249" s="3" t="s">
        <v>9</v>
      </c>
      <c r="C1249" s="3">
        <v>29.4</v>
      </c>
      <c r="D1249" s="3">
        <v>4</v>
      </c>
      <c r="E1249" s="3" t="s">
        <v>10</v>
      </c>
      <c r="F1249" s="3" t="s">
        <v>8</v>
      </c>
      <c r="G1249" s="3">
        <v>6059.1729999999998</v>
      </c>
    </row>
    <row r="1250" spans="1:7" x14ac:dyDescent="0.25">
      <c r="A1250" s="3">
        <v>18</v>
      </c>
      <c r="B1250" s="3" t="s">
        <v>6</v>
      </c>
      <c r="C1250" s="3">
        <v>39.82</v>
      </c>
      <c r="D1250" s="3">
        <v>0</v>
      </c>
      <c r="E1250" s="3" t="s">
        <v>10</v>
      </c>
      <c r="F1250" s="3" t="s">
        <v>11</v>
      </c>
      <c r="G1250" s="3">
        <v>1633.9618</v>
      </c>
    </row>
    <row r="1251" spans="1:7" x14ac:dyDescent="0.25">
      <c r="A1251" s="3">
        <v>32</v>
      </c>
      <c r="B1251" s="3" t="s">
        <v>9</v>
      </c>
      <c r="C1251" s="3">
        <v>33.630000000000003</v>
      </c>
      <c r="D1251" s="3">
        <v>1</v>
      </c>
      <c r="E1251" s="3" t="s">
        <v>7</v>
      </c>
      <c r="F1251" s="3" t="s">
        <v>13</v>
      </c>
      <c r="G1251" s="3">
        <v>37607.527699999999</v>
      </c>
    </row>
    <row r="1252" spans="1:7" x14ac:dyDescent="0.25">
      <c r="A1252" s="3">
        <v>24</v>
      </c>
      <c r="B1252" s="3" t="s">
        <v>9</v>
      </c>
      <c r="C1252" s="3">
        <v>29.83</v>
      </c>
      <c r="D1252" s="3">
        <v>0</v>
      </c>
      <c r="E1252" s="3" t="s">
        <v>7</v>
      </c>
      <c r="F1252" s="3" t="s">
        <v>13</v>
      </c>
      <c r="G1252" s="3">
        <v>18648.421699999999</v>
      </c>
    </row>
    <row r="1253" spans="1:7" x14ac:dyDescent="0.25">
      <c r="A1253" s="3">
        <v>19</v>
      </c>
      <c r="B1253" s="3" t="s">
        <v>9</v>
      </c>
      <c r="C1253" s="3">
        <v>19.8</v>
      </c>
      <c r="D1253" s="3">
        <v>0</v>
      </c>
      <c r="E1253" s="3" t="s">
        <v>10</v>
      </c>
      <c r="F1253" s="3" t="s">
        <v>8</v>
      </c>
      <c r="G1253" s="3">
        <v>1241.5650000000001</v>
      </c>
    </row>
    <row r="1254" spans="1:7" x14ac:dyDescent="0.25">
      <c r="A1254" s="3">
        <v>20</v>
      </c>
      <c r="B1254" s="3" t="s">
        <v>9</v>
      </c>
      <c r="C1254" s="3">
        <v>27.3</v>
      </c>
      <c r="D1254" s="3">
        <v>0</v>
      </c>
      <c r="E1254" s="3" t="s">
        <v>7</v>
      </c>
      <c r="F1254" s="3" t="s">
        <v>8</v>
      </c>
      <c r="G1254" s="3">
        <v>16232.847</v>
      </c>
    </row>
    <row r="1255" spans="1:7" x14ac:dyDescent="0.25">
      <c r="A1255" s="3">
        <v>40</v>
      </c>
      <c r="B1255" s="3" t="s">
        <v>6</v>
      </c>
      <c r="C1255" s="3">
        <v>29.3</v>
      </c>
      <c r="D1255" s="3">
        <v>4</v>
      </c>
      <c r="E1255" s="3" t="s">
        <v>10</v>
      </c>
      <c r="F1255" s="3" t="s">
        <v>8</v>
      </c>
      <c r="G1255" s="3">
        <v>15828.82173</v>
      </c>
    </row>
    <row r="1256" spans="1:7" x14ac:dyDescent="0.25">
      <c r="A1256" s="3">
        <v>34</v>
      </c>
      <c r="B1256" s="3" t="s">
        <v>6</v>
      </c>
      <c r="C1256" s="3">
        <v>27.72</v>
      </c>
      <c r="D1256" s="3">
        <v>0</v>
      </c>
      <c r="E1256" s="3" t="s">
        <v>10</v>
      </c>
      <c r="F1256" s="3" t="s">
        <v>11</v>
      </c>
      <c r="G1256" s="3">
        <v>4415.1588000000002</v>
      </c>
    </row>
    <row r="1257" spans="1:7" x14ac:dyDescent="0.25">
      <c r="A1257" s="3">
        <v>42</v>
      </c>
      <c r="B1257" s="3" t="s">
        <v>6</v>
      </c>
      <c r="C1257" s="3">
        <v>37.9</v>
      </c>
      <c r="D1257" s="3">
        <v>0</v>
      </c>
      <c r="E1257" s="3" t="s">
        <v>10</v>
      </c>
      <c r="F1257" s="3" t="s">
        <v>8</v>
      </c>
      <c r="G1257" s="3">
        <v>6474.0129999999999</v>
      </c>
    </row>
    <row r="1258" spans="1:7" x14ac:dyDescent="0.25">
      <c r="A1258" s="3">
        <v>51</v>
      </c>
      <c r="B1258" s="3" t="s">
        <v>6</v>
      </c>
      <c r="C1258" s="3">
        <v>36.384999999999998</v>
      </c>
      <c r="D1258" s="3">
        <v>3</v>
      </c>
      <c r="E1258" s="3" t="s">
        <v>10</v>
      </c>
      <c r="F1258" s="3" t="s">
        <v>12</v>
      </c>
      <c r="G1258" s="3">
        <v>11436.738149999999</v>
      </c>
    </row>
    <row r="1259" spans="1:7" x14ac:dyDescent="0.25">
      <c r="A1259" s="3">
        <v>54</v>
      </c>
      <c r="B1259" s="3" t="s">
        <v>6</v>
      </c>
      <c r="C1259" s="3">
        <v>27.645</v>
      </c>
      <c r="D1259" s="3">
        <v>1</v>
      </c>
      <c r="E1259" s="3" t="s">
        <v>10</v>
      </c>
      <c r="F1259" s="3" t="s">
        <v>12</v>
      </c>
      <c r="G1259" s="3">
        <v>11305.93455</v>
      </c>
    </row>
    <row r="1260" spans="1:7" x14ac:dyDescent="0.25">
      <c r="A1260" s="3">
        <v>55</v>
      </c>
      <c r="B1260" s="3" t="s">
        <v>9</v>
      </c>
      <c r="C1260" s="3">
        <v>37.715000000000003</v>
      </c>
      <c r="D1260" s="3">
        <v>3</v>
      </c>
      <c r="E1260" s="3" t="s">
        <v>10</v>
      </c>
      <c r="F1260" s="3" t="s">
        <v>12</v>
      </c>
      <c r="G1260" s="3">
        <v>30063.580549999999</v>
      </c>
    </row>
    <row r="1261" spans="1:7" x14ac:dyDescent="0.25">
      <c r="A1261" s="3">
        <v>52</v>
      </c>
      <c r="B1261" s="3" t="s">
        <v>6</v>
      </c>
      <c r="C1261" s="3">
        <v>23.18</v>
      </c>
      <c r="D1261" s="3">
        <v>0</v>
      </c>
      <c r="E1261" s="3" t="s">
        <v>10</v>
      </c>
      <c r="F1261" s="3" t="s">
        <v>13</v>
      </c>
      <c r="G1261" s="3">
        <v>10197.772199999999</v>
      </c>
    </row>
    <row r="1262" spans="1:7" x14ac:dyDescent="0.25">
      <c r="A1262" s="3">
        <v>32</v>
      </c>
      <c r="B1262" s="3" t="s">
        <v>6</v>
      </c>
      <c r="C1262" s="3">
        <v>20.52</v>
      </c>
      <c r="D1262" s="3">
        <v>0</v>
      </c>
      <c r="E1262" s="3" t="s">
        <v>10</v>
      </c>
      <c r="F1262" s="3" t="s">
        <v>13</v>
      </c>
      <c r="G1262" s="3">
        <v>4544.2348000000002</v>
      </c>
    </row>
    <row r="1263" spans="1:7" x14ac:dyDescent="0.25">
      <c r="A1263" s="3">
        <v>28</v>
      </c>
      <c r="B1263" s="3" t="s">
        <v>9</v>
      </c>
      <c r="C1263" s="3">
        <v>37.1</v>
      </c>
      <c r="D1263" s="3">
        <v>1</v>
      </c>
      <c r="E1263" s="3" t="s">
        <v>10</v>
      </c>
      <c r="F1263" s="3" t="s">
        <v>8</v>
      </c>
      <c r="G1263" s="3">
        <v>3277.1610000000001</v>
      </c>
    </row>
    <row r="1264" spans="1:7" x14ac:dyDescent="0.25">
      <c r="A1264" s="3">
        <v>41</v>
      </c>
      <c r="B1264" s="3" t="s">
        <v>6</v>
      </c>
      <c r="C1264" s="3">
        <v>28.05</v>
      </c>
      <c r="D1264" s="3">
        <v>1</v>
      </c>
      <c r="E1264" s="3" t="s">
        <v>10</v>
      </c>
      <c r="F1264" s="3" t="s">
        <v>11</v>
      </c>
      <c r="G1264" s="3">
        <v>6770.1925000000001</v>
      </c>
    </row>
    <row r="1265" spans="1:7" x14ac:dyDescent="0.25">
      <c r="A1265" s="3">
        <v>43</v>
      </c>
      <c r="B1265" s="3" t="s">
        <v>6</v>
      </c>
      <c r="C1265" s="3">
        <v>29.9</v>
      </c>
      <c r="D1265" s="3">
        <v>1</v>
      </c>
      <c r="E1265" s="3" t="s">
        <v>10</v>
      </c>
      <c r="F1265" s="3" t="s">
        <v>8</v>
      </c>
      <c r="G1265" s="3">
        <v>7337.7479999999996</v>
      </c>
    </row>
    <row r="1266" spans="1:7" x14ac:dyDescent="0.25">
      <c r="A1266" s="3">
        <v>49</v>
      </c>
      <c r="B1266" s="3" t="s">
        <v>6</v>
      </c>
      <c r="C1266" s="3">
        <v>33.344999999999999</v>
      </c>
      <c r="D1266" s="3">
        <v>2</v>
      </c>
      <c r="E1266" s="3" t="s">
        <v>10</v>
      </c>
      <c r="F1266" s="3" t="s">
        <v>13</v>
      </c>
      <c r="G1266" s="3">
        <v>10370.912549999999</v>
      </c>
    </row>
    <row r="1267" spans="1:7" x14ac:dyDescent="0.25">
      <c r="A1267" s="3">
        <v>64</v>
      </c>
      <c r="B1267" s="3" t="s">
        <v>9</v>
      </c>
      <c r="C1267" s="3">
        <v>23.76</v>
      </c>
      <c r="D1267" s="3">
        <v>0</v>
      </c>
      <c r="E1267" s="3" t="s">
        <v>7</v>
      </c>
      <c r="F1267" s="3" t="s">
        <v>11</v>
      </c>
      <c r="G1267" s="3">
        <v>26926.5144</v>
      </c>
    </row>
    <row r="1268" spans="1:7" x14ac:dyDescent="0.25">
      <c r="A1268" s="3">
        <v>55</v>
      </c>
      <c r="B1268" s="3" t="s">
        <v>6</v>
      </c>
      <c r="C1268" s="3">
        <v>30.5</v>
      </c>
      <c r="D1268" s="3">
        <v>0</v>
      </c>
      <c r="E1268" s="3" t="s">
        <v>10</v>
      </c>
      <c r="F1268" s="3" t="s">
        <v>8</v>
      </c>
      <c r="G1268" s="3">
        <v>10704.47</v>
      </c>
    </row>
    <row r="1269" spans="1:7" x14ac:dyDescent="0.25">
      <c r="A1269" s="3">
        <v>24</v>
      </c>
      <c r="B1269" s="3" t="s">
        <v>9</v>
      </c>
      <c r="C1269" s="3">
        <v>31.065000000000001</v>
      </c>
      <c r="D1269" s="3">
        <v>0</v>
      </c>
      <c r="E1269" s="3" t="s">
        <v>7</v>
      </c>
      <c r="F1269" s="3" t="s">
        <v>13</v>
      </c>
      <c r="G1269" s="3">
        <v>34254.053350000002</v>
      </c>
    </row>
    <row r="1270" spans="1:7" x14ac:dyDescent="0.25">
      <c r="A1270" s="3">
        <v>20</v>
      </c>
      <c r="B1270" s="3" t="s">
        <v>6</v>
      </c>
      <c r="C1270" s="3">
        <v>33.299999999999997</v>
      </c>
      <c r="D1270" s="3">
        <v>0</v>
      </c>
      <c r="E1270" s="3" t="s">
        <v>10</v>
      </c>
      <c r="F1270" s="3" t="s">
        <v>8</v>
      </c>
      <c r="G1270" s="3">
        <v>1880.4870000000001</v>
      </c>
    </row>
    <row r="1271" spans="1:7" x14ac:dyDescent="0.25">
      <c r="A1271" s="3">
        <v>45</v>
      </c>
      <c r="B1271" s="3" t="s">
        <v>9</v>
      </c>
      <c r="C1271" s="3">
        <v>27.5</v>
      </c>
      <c r="D1271" s="3">
        <v>3</v>
      </c>
      <c r="E1271" s="3" t="s">
        <v>10</v>
      </c>
      <c r="F1271" s="3" t="s">
        <v>8</v>
      </c>
      <c r="G1271" s="3">
        <v>8615.2999999999993</v>
      </c>
    </row>
    <row r="1272" spans="1:7" x14ac:dyDescent="0.25">
      <c r="A1272" s="3">
        <v>26</v>
      </c>
      <c r="B1272" s="3" t="s">
        <v>9</v>
      </c>
      <c r="C1272" s="3">
        <v>33.914999999999999</v>
      </c>
      <c r="D1272" s="3">
        <v>1</v>
      </c>
      <c r="E1272" s="3" t="s">
        <v>10</v>
      </c>
      <c r="F1272" s="3" t="s">
        <v>12</v>
      </c>
      <c r="G1272" s="3">
        <v>3292.5298499999999</v>
      </c>
    </row>
    <row r="1273" spans="1:7" x14ac:dyDescent="0.25">
      <c r="A1273" s="3">
        <v>25</v>
      </c>
      <c r="B1273" s="3" t="s">
        <v>6</v>
      </c>
      <c r="C1273" s="3">
        <v>34.484999999999999</v>
      </c>
      <c r="D1273" s="3">
        <v>0</v>
      </c>
      <c r="E1273" s="3" t="s">
        <v>10</v>
      </c>
      <c r="F1273" s="3" t="s">
        <v>12</v>
      </c>
      <c r="G1273" s="3">
        <v>3021.80915</v>
      </c>
    </row>
    <row r="1274" spans="1:7" x14ac:dyDescent="0.25">
      <c r="A1274" s="3">
        <v>43</v>
      </c>
      <c r="B1274" s="3" t="s">
        <v>9</v>
      </c>
      <c r="C1274" s="3">
        <v>25.52</v>
      </c>
      <c r="D1274" s="3">
        <v>5</v>
      </c>
      <c r="E1274" s="3" t="s">
        <v>10</v>
      </c>
      <c r="F1274" s="3" t="s">
        <v>11</v>
      </c>
      <c r="G1274" s="3">
        <v>14478.33015</v>
      </c>
    </row>
    <row r="1275" spans="1:7" x14ac:dyDescent="0.25">
      <c r="A1275" s="3">
        <v>35</v>
      </c>
      <c r="B1275" s="3" t="s">
        <v>9</v>
      </c>
      <c r="C1275" s="3">
        <v>27.61</v>
      </c>
      <c r="D1275" s="3">
        <v>1</v>
      </c>
      <c r="E1275" s="3" t="s">
        <v>10</v>
      </c>
      <c r="F1275" s="3" t="s">
        <v>11</v>
      </c>
      <c r="G1275" s="3">
        <v>4747.0528999999997</v>
      </c>
    </row>
    <row r="1276" spans="1:7" x14ac:dyDescent="0.25">
      <c r="A1276" s="3">
        <v>26</v>
      </c>
      <c r="B1276" s="3" t="s">
        <v>9</v>
      </c>
      <c r="C1276" s="3">
        <v>27.06</v>
      </c>
      <c r="D1276" s="3">
        <v>0</v>
      </c>
      <c r="E1276" s="3" t="s">
        <v>7</v>
      </c>
      <c r="F1276" s="3" t="s">
        <v>11</v>
      </c>
      <c r="G1276" s="3">
        <v>17043.341400000001</v>
      </c>
    </row>
    <row r="1277" spans="1:7" x14ac:dyDescent="0.25">
      <c r="A1277" s="3">
        <v>57</v>
      </c>
      <c r="B1277" s="3" t="s">
        <v>9</v>
      </c>
      <c r="C1277" s="3">
        <v>23.7</v>
      </c>
      <c r="D1277" s="3">
        <v>0</v>
      </c>
      <c r="E1277" s="3" t="s">
        <v>10</v>
      </c>
      <c r="F1277" s="3" t="s">
        <v>8</v>
      </c>
      <c r="G1277" s="3">
        <v>10959.33</v>
      </c>
    </row>
    <row r="1278" spans="1:7" x14ac:dyDescent="0.25">
      <c r="A1278" s="3">
        <v>22</v>
      </c>
      <c r="B1278" s="3" t="s">
        <v>6</v>
      </c>
      <c r="C1278" s="3">
        <v>30.4</v>
      </c>
      <c r="D1278" s="3">
        <v>0</v>
      </c>
      <c r="E1278" s="3" t="s">
        <v>10</v>
      </c>
      <c r="F1278" s="3" t="s">
        <v>13</v>
      </c>
      <c r="G1278" s="3">
        <v>2741.9479999999999</v>
      </c>
    </row>
    <row r="1279" spans="1:7" x14ac:dyDescent="0.25">
      <c r="A1279" s="3">
        <v>32</v>
      </c>
      <c r="B1279" s="3" t="s">
        <v>6</v>
      </c>
      <c r="C1279" s="3">
        <v>29.734999999999999</v>
      </c>
      <c r="D1279" s="3">
        <v>0</v>
      </c>
      <c r="E1279" s="3" t="s">
        <v>10</v>
      </c>
      <c r="F1279" s="3" t="s">
        <v>12</v>
      </c>
      <c r="G1279" s="3">
        <v>4357.0436499999996</v>
      </c>
    </row>
    <row r="1280" spans="1:7" x14ac:dyDescent="0.25">
      <c r="A1280" s="3">
        <v>39</v>
      </c>
      <c r="B1280" s="3" t="s">
        <v>9</v>
      </c>
      <c r="C1280" s="3">
        <v>29.925000000000001</v>
      </c>
      <c r="D1280" s="3">
        <v>1</v>
      </c>
      <c r="E1280" s="3" t="s">
        <v>7</v>
      </c>
      <c r="F1280" s="3" t="s">
        <v>13</v>
      </c>
      <c r="G1280" s="3">
        <v>22462.043750000001</v>
      </c>
    </row>
    <row r="1281" spans="1:7" x14ac:dyDescent="0.25">
      <c r="A1281" s="3">
        <v>25</v>
      </c>
      <c r="B1281" s="3" t="s">
        <v>6</v>
      </c>
      <c r="C1281" s="3">
        <v>26.79</v>
      </c>
      <c r="D1281" s="3">
        <v>2</v>
      </c>
      <c r="E1281" s="3" t="s">
        <v>10</v>
      </c>
      <c r="F1281" s="3" t="s">
        <v>12</v>
      </c>
      <c r="G1281" s="3">
        <v>4189.1130999999996</v>
      </c>
    </row>
    <row r="1282" spans="1:7" x14ac:dyDescent="0.25">
      <c r="A1282" s="3">
        <v>48</v>
      </c>
      <c r="B1282" s="3" t="s">
        <v>6</v>
      </c>
      <c r="C1282" s="3">
        <v>33.33</v>
      </c>
      <c r="D1282" s="3">
        <v>0</v>
      </c>
      <c r="E1282" s="3" t="s">
        <v>10</v>
      </c>
      <c r="F1282" s="3" t="s">
        <v>11</v>
      </c>
      <c r="G1282" s="3">
        <v>8283.6807000000008</v>
      </c>
    </row>
    <row r="1283" spans="1:7" x14ac:dyDescent="0.25">
      <c r="A1283" s="3">
        <v>47</v>
      </c>
      <c r="B1283" s="3" t="s">
        <v>6</v>
      </c>
      <c r="C1283" s="3">
        <v>27.645</v>
      </c>
      <c r="D1283" s="3">
        <v>2</v>
      </c>
      <c r="E1283" s="3" t="s">
        <v>7</v>
      </c>
      <c r="F1283" s="3" t="s">
        <v>12</v>
      </c>
      <c r="G1283" s="3">
        <v>24535.698550000001</v>
      </c>
    </row>
    <row r="1284" spans="1:7" x14ac:dyDescent="0.25">
      <c r="A1284" s="3">
        <v>18</v>
      </c>
      <c r="B1284" s="3" t="s">
        <v>6</v>
      </c>
      <c r="C1284" s="3">
        <v>21.66</v>
      </c>
      <c r="D1284" s="3">
        <v>0</v>
      </c>
      <c r="E1284" s="3" t="s">
        <v>7</v>
      </c>
      <c r="F1284" s="3" t="s">
        <v>13</v>
      </c>
      <c r="G1284" s="3">
        <v>14283.4594</v>
      </c>
    </row>
    <row r="1285" spans="1:7" x14ac:dyDescent="0.25">
      <c r="A1285" s="3">
        <v>18</v>
      </c>
      <c r="B1285" s="3" t="s">
        <v>9</v>
      </c>
      <c r="C1285" s="3">
        <v>30.03</v>
      </c>
      <c r="D1285" s="3">
        <v>1</v>
      </c>
      <c r="E1285" s="3" t="s">
        <v>10</v>
      </c>
      <c r="F1285" s="3" t="s">
        <v>11</v>
      </c>
      <c r="G1285" s="3">
        <v>1720.3536999999999</v>
      </c>
    </row>
    <row r="1286" spans="1:7" x14ac:dyDescent="0.25">
      <c r="A1286" s="3">
        <v>61</v>
      </c>
      <c r="B1286" s="3" t="s">
        <v>9</v>
      </c>
      <c r="C1286" s="3">
        <v>36.299999999999997</v>
      </c>
      <c r="D1286" s="3">
        <v>1</v>
      </c>
      <c r="E1286" s="3" t="s">
        <v>7</v>
      </c>
      <c r="F1286" s="3" t="s">
        <v>8</v>
      </c>
      <c r="G1286" s="3">
        <v>47403.88</v>
      </c>
    </row>
    <row r="1287" spans="1:7" x14ac:dyDescent="0.25">
      <c r="A1287" s="3">
        <v>47</v>
      </c>
      <c r="B1287" s="3" t="s">
        <v>6</v>
      </c>
      <c r="C1287" s="3">
        <v>24.32</v>
      </c>
      <c r="D1287" s="3">
        <v>0</v>
      </c>
      <c r="E1287" s="3" t="s">
        <v>10</v>
      </c>
      <c r="F1287" s="3" t="s">
        <v>13</v>
      </c>
      <c r="G1287" s="3">
        <v>8534.6718000000001</v>
      </c>
    </row>
    <row r="1288" spans="1:7" x14ac:dyDescent="0.25">
      <c r="A1288" s="3">
        <v>28</v>
      </c>
      <c r="B1288" s="3" t="s">
        <v>6</v>
      </c>
      <c r="C1288" s="3">
        <v>17.29</v>
      </c>
      <c r="D1288" s="3">
        <v>0</v>
      </c>
      <c r="E1288" s="3" t="s">
        <v>10</v>
      </c>
      <c r="F1288" s="3" t="s">
        <v>13</v>
      </c>
      <c r="G1288" s="3">
        <v>3732.6251000000002</v>
      </c>
    </row>
    <row r="1289" spans="1:7" x14ac:dyDescent="0.25">
      <c r="A1289" s="3">
        <v>36</v>
      </c>
      <c r="B1289" s="3" t="s">
        <v>6</v>
      </c>
      <c r="C1289" s="3">
        <v>25.9</v>
      </c>
      <c r="D1289" s="3">
        <v>1</v>
      </c>
      <c r="E1289" s="3" t="s">
        <v>10</v>
      </c>
      <c r="F1289" s="3" t="s">
        <v>8</v>
      </c>
      <c r="G1289" s="3">
        <v>5472.4489999999996</v>
      </c>
    </row>
    <row r="1290" spans="1:7" x14ac:dyDescent="0.25">
      <c r="A1290" s="3">
        <v>20</v>
      </c>
      <c r="B1290" s="3" t="s">
        <v>9</v>
      </c>
      <c r="C1290" s="3">
        <v>39.4</v>
      </c>
      <c r="D1290" s="3">
        <v>2</v>
      </c>
      <c r="E1290" s="3" t="s">
        <v>7</v>
      </c>
      <c r="F1290" s="3" t="s">
        <v>8</v>
      </c>
      <c r="G1290" s="3">
        <v>38344.565999999999</v>
      </c>
    </row>
    <row r="1291" spans="1:7" x14ac:dyDescent="0.25">
      <c r="A1291" s="3">
        <v>44</v>
      </c>
      <c r="B1291" s="3" t="s">
        <v>9</v>
      </c>
      <c r="C1291" s="3">
        <v>34.32</v>
      </c>
      <c r="D1291" s="3">
        <v>1</v>
      </c>
      <c r="E1291" s="3" t="s">
        <v>10</v>
      </c>
      <c r="F1291" s="3" t="s">
        <v>11</v>
      </c>
      <c r="G1291" s="3">
        <v>7147.4727999999996</v>
      </c>
    </row>
    <row r="1292" spans="1:7" x14ac:dyDescent="0.25">
      <c r="A1292" s="3">
        <v>38</v>
      </c>
      <c r="B1292" s="3" t="s">
        <v>6</v>
      </c>
      <c r="C1292" s="3">
        <v>19.95</v>
      </c>
      <c r="D1292" s="3">
        <v>2</v>
      </c>
      <c r="E1292" s="3" t="s">
        <v>10</v>
      </c>
      <c r="F1292" s="3" t="s">
        <v>13</v>
      </c>
      <c r="G1292" s="3">
        <v>7133.9025000000001</v>
      </c>
    </row>
    <row r="1293" spans="1:7" x14ac:dyDescent="0.25">
      <c r="A1293" s="3">
        <v>19</v>
      </c>
      <c r="B1293" s="3" t="s">
        <v>9</v>
      </c>
      <c r="C1293" s="3">
        <v>34.9</v>
      </c>
      <c r="D1293" s="3">
        <v>0</v>
      </c>
      <c r="E1293" s="3" t="s">
        <v>7</v>
      </c>
      <c r="F1293" s="3" t="s">
        <v>8</v>
      </c>
      <c r="G1293" s="3">
        <v>34828.654000000002</v>
      </c>
    </row>
    <row r="1294" spans="1:7" x14ac:dyDescent="0.25">
      <c r="A1294" s="3">
        <v>21</v>
      </c>
      <c r="B1294" s="3" t="s">
        <v>9</v>
      </c>
      <c r="C1294" s="3">
        <v>23.21</v>
      </c>
      <c r="D1294" s="3">
        <v>0</v>
      </c>
      <c r="E1294" s="3" t="s">
        <v>10</v>
      </c>
      <c r="F1294" s="3" t="s">
        <v>11</v>
      </c>
      <c r="G1294" s="3">
        <v>1515.3449000000001</v>
      </c>
    </row>
    <row r="1295" spans="1:7" x14ac:dyDescent="0.25">
      <c r="A1295" s="3">
        <v>46</v>
      </c>
      <c r="B1295" s="3" t="s">
        <v>9</v>
      </c>
      <c r="C1295" s="3">
        <v>25.745000000000001</v>
      </c>
      <c r="D1295" s="3">
        <v>3</v>
      </c>
      <c r="E1295" s="3" t="s">
        <v>10</v>
      </c>
      <c r="F1295" s="3" t="s">
        <v>12</v>
      </c>
      <c r="G1295" s="3">
        <v>9301.8935500000007</v>
      </c>
    </row>
    <row r="1296" spans="1:7" x14ac:dyDescent="0.25">
      <c r="A1296" s="3">
        <v>58</v>
      </c>
      <c r="B1296" s="3" t="s">
        <v>9</v>
      </c>
      <c r="C1296" s="3">
        <v>25.175000000000001</v>
      </c>
      <c r="D1296" s="3">
        <v>0</v>
      </c>
      <c r="E1296" s="3" t="s">
        <v>10</v>
      </c>
      <c r="F1296" s="3" t="s">
        <v>13</v>
      </c>
      <c r="G1296" s="3">
        <v>11931.125249999999</v>
      </c>
    </row>
    <row r="1297" spans="1:7" x14ac:dyDescent="0.25">
      <c r="A1297" s="3">
        <v>20</v>
      </c>
      <c r="B1297" s="3" t="s">
        <v>9</v>
      </c>
      <c r="C1297" s="3">
        <v>22</v>
      </c>
      <c r="D1297" s="3">
        <v>1</v>
      </c>
      <c r="E1297" s="3" t="s">
        <v>10</v>
      </c>
      <c r="F1297" s="3" t="s">
        <v>8</v>
      </c>
      <c r="G1297" s="3">
        <v>1964.78</v>
      </c>
    </row>
    <row r="1298" spans="1:7" x14ac:dyDescent="0.25">
      <c r="A1298" s="3">
        <v>18</v>
      </c>
      <c r="B1298" s="3" t="s">
        <v>9</v>
      </c>
      <c r="C1298" s="3">
        <v>26.125</v>
      </c>
      <c r="D1298" s="3">
        <v>0</v>
      </c>
      <c r="E1298" s="3" t="s">
        <v>10</v>
      </c>
      <c r="F1298" s="3" t="s">
        <v>13</v>
      </c>
      <c r="G1298" s="3">
        <v>1708.9257500000001</v>
      </c>
    </row>
    <row r="1299" spans="1:7" x14ac:dyDescent="0.25">
      <c r="A1299" s="3">
        <v>28</v>
      </c>
      <c r="B1299" s="3" t="s">
        <v>6</v>
      </c>
      <c r="C1299" s="3">
        <v>26.51</v>
      </c>
      <c r="D1299" s="3">
        <v>2</v>
      </c>
      <c r="E1299" s="3" t="s">
        <v>10</v>
      </c>
      <c r="F1299" s="3" t="s">
        <v>11</v>
      </c>
      <c r="G1299" s="3">
        <v>4340.4408999999996</v>
      </c>
    </row>
    <row r="1300" spans="1:7" x14ac:dyDescent="0.25">
      <c r="A1300" s="3">
        <v>33</v>
      </c>
      <c r="B1300" s="3" t="s">
        <v>9</v>
      </c>
      <c r="C1300" s="3">
        <v>27.454999999999998</v>
      </c>
      <c r="D1300" s="3">
        <v>2</v>
      </c>
      <c r="E1300" s="3" t="s">
        <v>10</v>
      </c>
      <c r="F1300" s="3" t="s">
        <v>12</v>
      </c>
      <c r="G1300" s="3">
        <v>5261.4694499999996</v>
      </c>
    </row>
    <row r="1301" spans="1:7" x14ac:dyDescent="0.25">
      <c r="A1301" s="3">
        <v>19</v>
      </c>
      <c r="B1301" s="3" t="s">
        <v>6</v>
      </c>
      <c r="C1301" s="3">
        <v>25.745000000000001</v>
      </c>
      <c r="D1301" s="3">
        <v>1</v>
      </c>
      <c r="E1301" s="3" t="s">
        <v>10</v>
      </c>
      <c r="F1301" s="3" t="s">
        <v>12</v>
      </c>
      <c r="G1301" s="3">
        <v>2710.8285500000002</v>
      </c>
    </row>
    <row r="1302" spans="1:7" x14ac:dyDescent="0.25">
      <c r="A1302" s="3">
        <v>45</v>
      </c>
      <c r="B1302" s="3" t="s">
        <v>9</v>
      </c>
      <c r="C1302" s="3">
        <v>30.36</v>
      </c>
      <c r="D1302" s="3">
        <v>0</v>
      </c>
      <c r="E1302" s="3" t="s">
        <v>7</v>
      </c>
      <c r="F1302" s="3" t="s">
        <v>11</v>
      </c>
      <c r="G1302" s="3">
        <v>62592.873090000001</v>
      </c>
    </row>
    <row r="1303" spans="1:7" x14ac:dyDescent="0.25">
      <c r="A1303" s="3">
        <v>62</v>
      </c>
      <c r="B1303" s="3" t="s">
        <v>9</v>
      </c>
      <c r="C1303" s="3">
        <v>30.875</v>
      </c>
      <c r="D1303" s="3">
        <v>3</v>
      </c>
      <c r="E1303" s="3" t="s">
        <v>7</v>
      </c>
      <c r="F1303" s="3" t="s">
        <v>12</v>
      </c>
      <c r="G1303" s="3">
        <v>46718.163249999998</v>
      </c>
    </row>
    <row r="1304" spans="1:7" x14ac:dyDescent="0.25">
      <c r="A1304" s="3">
        <v>25</v>
      </c>
      <c r="B1304" s="3" t="s">
        <v>6</v>
      </c>
      <c r="C1304" s="3">
        <v>20.8</v>
      </c>
      <c r="D1304" s="3">
        <v>1</v>
      </c>
      <c r="E1304" s="3" t="s">
        <v>10</v>
      </c>
      <c r="F1304" s="3" t="s">
        <v>8</v>
      </c>
      <c r="G1304" s="3">
        <v>3208.7869999999998</v>
      </c>
    </row>
    <row r="1305" spans="1:7" x14ac:dyDescent="0.25">
      <c r="A1305" s="3">
        <v>43</v>
      </c>
      <c r="B1305" s="3" t="s">
        <v>9</v>
      </c>
      <c r="C1305" s="3">
        <v>27.8</v>
      </c>
      <c r="D1305" s="3">
        <v>0</v>
      </c>
      <c r="E1305" s="3" t="s">
        <v>7</v>
      </c>
      <c r="F1305" s="3" t="s">
        <v>8</v>
      </c>
      <c r="G1305" s="3">
        <v>37829.724199999997</v>
      </c>
    </row>
    <row r="1306" spans="1:7" x14ac:dyDescent="0.25">
      <c r="A1306" s="3">
        <v>42</v>
      </c>
      <c r="B1306" s="3" t="s">
        <v>9</v>
      </c>
      <c r="C1306" s="3">
        <v>24.605</v>
      </c>
      <c r="D1306" s="3">
        <v>2</v>
      </c>
      <c r="E1306" s="3" t="s">
        <v>7</v>
      </c>
      <c r="F1306" s="3" t="s">
        <v>13</v>
      </c>
      <c r="G1306" s="3">
        <v>21259.377949999998</v>
      </c>
    </row>
    <row r="1307" spans="1:7" x14ac:dyDescent="0.25">
      <c r="A1307" s="3">
        <v>24</v>
      </c>
      <c r="B1307" s="3" t="s">
        <v>6</v>
      </c>
      <c r="C1307" s="3">
        <v>27.72</v>
      </c>
      <c r="D1307" s="3">
        <v>0</v>
      </c>
      <c r="E1307" s="3" t="s">
        <v>10</v>
      </c>
      <c r="F1307" s="3" t="s">
        <v>11</v>
      </c>
      <c r="G1307" s="3">
        <v>2464.6188000000002</v>
      </c>
    </row>
    <row r="1308" spans="1:7" x14ac:dyDescent="0.25">
      <c r="A1308" s="3">
        <v>29</v>
      </c>
      <c r="B1308" s="3" t="s">
        <v>6</v>
      </c>
      <c r="C1308" s="3">
        <v>21.85</v>
      </c>
      <c r="D1308" s="3">
        <v>0</v>
      </c>
      <c r="E1308" s="3" t="s">
        <v>7</v>
      </c>
      <c r="F1308" s="3" t="s">
        <v>13</v>
      </c>
      <c r="G1308" s="3">
        <v>16115.3045</v>
      </c>
    </row>
    <row r="1309" spans="1:7" x14ac:dyDescent="0.25">
      <c r="A1309" s="3">
        <v>32</v>
      </c>
      <c r="B1309" s="3" t="s">
        <v>9</v>
      </c>
      <c r="C1309" s="3">
        <v>28.12</v>
      </c>
      <c r="D1309" s="3">
        <v>4</v>
      </c>
      <c r="E1309" s="3" t="s">
        <v>7</v>
      </c>
      <c r="F1309" s="3" t="s">
        <v>12</v>
      </c>
      <c r="G1309" s="3">
        <v>21472.478800000001</v>
      </c>
    </row>
    <row r="1310" spans="1:7" x14ac:dyDescent="0.25">
      <c r="A1310" s="3">
        <v>25</v>
      </c>
      <c r="B1310" s="3" t="s">
        <v>6</v>
      </c>
      <c r="C1310" s="3">
        <v>30.2</v>
      </c>
      <c r="D1310" s="3">
        <v>0</v>
      </c>
      <c r="E1310" s="3" t="s">
        <v>7</v>
      </c>
      <c r="F1310" s="3" t="s">
        <v>8</v>
      </c>
      <c r="G1310" s="3">
        <v>33900.652999999998</v>
      </c>
    </row>
    <row r="1311" spans="1:7" x14ac:dyDescent="0.25">
      <c r="A1311" s="3">
        <v>41</v>
      </c>
      <c r="B1311" s="3" t="s">
        <v>9</v>
      </c>
      <c r="C1311" s="3">
        <v>32.200000000000003</v>
      </c>
      <c r="D1311" s="3">
        <v>2</v>
      </c>
      <c r="E1311" s="3" t="s">
        <v>10</v>
      </c>
      <c r="F1311" s="3" t="s">
        <v>8</v>
      </c>
      <c r="G1311" s="3">
        <v>6875.9610000000002</v>
      </c>
    </row>
    <row r="1312" spans="1:7" x14ac:dyDescent="0.25">
      <c r="A1312" s="3">
        <v>42</v>
      </c>
      <c r="B1312" s="3" t="s">
        <v>9</v>
      </c>
      <c r="C1312" s="3">
        <v>26.315000000000001</v>
      </c>
      <c r="D1312" s="3">
        <v>1</v>
      </c>
      <c r="E1312" s="3" t="s">
        <v>10</v>
      </c>
      <c r="F1312" s="3" t="s">
        <v>12</v>
      </c>
      <c r="G1312" s="3">
        <v>6940.90985</v>
      </c>
    </row>
    <row r="1313" spans="1:7" x14ac:dyDescent="0.25">
      <c r="A1313" s="3">
        <v>33</v>
      </c>
      <c r="B1313" s="3" t="s">
        <v>6</v>
      </c>
      <c r="C1313" s="3">
        <v>26.695</v>
      </c>
      <c r="D1313" s="3">
        <v>0</v>
      </c>
      <c r="E1313" s="3" t="s">
        <v>10</v>
      </c>
      <c r="F1313" s="3" t="s">
        <v>12</v>
      </c>
      <c r="G1313" s="3">
        <v>4571.4130500000001</v>
      </c>
    </row>
    <row r="1314" spans="1:7" x14ac:dyDescent="0.25">
      <c r="A1314" s="3">
        <v>34</v>
      </c>
      <c r="B1314" s="3" t="s">
        <v>9</v>
      </c>
      <c r="C1314" s="3">
        <v>42.9</v>
      </c>
      <c r="D1314" s="3">
        <v>1</v>
      </c>
      <c r="E1314" s="3" t="s">
        <v>10</v>
      </c>
      <c r="F1314" s="3" t="s">
        <v>8</v>
      </c>
      <c r="G1314" s="3">
        <v>4536.259</v>
      </c>
    </row>
    <row r="1315" spans="1:7" x14ac:dyDescent="0.25">
      <c r="A1315" s="3">
        <v>19</v>
      </c>
      <c r="B1315" s="3" t="s">
        <v>6</v>
      </c>
      <c r="C1315" s="3">
        <v>34.700000000000003</v>
      </c>
      <c r="D1315" s="3">
        <v>2</v>
      </c>
      <c r="E1315" s="3" t="s">
        <v>7</v>
      </c>
      <c r="F1315" s="3" t="s">
        <v>8</v>
      </c>
      <c r="G1315" s="3">
        <v>36397.576000000001</v>
      </c>
    </row>
    <row r="1316" spans="1:7" x14ac:dyDescent="0.25">
      <c r="A1316" s="3">
        <v>30</v>
      </c>
      <c r="B1316" s="3" t="s">
        <v>6</v>
      </c>
      <c r="C1316" s="3">
        <v>23.655000000000001</v>
      </c>
      <c r="D1316" s="3">
        <v>3</v>
      </c>
      <c r="E1316" s="3" t="s">
        <v>7</v>
      </c>
      <c r="F1316" s="3" t="s">
        <v>12</v>
      </c>
      <c r="G1316" s="3">
        <v>18765.87545</v>
      </c>
    </row>
    <row r="1317" spans="1:7" x14ac:dyDescent="0.25">
      <c r="A1317" s="3">
        <v>18</v>
      </c>
      <c r="B1317" s="3" t="s">
        <v>9</v>
      </c>
      <c r="C1317" s="3">
        <v>28.31</v>
      </c>
      <c r="D1317" s="3">
        <v>1</v>
      </c>
      <c r="E1317" s="3" t="s">
        <v>10</v>
      </c>
      <c r="F1317" s="3" t="s">
        <v>13</v>
      </c>
      <c r="G1317" s="3">
        <v>11272.331389999999</v>
      </c>
    </row>
    <row r="1318" spans="1:7" x14ac:dyDescent="0.25">
      <c r="A1318" s="3">
        <v>19</v>
      </c>
      <c r="B1318" s="3" t="s">
        <v>6</v>
      </c>
      <c r="C1318" s="3">
        <v>20.6</v>
      </c>
      <c r="D1318" s="3">
        <v>0</v>
      </c>
      <c r="E1318" s="3" t="s">
        <v>10</v>
      </c>
      <c r="F1318" s="3" t="s">
        <v>8</v>
      </c>
      <c r="G1318" s="3">
        <v>1731.6769999999999</v>
      </c>
    </row>
    <row r="1319" spans="1:7" x14ac:dyDescent="0.25">
      <c r="A1319" s="3">
        <v>18</v>
      </c>
      <c r="B1319" s="3" t="s">
        <v>9</v>
      </c>
      <c r="C1319" s="3">
        <v>53.13</v>
      </c>
      <c r="D1319" s="3">
        <v>0</v>
      </c>
      <c r="E1319" s="3" t="s">
        <v>10</v>
      </c>
      <c r="F1319" s="3" t="s">
        <v>11</v>
      </c>
      <c r="G1319" s="3">
        <v>1163.4627</v>
      </c>
    </row>
    <row r="1320" spans="1:7" x14ac:dyDescent="0.25">
      <c r="A1320" s="3">
        <v>35</v>
      </c>
      <c r="B1320" s="3" t="s">
        <v>9</v>
      </c>
      <c r="C1320" s="3">
        <v>39.71</v>
      </c>
      <c r="D1320" s="3">
        <v>4</v>
      </c>
      <c r="E1320" s="3" t="s">
        <v>10</v>
      </c>
      <c r="F1320" s="3" t="s">
        <v>13</v>
      </c>
      <c r="G1320" s="3">
        <v>19496.71917</v>
      </c>
    </row>
    <row r="1321" spans="1:7" x14ac:dyDescent="0.25">
      <c r="A1321" s="3">
        <v>39</v>
      </c>
      <c r="B1321" s="3" t="s">
        <v>6</v>
      </c>
      <c r="C1321" s="3">
        <v>26.315000000000001</v>
      </c>
      <c r="D1321" s="3">
        <v>2</v>
      </c>
      <c r="E1321" s="3" t="s">
        <v>10</v>
      </c>
      <c r="F1321" s="3" t="s">
        <v>12</v>
      </c>
      <c r="G1321" s="3">
        <v>7201.7008500000002</v>
      </c>
    </row>
    <row r="1322" spans="1:7" x14ac:dyDescent="0.25">
      <c r="A1322" s="3">
        <v>31</v>
      </c>
      <c r="B1322" s="3" t="s">
        <v>9</v>
      </c>
      <c r="C1322" s="3">
        <v>31.065000000000001</v>
      </c>
      <c r="D1322" s="3">
        <v>3</v>
      </c>
      <c r="E1322" s="3" t="s">
        <v>10</v>
      </c>
      <c r="F1322" s="3" t="s">
        <v>12</v>
      </c>
      <c r="G1322" s="3">
        <v>5425.0233500000004</v>
      </c>
    </row>
    <row r="1323" spans="1:7" x14ac:dyDescent="0.25">
      <c r="A1323" s="3">
        <v>62</v>
      </c>
      <c r="B1323" s="3" t="s">
        <v>9</v>
      </c>
      <c r="C1323" s="3">
        <v>26.695</v>
      </c>
      <c r="D1323" s="3">
        <v>0</v>
      </c>
      <c r="E1323" s="3" t="s">
        <v>7</v>
      </c>
      <c r="F1323" s="3" t="s">
        <v>13</v>
      </c>
      <c r="G1323" s="3">
        <v>28101.333050000001</v>
      </c>
    </row>
    <row r="1324" spans="1:7" x14ac:dyDescent="0.25">
      <c r="A1324" s="3">
        <v>62</v>
      </c>
      <c r="B1324" s="3" t="s">
        <v>9</v>
      </c>
      <c r="C1324" s="3">
        <v>38.83</v>
      </c>
      <c r="D1324" s="3">
        <v>0</v>
      </c>
      <c r="E1324" s="3" t="s">
        <v>10</v>
      </c>
      <c r="F1324" s="3" t="s">
        <v>11</v>
      </c>
      <c r="G1324" s="3">
        <v>12981.3457</v>
      </c>
    </row>
    <row r="1325" spans="1:7" x14ac:dyDescent="0.25">
      <c r="A1325" s="3">
        <v>42</v>
      </c>
      <c r="B1325" s="3" t="s">
        <v>6</v>
      </c>
      <c r="C1325" s="3">
        <v>40.369999999999997</v>
      </c>
      <c r="D1325" s="3">
        <v>2</v>
      </c>
      <c r="E1325" s="3" t="s">
        <v>7</v>
      </c>
      <c r="F1325" s="3" t="s">
        <v>11</v>
      </c>
      <c r="G1325" s="3">
        <v>43896.376300000004</v>
      </c>
    </row>
    <row r="1326" spans="1:7" x14ac:dyDescent="0.25">
      <c r="A1326" s="3">
        <v>31</v>
      </c>
      <c r="B1326" s="3" t="s">
        <v>9</v>
      </c>
      <c r="C1326" s="3">
        <v>25.934999999999999</v>
      </c>
      <c r="D1326" s="3">
        <v>1</v>
      </c>
      <c r="E1326" s="3" t="s">
        <v>10</v>
      </c>
      <c r="F1326" s="3" t="s">
        <v>12</v>
      </c>
      <c r="G1326" s="3">
        <v>4239.8926499999998</v>
      </c>
    </row>
    <row r="1327" spans="1:7" x14ac:dyDescent="0.25">
      <c r="A1327" s="3">
        <v>61</v>
      </c>
      <c r="B1327" s="3" t="s">
        <v>9</v>
      </c>
      <c r="C1327" s="3">
        <v>33.534999999999997</v>
      </c>
      <c r="D1327" s="3">
        <v>0</v>
      </c>
      <c r="E1327" s="3" t="s">
        <v>10</v>
      </c>
      <c r="F1327" s="3" t="s">
        <v>13</v>
      </c>
      <c r="G1327" s="3">
        <v>13143.336649999999</v>
      </c>
    </row>
    <row r="1328" spans="1:7" x14ac:dyDescent="0.25">
      <c r="A1328" s="3">
        <v>42</v>
      </c>
      <c r="B1328" s="3" t="s">
        <v>6</v>
      </c>
      <c r="C1328" s="3">
        <v>32.869999999999997</v>
      </c>
      <c r="D1328" s="3">
        <v>0</v>
      </c>
      <c r="E1328" s="3" t="s">
        <v>10</v>
      </c>
      <c r="F1328" s="3" t="s">
        <v>13</v>
      </c>
      <c r="G1328" s="3">
        <v>7050.0213000000003</v>
      </c>
    </row>
    <row r="1329" spans="1:7" x14ac:dyDescent="0.25">
      <c r="A1329" s="3">
        <v>51</v>
      </c>
      <c r="B1329" s="3" t="s">
        <v>9</v>
      </c>
      <c r="C1329" s="3">
        <v>30.03</v>
      </c>
      <c r="D1329" s="3">
        <v>1</v>
      </c>
      <c r="E1329" s="3" t="s">
        <v>10</v>
      </c>
      <c r="F1329" s="3" t="s">
        <v>11</v>
      </c>
      <c r="G1329" s="3">
        <v>9377.9046999999991</v>
      </c>
    </row>
    <row r="1330" spans="1:7" x14ac:dyDescent="0.25">
      <c r="A1330" s="3">
        <v>23</v>
      </c>
      <c r="B1330" s="3" t="s">
        <v>6</v>
      </c>
      <c r="C1330" s="3">
        <v>24.225000000000001</v>
      </c>
      <c r="D1330" s="3">
        <v>2</v>
      </c>
      <c r="E1330" s="3" t="s">
        <v>10</v>
      </c>
      <c r="F1330" s="3" t="s">
        <v>13</v>
      </c>
      <c r="G1330" s="3">
        <v>22395.74424</v>
      </c>
    </row>
    <row r="1331" spans="1:7" x14ac:dyDescent="0.25">
      <c r="A1331" s="3">
        <v>52</v>
      </c>
      <c r="B1331" s="3" t="s">
        <v>9</v>
      </c>
      <c r="C1331" s="3">
        <v>38.6</v>
      </c>
      <c r="D1331" s="3">
        <v>2</v>
      </c>
      <c r="E1331" s="3" t="s">
        <v>10</v>
      </c>
      <c r="F1331" s="3" t="s">
        <v>8</v>
      </c>
      <c r="G1331" s="3">
        <v>10325.206</v>
      </c>
    </row>
    <row r="1332" spans="1:7" x14ac:dyDescent="0.25">
      <c r="A1332" s="3">
        <v>57</v>
      </c>
      <c r="B1332" s="3" t="s">
        <v>6</v>
      </c>
      <c r="C1332" s="3">
        <v>25.74</v>
      </c>
      <c r="D1332" s="3">
        <v>2</v>
      </c>
      <c r="E1332" s="3" t="s">
        <v>10</v>
      </c>
      <c r="F1332" s="3" t="s">
        <v>11</v>
      </c>
      <c r="G1332" s="3">
        <v>12629.1656</v>
      </c>
    </row>
    <row r="1333" spans="1:7" x14ac:dyDescent="0.25">
      <c r="A1333" s="3">
        <v>23</v>
      </c>
      <c r="B1333" s="3" t="s">
        <v>6</v>
      </c>
      <c r="C1333" s="3">
        <v>33.4</v>
      </c>
      <c r="D1333" s="3">
        <v>0</v>
      </c>
      <c r="E1333" s="3" t="s">
        <v>10</v>
      </c>
      <c r="F1333" s="3" t="s">
        <v>8</v>
      </c>
      <c r="G1333" s="3">
        <v>10795.937330000001</v>
      </c>
    </row>
    <row r="1334" spans="1:7" x14ac:dyDescent="0.25">
      <c r="A1334" s="3">
        <v>52</v>
      </c>
      <c r="B1334" s="3" t="s">
        <v>6</v>
      </c>
      <c r="C1334" s="3">
        <v>44.7</v>
      </c>
      <c r="D1334" s="3">
        <v>3</v>
      </c>
      <c r="E1334" s="3" t="s">
        <v>10</v>
      </c>
      <c r="F1334" s="3" t="s">
        <v>8</v>
      </c>
      <c r="G1334" s="3">
        <v>11411.684999999999</v>
      </c>
    </row>
    <row r="1335" spans="1:7" x14ac:dyDescent="0.25">
      <c r="A1335" s="3">
        <v>50</v>
      </c>
      <c r="B1335" s="3" t="s">
        <v>9</v>
      </c>
      <c r="C1335" s="3">
        <v>30.97</v>
      </c>
      <c r="D1335" s="3">
        <v>3</v>
      </c>
      <c r="E1335" s="3" t="s">
        <v>10</v>
      </c>
      <c r="F1335" s="3" t="s">
        <v>12</v>
      </c>
      <c r="G1335" s="3">
        <v>10600.5483</v>
      </c>
    </row>
    <row r="1336" spans="1:7" x14ac:dyDescent="0.25">
      <c r="A1336" s="3">
        <v>18</v>
      </c>
      <c r="B1336" s="3" t="s">
        <v>6</v>
      </c>
      <c r="C1336" s="3">
        <v>31.92</v>
      </c>
      <c r="D1336" s="3">
        <v>0</v>
      </c>
      <c r="E1336" s="3" t="s">
        <v>10</v>
      </c>
      <c r="F1336" s="3" t="s">
        <v>13</v>
      </c>
      <c r="G1336" s="3">
        <v>2205.9807999999998</v>
      </c>
    </row>
    <row r="1337" spans="1:7" x14ac:dyDescent="0.25">
      <c r="A1337" s="3">
        <v>18</v>
      </c>
      <c r="B1337" s="3" t="s">
        <v>6</v>
      </c>
      <c r="C1337" s="3">
        <v>36.85</v>
      </c>
      <c r="D1337" s="3">
        <v>0</v>
      </c>
      <c r="E1337" s="3" t="s">
        <v>10</v>
      </c>
      <c r="F1337" s="3" t="s">
        <v>11</v>
      </c>
      <c r="G1337" s="3">
        <v>1629.8335</v>
      </c>
    </row>
    <row r="1338" spans="1:7" x14ac:dyDescent="0.25">
      <c r="A1338" s="3">
        <v>21</v>
      </c>
      <c r="B1338" s="3" t="s">
        <v>6</v>
      </c>
      <c r="C1338" s="3">
        <v>25.8</v>
      </c>
      <c r="D1338" s="3">
        <v>0</v>
      </c>
      <c r="E1338" s="3" t="s">
        <v>10</v>
      </c>
      <c r="F1338" s="3" t="s">
        <v>8</v>
      </c>
      <c r="G1338" s="3">
        <v>2007.9449999999999</v>
      </c>
    </row>
    <row r="1339" spans="1:7" x14ac:dyDescent="0.25">
      <c r="A1339" s="3">
        <v>61</v>
      </c>
      <c r="B1339" s="3" t="s">
        <v>6</v>
      </c>
      <c r="C1339" s="3">
        <v>29.07</v>
      </c>
      <c r="D1339" s="3">
        <v>0</v>
      </c>
      <c r="E1339" s="3" t="s">
        <v>7</v>
      </c>
      <c r="F1339" s="3" t="s">
        <v>12</v>
      </c>
      <c r="G1339" s="3">
        <v>29141.3603</v>
      </c>
    </row>
  </sheetData>
  <mergeCells count="2">
    <mergeCell ref="N3:N4"/>
    <mergeCell ref="O3:O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88A4-4C95-4C39-82AA-E2CB84FFC027}">
  <sheetPr>
    <tabColor theme="9" tint="0.39997558519241921"/>
  </sheetPr>
  <dimension ref="A1:O1339"/>
  <sheetViews>
    <sheetView workbookViewId="0">
      <selection activeCell="K23" sqref="K23"/>
    </sheetView>
  </sheetViews>
  <sheetFormatPr defaultRowHeight="15" x14ac:dyDescent="0.25"/>
  <cols>
    <col min="4" max="4" width="12.85546875" bestFit="1" customWidth="1"/>
    <col min="6" max="6" width="17.7109375" bestFit="1" customWidth="1"/>
    <col min="7" max="7" width="12.28515625" bestFit="1" customWidth="1"/>
    <col min="14" max="14" width="21.7109375" customWidth="1"/>
  </cols>
  <sheetData>
    <row r="1" spans="1:1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14</v>
      </c>
      <c r="G1" s="9" t="s">
        <v>5</v>
      </c>
    </row>
    <row r="2" spans="1:15" x14ac:dyDescent="0.25">
      <c r="A2" s="3">
        <v>19</v>
      </c>
      <c r="B2" s="3" t="s">
        <v>6</v>
      </c>
      <c r="C2" s="3">
        <v>27.9</v>
      </c>
      <c r="D2" s="3">
        <v>0</v>
      </c>
      <c r="E2" s="3" t="s">
        <v>7</v>
      </c>
      <c r="F2" s="3" t="s">
        <v>8</v>
      </c>
      <c r="G2" s="3">
        <v>16884.923999999999</v>
      </c>
    </row>
    <row r="3" spans="1:15" x14ac:dyDescent="0.25">
      <c r="A3" s="3">
        <v>18</v>
      </c>
      <c r="B3" s="3" t="s">
        <v>9</v>
      </c>
      <c r="C3" s="3">
        <v>33.770000000000003</v>
      </c>
      <c r="D3" s="3">
        <v>1</v>
      </c>
      <c r="E3" s="3" t="s">
        <v>10</v>
      </c>
      <c r="F3" s="3" t="s">
        <v>11</v>
      </c>
      <c r="G3" s="3">
        <v>1725.5523000000001</v>
      </c>
      <c r="N3" s="16" t="s">
        <v>38</v>
      </c>
      <c r="O3" s="15">
        <f>AVERAGEIFS('4'!G2:G1339,'4'!E2:E1339,"yes",'4'!C2:C1339,"&gt;30")</f>
        <v>41692.808991527796</v>
      </c>
    </row>
    <row r="4" spans="1:15" x14ac:dyDescent="0.25">
      <c r="A4" s="3">
        <v>28</v>
      </c>
      <c r="B4" s="3" t="s">
        <v>9</v>
      </c>
      <c r="C4" s="3">
        <v>33</v>
      </c>
      <c r="D4" s="3">
        <v>3</v>
      </c>
      <c r="E4" s="3" t="s">
        <v>10</v>
      </c>
      <c r="F4" s="3" t="s">
        <v>11</v>
      </c>
      <c r="G4" s="3">
        <v>4449.4620000000004</v>
      </c>
      <c r="N4" s="16"/>
      <c r="O4" s="15"/>
    </row>
    <row r="5" spans="1:15" x14ac:dyDescent="0.25">
      <c r="A5" s="3">
        <v>33</v>
      </c>
      <c r="B5" s="3" t="s">
        <v>9</v>
      </c>
      <c r="C5" s="3">
        <v>22.704999999999998</v>
      </c>
      <c r="D5" s="3">
        <v>0</v>
      </c>
      <c r="E5" s="3" t="s">
        <v>10</v>
      </c>
      <c r="F5" s="3" t="s">
        <v>12</v>
      </c>
      <c r="G5" s="3">
        <v>21984.47061</v>
      </c>
      <c r="N5" s="16"/>
      <c r="O5" s="15"/>
    </row>
    <row r="6" spans="1:15" x14ac:dyDescent="0.25">
      <c r="A6" s="3">
        <v>32</v>
      </c>
      <c r="B6" s="3" t="s">
        <v>9</v>
      </c>
      <c r="C6" s="3">
        <v>28.88</v>
      </c>
      <c r="D6" s="3">
        <v>0</v>
      </c>
      <c r="E6" s="3" t="s">
        <v>10</v>
      </c>
      <c r="F6" s="3" t="s">
        <v>12</v>
      </c>
      <c r="G6" s="3">
        <v>3866.8552</v>
      </c>
      <c r="N6" s="2"/>
    </row>
    <row r="7" spans="1:15" x14ac:dyDescent="0.25">
      <c r="A7" s="3">
        <v>31</v>
      </c>
      <c r="B7" s="3" t="s">
        <v>6</v>
      </c>
      <c r="C7" s="3">
        <v>25.74</v>
      </c>
      <c r="D7" s="3">
        <v>0</v>
      </c>
      <c r="E7" s="3" t="s">
        <v>10</v>
      </c>
      <c r="F7" s="3" t="s">
        <v>11</v>
      </c>
      <c r="G7" s="3">
        <v>3756.6215999999999</v>
      </c>
    </row>
    <row r="8" spans="1:15" x14ac:dyDescent="0.25">
      <c r="A8" s="3">
        <v>46</v>
      </c>
      <c r="B8" s="3" t="s">
        <v>6</v>
      </c>
      <c r="C8" s="3">
        <v>33.44</v>
      </c>
      <c r="D8" s="3">
        <v>1</v>
      </c>
      <c r="E8" s="3" t="s">
        <v>10</v>
      </c>
      <c r="F8" s="3" t="s">
        <v>11</v>
      </c>
      <c r="G8" s="3">
        <v>8240.5895999999993</v>
      </c>
    </row>
    <row r="9" spans="1:15" x14ac:dyDescent="0.25">
      <c r="A9" s="3">
        <v>37</v>
      </c>
      <c r="B9" s="3" t="s">
        <v>6</v>
      </c>
      <c r="C9" s="3">
        <v>27.74</v>
      </c>
      <c r="D9" s="3">
        <v>3</v>
      </c>
      <c r="E9" s="3" t="s">
        <v>10</v>
      </c>
      <c r="F9" s="3" t="s">
        <v>12</v>
      </c>
      <c r="G9" s="3">
        <v>7281.5056000000004</v>
      </c>
    </row>
    <row r="10" spans="1:15" x14ac:dyDescent="0.25">
      <c r="A10" s="3">
        <v>37</v>
      </c>
      <c r="B10" s="3" t="s">
        <v>9</v>
      </c>
      <c r="C10" s="3">
        <v>29.83</v>
      </c>
      <c r="D10" s="3">
        <v>2</v>
      </c>
      <c r="E10" s="3" t="s">
        <v>10</v>
      </c>
      <c r="F10" s="3" t="s">
        <v>13</v>
      </c>
      <c r="G10" s="3">
        <v>6406.4107000000004</v>
      </c>
    </row>
    <row r="11" spans="1:15" x14ac:dyDescent="0.25">
      <c r="A11" s="3">
        <v>60</v>
      </c>
      <c r="B11" s="3" t="s">
        <v>6</v>
      </c>
      <c r="C11" s="3">
        <v>25.84</v>
      </c>
      <c r="D11" s="3">
        <v>0</v>
      </c>
      <c r="E11" s="3" t="s">
        <v>10</v>
      </c>
      <c r="F11" s="3" t="s">
        <v>12</v>
      </c>
      <c r="G11" s="3">
        <v>28923.136920000001</v>
      </c>
    </row>
    <row r="12" spans="1:15" x14ac:dyDescent="0.25">
      <c r="A12" s="3">
        <v>25</v>
      </c>
      <c r="B12" s="3" t="s">
        <v>9</v>
      </c>
      <c r="C12" s="3">
        <v>26.22</v>
      </c>
      <c r="D12" s="3">
        <v>0</v>
      </c>
      <c r="E12" s="3" t="s">
        <v>10</v>
      </c>
      <c r="F12" s="3" t="s">
        <v>13</v>
      </c>
      <c r="G12" s="3">
        <v>2721.3208</v>
      </c>
    </row>
    <row r="13" spans="1:15" x14ac:dyDescent="0.25">
      <c r="A13" s="3">
        <v>62</v>
      </c>
      <c r="B13" s="3" t="s">
        <v>6</v>
      </c>
      <c r="C13" s="3">
        <v>26.29</v>
      </c>
      <c r="D13" s="3">
        <v>0</v>
      </c>
      <c r="E13" s="3" t="s">
        <v>7</v>
      </c>
      <c r="F13" s="3" t="s">
        <v>11</v>
      </c>
      <c r="G13" s="3">
        <v>27808.7251</v>
      </c>
    </row>
    <row r="14" spans="1:15" x14ac:dyDescent="0.25">
      <c r="A14" s="3">
        <v>23</v>
      </c>
      <c r="B14" s="3" t="s">
        <v>9</v>
      </c>
      <c r="C14" s="3">
        <v>34.4</v>
      </c>
      <c r="D14" s="3">
        <v>0</v>
      </c>
      <c r="E14" s="3" t="s">
        <v>10</v>
      </c>
      <c r="F14" s="3" t="s">
        <v>8</v>
      </c>
      <c r="G14" s="3">
        <v>1826.8430000000001</v>
      </c>
    </row>
    <row r="15" spans="1:15" x14ac:dyDescent="0.25">
      <c r="A15" s="3">
        <v>56</v>
      </c>
      <c r="B15" s="3" t="s">
        <v>6</v>
      </c>
      <c r="C15" s="3">
        <v>39.82</v>
      </c>
      <c r="D15" s="3">
        <v>0</v>
      </c>
      <c r="E15" s="3" t="s">
        <v>10</v>
      </c>
      <c r="F15" s="3" t="s">
        <v>11</v>
      </c>
      <c r="G15" s="3">
        <v>11090.7178</v>
      </c>
    </row>
    <row r="16" spans="1:15" x14ac:dyDescent="0.25">
      <c r="A16" s="3">
        <v>27</v>
      </c>
      <c r="B16" s="3" t="s">
        <v>9</v>
      </c>
      <c r="C16" s="3">
        <v>42.13</v>
      </c>
      <c r="D16" s="3">
        <v>0</v>
      </c>
      <c r="E16" s="3" t="s">
        <v>7</v>
      </c>
      <c r="F16" s="3" t="s">
        <v>11</v>
      </c>
      <c r="G16" s="3">
        <v>39611.757700000002</v>
      </c>
    </row>
    <row r="17" spans="1:7" x14ac:dyDescent="0.25">
      <c r="A17" s="3">
        <v>19</v>
      </c>
      <c r="B17" s="3" t="s">
        <v>9</v>
      </c>
      <c r="C17" s="3">
        <v>24.6</v>
      </c>
      <c r="D17" s="3">
        <v>1</v>
      </c>
      <c r="E17" s="3" t="s">
        <v>10</v>
      </c>
      <c r="F17" s="3" t="s">
        <v>8</v>
      </c>
      <c r="G17" s="3">
        <v>1837.2370000000001</v>
      </c>
    </row>
    <row r="18" spans="1:7" x14ac:dyDescent="0.25">
      <c r="A18" s="3">
        <v>52</v>
      </c>
      <c r="B18" s="3" t="s">
        <v>6</v>
      </c>
      <c r="C18" s="3">
        <v>30.78</v>
      </c>
      <c r="D18" s="3">
        <v>1</v>
      </c>
      <c r="E18" s="3" t="s">
        <v>10</v>
      </c>
      <c r="F18" s="3" t="s">
        <v>13</v>
      </c>
      <c r="G18" s="3">
        <v>10797.3362</v>
      </c>
    </row>
    <row r="19" spans="1:7" x14ac:dyDescent="0.25">
      <c r="A19" s="3">
        <v>23</v>
      </c>
      <c r="B19" s="3" t="s">
        <v>9</v>
      </c>
      <c r="C19" s="3">
        <v>23.844999999999999</v>
      </c>
      <c r="D19" s="3">
        <v>0</v>
      </c>
      <c r="E19" s="3" t="s">
        <v>10</v>
      </c>
      <c r="F19" s="3" t="s">
        <v>13</v>
      </c>
      <c r="G19" s="3">
        <v>2395.17155</v>
      </c>
    </row>
    <row r="20" spans="1:7" x14ac:dyDescent="0.25">
      <c r="A20" s="3">
        <v>56</v>
      </c>
      <c r="B20" s="3" t="s">
        <v>9</v>
      </c>
      <c r="C20" s="3">
        <v>40.299999999999997</v>
      </c>
      <c r="D20" s="3">
        <v>0</v>
      </c>
      <c r="E20" s="3" t="s">
        <v>10</v>
      </c>
      <c r="F20" s="3" t="s">
        <v>8</v>
      </c>
      <c r="G20" s="3">
        <v>10602.385</v>
      </c>
    </row>
    <row r="21" spans="1:7" x14ac:dyDescent="0.25">
      <c r="A21" s="3">
        <v>30</v>
      </c>
      <c r="B21" s="3" t="s">
        <v>9</v>
      </c>
      <c r="C21" s="3">
        <v>35.299999999999997</v>
      </c>
      <c r="D21" s="3">
        <v>0</v>
      </c>
      <c r="E21" s="3" t="s">
        <v>7</v>
      </c>
      <c r="F21" s="3" t="s">
        <v>8</v>
      </c>
      <c r="G21" s="3">
        <v>36837.466999999997</v>
      </c>
    </row>
    <row r="22" spans="1:7" x14ac:dyDescent="0.25">
      <c r="A22" s="3">
        <v>60</v>
      </c>
      <c r="B22" s="3" t="s">
        <v>6</v>
      </c>
      <c r="C22" s="3">
        <v>36.005000000000003</v>
      </c>
      <c r="D22" s="3">
        <v>0</v>
      </c>
      <c r="E22" s="3" t="s">
        <v>10</v>
      </c>
      <c r="F22" s="3" t="s">
        <v>13</v>
      </c>
      <c r="G22" s="3">
        <v>13228.846949999999</v>
      </c>
    </row>
    <row r="23" spans="1:7" x14ac:dyDescent="0.25">
      <c r="A23" s="3">
        <v>30</v>
      </c>
      <c r="B23" s="3" t="s">
        <v>6</v>
      </c>
      <c r="C23" s="3">
        <v>32.4</v>
      </c>
      <c r="D23" s="3">
        <v>1</v>
      </c>
      <c r="E23" s="3" t="s">
        <v>10</v>
      </c>
      <c r="F23" s="3" t="s">
        <v>8</v>
      </c>
      <c r="G23" s="3">
        <v>4149.7359999999999</v>
      </c>
    </row>
    <row r="24" spans="1:7" x14ac:dyDescent="0.25">
      <c r="A24" s="3">
        <v>18</v>
      </c>
      <c r="B24" s="3" t="s">
        <v>9</v>
      </c>
      <c r="C24" s="3">
        <v>34.1</v>
      </c>
      <c r="D24" s="3">
        <v>0</v>
      </c>
      <c r="E24" s="3" t="s">
        <v>10</v>
      </c>
      <c r="F24" s="3" t="s">
        <v>11</v>
      </c>
      <c r="G24" s="3">
        <v>1137.011</v>
      </c>
    </row>
    <row r="25" spans="1:7" x14ac:dyDescent="0.25">
      <c r="A25" s="3">
        <v>34</v>
      </c>
      <c r="B25" s="3" t="s">
        <v>6</v>
      </c>
      <c r="C25" s="3">
        <v>31.92</v>
      </c>
      <c r="D25" s="3">
        <v>1</v>
      </c>
      <c r="E25" s="3" t="s">
        <v>7</v>
      </c>
      <c r="F25" s="3" t="s">
        <v>13</v>
      </c>
      <c r="G25" s="3">
        <v>37701.876799999998</v>
      </c>
    </row>
    <row r="26" spans="1:7" x14ac:dyDescent="0.25">
      <c r="A26" s="3">
        <v>37</v>
      </c>
      <c r="B26" s="3" t="s">
        <v>9</v>
      </c>
      <c r="C26" s="3">
        <v>28.024999999999999</v>
      </c>
      <c r="D26" s="3">
        <v>2</v>
      </c>
      <c r="E26" s="3" t="s">
        <v>10</v>
      </c>
      <c r="F26" s="3" t="s">
        <v>12</v>
      </c>
      <c r="G26" s="3">
        <v>6203.90175</v>
      </c>
    </row>
    <row r="27" spans="1:7" x14ac:dyDescent="0.25">
      <c r="A27" s="3">
        <v>59</v>
      </c>
      <c r="B27" s="3" t="s">
        <v>6</v>
      </c>
      <c r="C27" s="3">
        <v>27.72</v>
      </c>
      <c r="D27" s="3">
        <v>3</v>
      </c>
      <c r="E27" s="3" t="s">
        <v>10</v>
      </c>
      <c r="F27" s="3" t="s">
        <v>11</v>
      </c>
      <c r="G27" s="3">
        <v>14001.1338</v>
      </c>
    </row>
    <row r="28" spans="1:7" x14ac:dyDescent="0.25">
      <c r="A28" s="3">
        <v>63</v>
      </c>
      <c r="B28" s="3" t="s">
        <v>6</v>
      </c>
      <c r="C28" s="3">
        <v>23.085000000000001</v>
      </c>
      <c r="D28" s="3">
        <v>0</v>
      </c>
      <c r="E28" s="3" t="s">
        <v>10</v>
      </c>
      <c r="F28" s="3" t="s">
        <v>13</v>
      </c>
      <c r="G28" s="3">
        <v>14451.835150000001</v>
      </c>
    </row>
    <row r="29" spans="1:7" x14ac:dyDescent="0.25">
      <c r="A29" s="3">
        <v>55</v>
      </c>
      <c r="B29" s="3" t="s">
        <v>6</v>
      </c>
      <c r="C29" s="3">
        <v>32.774999999999999</v>
      </c>
      <c r="D29" s="3">
        <v>2</v>
      </c>
      <c r="E29" s="3" t="s">
        <v>10</v>
      </c>
      <c r="F29" s="3" t="s">
        <v>12</v>
      </c>
      <c r="G29" s="3">
        <v>12268.632250000001</v>
      </c>
    </row>
    <row r="30" spans="1:7" x14ac:dyDescent="0.25">
      <c r="A30" s="3">
        <v>23</v>
      </c>
      <c r="B30" s="3" t="s">
        <v>9</v>
      </c>
      <c r="C30" s="3">
        <v>17.385000000000002</v>
      </c>
      <c r="D30" s="3">
        <v>1</v>
      </c>
      <c r="E30" s="3" t="s">
        <v>10</v>
      </c>
      <c r="F30" s="3" t="s">
        <v>12</v>
      </c>
      <c r="G30" s="3">
        <v>2775.1921499999999</v>
      </c>
    </row>
    <row r="31" spans="1:7" x14ac:dyDescent="0.25">
      <c r="A31" s="3">
        <v>31</v>
      </c>
      <c r="B31" s="3" t="s">
        <v>9</v>
      </c>
      <c r="C31" s="3">
        <v>36.299999999999997</v>
      </c>
      <c r="D31" s="3">
        <v>2</v>
      </c>
      <c r="E31" s="3" t="s">
        <v>7</v>
      </c>
      <c r="F31" s="3" t="s">
        <v>8</v>
      </c>
      <c r="G31" s="3">
        <v>38711</v>
      </c>
    </row>
    <row r="32" spans="1:7" x14ac:dyDescent="0.25">
      <c r="A32" s="3">
        <v>22</v>
      </c>
      <c r="B32" s="3" t="s">
        <v>9</v>
      </c>
      <c r="C32" s="3">
        <v>35.6</v>
      </c>
      <c r="D32" s="3">
        <v>0</v>
      </c>
      <c r="E32" s="3" t="s">
        <v>7</v>
      </c>
      <c r="F32" s="3" t="s">
        <v>8</v>
      </c>
      <c r="G32" s="3">
        <v>35585.576000000001</v>
      </c>
    </row>
    <row r="33" spans="1:7" x14ac:dyDescent="0.25">
      <c r="A33" s="3">
        <v>18</v>
      </c>
      <c r="B33" s="3" t="s">
        <v>6</v>
      </c>
      <c r="C33" s="3">
        <v>26.315000000000001</v>
      </c>
      <c r="D33" s="3">
        <v>0</v>
      </c>
      <c r="E33" s="3" t="s">
        <v>10</v>
      </c>
      <c r="F33" s="3" t="s">
        <v>13</v>
      </c>
      <c r="G33" s="3">
        <v>2198.1898500000002</v>
      </c>
    </row>
    <row r="34" spans="1:7" x14ac:dyDescent="0.25">
      <c r="A34" s="3">
        <v>19</v>
      </c>
      <c r="B34" s="3" t="s">
        <v>6</v>
      </c>
      <c r="C34" s="3">
        <v>28.6</v>
      </c>
      <c r="D34" s="3">
        <v>5</v>
      </c>
      <c r="E34" s="3" t="s">
        <v>10</v>
      </c>
      <c r="F34" s="3" t="s">
        <v>8</v>
      </c>
      <c r="G34" s="3">
        <v>4687.7969999999996</v>
      </c>
    </row>
    <row r="35" spans="1:7" x14ac:dyDescent="0.25">
      <c r="A35" s="3">
        <v>63</v>
      </c>
      <c r="B35" s="3" t="s">
        <v>9</v>
      </c>
      <c r="C35" s="3">
        <v>28.31</v>
      </c>
      <c r="D35" s="3">
        <v>0</v>
      </c>
      <c r="E35" s="3" t="s">
        <v>10</v>
      </c>
      <c r="F35" s="3" t="s">
        <v>12</v>
      </c>
      <c r="G35" s="3">
        <v>13770.097900000001</v>
      </c>
    </row>
    <row r="36" spans="1:7" x14ac:dyDescent="0.25">
      <c r="A36" s="3">
        <v>28</v>
      </c>
      <c r="B36" s="3" t="s">
        <v>9</v>
      </c>
      <c r="C36" s="3">
        <v>36.4</v>
      </c>
      <c r="D36" s="3">
        <v>1</v>
      </c>
      <c r="E36" s="3" t="s">
        <v>7</v>
      </c>
      <c r="F36" s="3" t="s">
        <v>8</v>
      </c>
      <c r="G36" s="3">
        <v>51194.559139999998</v>
      </c>
    </row>
    <row r="37" spans="1:7" x14ac:dyDescent="0.25">
      <c r="A37" s="3">
        <v>19</v>
      </c>
      <c r="B37" s="3" t="s">
        <v>9</v>
      </c>
      <c r="C37" s="3">
        <v>20.425000000000001</v>
      </c>
      <c r="D37" s="3">
        <v>0</v>
      </c>
      <c r="E37" s="3" t="s">
        <v>10</v>
      </c>
      <c r="F37" s="3" t="s">
        <v>12</v>
      </c>
      <c r="G37" s="3">
        <v>1625.4337499999999</v>
      </c>
    </row>
    <row r="38" spans="1:7" x14ac:dyDescent="0.25">
      <c r="A38" s="3">
        <v>62</v>
      </c>
      <c r="B38" s="3" t="s">
        <v>6</v>
      </c>
      <c r="C38" s="3">
        <v>32.965000000000003</v>
      </c>
      <c r="D38" s="3">
        <v>3</v>
      </c>
      <c r="E38" s="3" t="s">
        <v>10</v>
      </c>
      <c r="F38" s="3" t="s">
        <v>12</v>
      </c>
      <c r="G38" s="3">
        <v>15612.19335</v>
      </c>
    </row>
    <row r="39" spans="1:7" x14ac:dyDescent="0.25">
      <c r="A39" s="3">
        <v>26</v>
      </c>
      <c r="B39" s="3" t="s">
        <v>9</v>
      </c>
      <c r="C39" s="3">
        <v>20.8</v>
      </c>
      <c r="D39" s="3">
        <v>0</v>
      </c>
      <c r="E39" s="3" t="s">
        <v>10</v>
      </c>
      <c r="F39" s="3" t="s">
        <v>8</v>
      </c>
      <c r="G39" s="3">
        <v>2302.3000000000002</v>
      </c>
    </row>
    <row r="40" spans="1:7" x14ac:dyDescent="0.25">
      <c r="A40" s="3">
        <v>35</v>
      </c>
      <c r="B40" s="3" t="s">
        <v>9</v>
      </c>
      <c r="C40" s="3">
        <v>36.67</v>
      </c>
      <c r="D40" s="3">
        <v>1</v>
      </c>
      <c r="E40" s="3" t="s">
        <v>7</v>
      </c>
      <c r="F40" s="3" t="s">
        <v>13</v>
      </c>
      <c r="G40" s="3">
        <v>39774.276299999998</v>
      </c>
    </row>
    <row r="41" spans="1:7" x14ac:dyDescent="0.25">
      <c r="A41" s="3">
        <v>60</v>
      </c>
      <c r="B41" s="3" t="s">
        <v>9</v>
      </c>
      <c r="C41" s="3">
        <v>39.9</v>
      </c>
      <c r="D41" s="3">
        <v>0</v>
      </c>
      <c r="E41" s="3" t="s">
        <v>7</v>
      </c>
      <c r="F41" s="3" t="s">
        <v>8</v>
      </c>
      <c r="G41" s="3">
        <v>48173.360999999997</v>
      </c>
    </row>
    <row r="42" spans="1:7" x14ac:dyDescent="0.25">
      <c r="A42" s="3">
        <v>24</v>
      </c>
      <c r="B42" s="3" t="s">
        <v>6</v>
      </c>
      <c r="C42" s="3">
        <v>26.6</v>
      </c>
      <c r="D42" s="3">
        <v>0</v>
      </c>
      <c r="E42" s="3" t="s">
        <v>10</v>
      </c>
      <c r="F42" s="3" t="s">
        <v>13</v>
      </c>
      <c r="G42" s="3">
        <v>3046.0619999999999</v>
      </c>
    </row>
    <row r="43" spans="1:7" x14ac:dyDescent="0.25">
      <c r="A43" s="3">
        <v>31</v>
      </c>
      <c r="B43" s="3" t="s">
        <v>6</v>
      </c>
      <c r="C43" s="3">
        <v>36.630000000000003</v>
      </c>
      <c r="D43" s="3">
        <v>2</v>
      </c>
      <c r="E43" s="3" t="s">
        <v>10</v>
      </c>
      <c r="F43" s="3" t="s">
        <v>11</v>
      </c>
      <c r="G43" s="3">
        <v>4949.7587000000003</v>
      </c>
    </row>
    <row r="44" spans="1:7" x14ac:dyDescent="0.25">
      <c r="A44" s="3">
        <v>41</v>
      </c>
      <c r="B44" s="3" t="s">
        <v>9</v>
      </c>
      <c r="C44" s="3">
        <v>21.78</v>
      </c>
      <c r="D44" s="3">
        <v>1</v>
      </c>
      <c r="E44" s="3" t="s">
        <v>10</v>
      </c>
      <c r="F44" s="3" t="s">
        <v>11</v>
      </c>
      <c r="G44" s="3">
        <v>6272.4772000000003</v>
      </c>
    </row>
    <row r="45" spans="1:7" x14ac:dyDescent="0.25">
      <c r="A45" s="3">
        <v>37</v>
      </c>
      <c r="B45" s="3" t="s">
        <v>6</v>
      </c>
      <c r="C45" s="3">
        <v>30.8</v>
      </c>
      <c r="D45" s="3">
        <v>2</v>
      </c>
      <c r="E45" s="3" t="s">
        <v>10</v>
      </c>
      <c r="F45" s="3" t="s">
        <v>11</v>
      </c>
      <c r="G45" s="3">
        <v>6313.759</v>
      </c>
    </row>
    <row r="46" spans="1:7" x14ac:dyDescent="0.25">
      <c r="A46" s="3">
        <v>38</v>
      </c>
      <c r="B46" s="3" t="s">
        <v>9</v>
      </c>
      <c r="C46" s="3">
        <v>37.049999999999997</v>
      </c>
      <c r="D46" s="3">
        <v>1</v>
      </c>
      <c r="E46" s="3" t="s">
        <v>10</v>
      </c>
      <c r="F46" s="3" t="s">
        <v>13</v>
      </c>
      <c r="G46" s="3">
        <v>6079.6715000000004</v>
      </c>
    </row>
    <row r="47" spans="1:7" x14ac:dyDescent="0.25">
      <c r="A47" s="3">
        <v>55</v>
      </c>
      <c r="B47" s="3" t="s">
        <v>9</v>
      </c>
      <c r="C47" s="3">
        <v>37.299999999999997</v>
      </c>
      <c r="D47" s="3">
        <v>0</v>
      </c>
      <c r="E47" s="3" t="s">
        <v>10</v>
      </c>
      <c r="F47" s="3" t="s">
        <v>8</v>
      </c>
      <c r="G47" s="3">
        <v>20630.283510000001</v>
      </c>
    </row>
    <row r="48" spans="1:7" x14ac:dyDescent="0.25">
      <c r="A48" s="3">
        <v>18</v>
      </c>
      <c r="B48" s="3" t="s">
        <v>6</v>
      </c>
      <c r="C48" s="3">
        <v>38.664999999999999</v>
      </c>
      <c r="D48" s="3">
        <v>2</v>
      </c>
      <c r="E48" s="3" t="s">
        <v>10</v>
      </c>
      <c r="F48" s="3" t="s">
        <v>13</v>
      </c>
      <c r="G48" s="3">
        <v>3393.35635</v>
      </c>
    </row>
    <row r="49" spans="1:7" x14ac:dyDescent="0.25">
      <c r="A49" s="3">
        <v>28</v>
      </c>
      <c r="B49" s="3" t="s">
        <v>6</v>
      </c>
      <c r="C49" s="3">
        <v>34.770000000000003</v>
      </c>
      <c r="D49" s="3">
        <v>0</v>
      </c>
      <c r="E49" s="3" t="s">
        <v>10</v>
      </c>
      <c r="F49" s="3" t="s">
        <v>12</v>
      </c>
      <c r="G49" s="3">
        <v>3556.9223000000002</v>
      </c>
    </row>
    <row r="50" spans="1:7" x14ac:dyDescent="0.25">
      <c r="A50" s="3">
        <v>60</v>
      </c>
      <c r="B50" s="3" t="s">
        <v>6</v>
      </c>
      <c r="C50" s="3">
        <v>24.53</v>
      </c>
      <c r="D50" s="3">
        <v>0</v>
      </c>
      <c r="E50" s="3" t="s">
        <v>10</v>
      </c>
      <c r="F50" s="3" t="s">
        <v>11</v>
      </c>
      <c r="G50" s="3">
        <v>12629.896699999999</v>
      </c>
    </row>
    <row r="51" spans="1:7" x14ac:dyDescent="0.25">
      <c r="A51" s="3">
        <v>36</v>
      </c>
      <c r="B51" s="3" t="s">
        <v>9</v>
      </c>
      <c r="C51" s="3">
        <v>35.200000000000003</v>
      </c>
      <c r="D51" s="3">
        <v>1</v>
      </c>
      <c r="E51" s="3" t="s">
        <v>7</v>
      </c>
      <c r="F51" s="3" t="s">
        <v>11</v>
      </c>
      <c r="G51" s="3">
        <v>38709.175999999999</v>
      </c>
    </row>
    <row r="52" spans="1:7" x14ac:dyDescent="0.25">
      <c r="A52" s="3">
        <v>18</v>
      </c>
      <c r="B52" s="3" t="s">
        <v>6</v>
      </c>
      <c r="C52" s="3">
        <v>35.625</v>
      </c>
      <c r="D52" s="3">
        <v>0</v>
      </c>
      <c r="E52" s="3" t="s">
        <v>10</v>
      </c>
      <c r="F52" s="3" t="s">
        <v>13</v>
      </c>
      <c r="G52" s="3">
        <v>2211.1307499999998</v>
      </c>
    </row>
    <row r="53" spans="1:7" x14ac:dyDescent="0.25">
      <c r="A53" s="3">
        <v>21</v>
      </c>
      <c r="B53" s="3" t="s">
        <v>6</v>
      </c>
      <c r="C53" s="3">
        <v>33.630000000000003</v>
      </c>
      <c r="D53" s="3">
        <v>2</v>
      </c>
      <c r="E53" s="3" t="s">
        <v>10</v>
      </c>
      <c r="F53" s="3" t="s">
        <v>12</v>
      </c>
      <c r="G53" s="3">
        <v>3579.8287</v>
      </c>
    </row>
    <row r="54" spans="1:7" x14ac:dyDescent="0.25">
      <c r="A54" s="3">
        <v>48</v>
      </c>
      <c r="B54" s="3" t="s">
        <v>9</v>
      </c>
      <c r="C54" s="3">
        <v>28</v>
      </c>
      <c r="D54" s="3">
        <v>1</v>
      </c>
      <c r="E54" s="3" t="s">
        <v>7</v>
      </c>
      <c r="F54" s="3" t="s">
        <v>8</v>
      </c>
      <c r="G54" s="3">
        <v>23568.272000000001</v>
      </c>
    </row>
    <row r="55" spans="1:7" x14ac:dyDescent="0.25">
      <c r="A55" s="3">
        <v>36</v>
      </c>
      <c r="B55" s="3" t="s">
        <v>9</v>
      </c>
      <c r="C55" s="3">
        <v>34.43</v>
      </c>
      <c r="D55" s="3">
        <v>0</v>
      </c>
      <c r="E55" s="3" t="s">
        <v>7</v>
      </c>
      <c r="F55" s="3" t="s">
        <v>11</v>
      </c>
      <c r="G55" s="3">
        <v>37742.575700000001</v>
      </c>
    </row>
    <row r="56" spans="1:7" x14ac:dyDescent="0.25">
      <c r="A56" s="3">
        <v>40</v>
      </c>
      <c r="B56" s="3" t="s">
        <v>6</v>
      </c>
      <c r="C56" s="3">
        <v>28.69</v>
      </c>
      <c r="D56" s="3">
        <v>3</v>
      </c>
      <c r="E56" s="3" t="s">
        <v>10</v>
      </c>
      <c r="F56" s="3" t="s">
        <v>12</v>
      </c>
      <c r="G56" s="3">
        <v>8059.6791000000003</v>
      </c>
    </row>
    <row r="57" spans="1:7" x14ac:dyDescent="0.25">
      <c r="A57" s="3">
        <v>58</v>
      </c>
      <c r="B57" s="3" t="s">
        <v>9</v>
      </c>
      <c r="C57" s="3">
        <v>36.954999999999998</v>
      </c>
      <c r="D57" s="3">
        <v>2</v>
      </c>
      <c r="E57" s="3" t="s">
        <v>7</v>
      </c>
      <c r="F57" s="3" t="s">
        <v>12</v>
      </c>
      <c r="G57" s="3">
        <v>47496.494449999998</v>
      </c>
    </row>
    <row r="58" spans="1:7" x14ac:dyDescent="0.25">
      <c r="A58" s="3">
        <v>58</v>
      </c>
      <c r="B58" s="3" t="s">
        <v>6</v>
      </c>
      <c r="C58" s="3">
        <v>31.824999999999999</v>
      </c>
      <c r="D58" s="3">
        <v>2</v>
      </c>
      <c r="E58" s="3" t="s">
        <v>10</v>
      </c>
      <c r="F58" s="3" t="s">
        <v>13</v>
      </c>
      <c r="G58" s="3">
        <v>13607.36875</v>
      </c>
    </row>
    <row r="59" spans="1:7" x14ac:dyDescent="0.25">
      <c r="A59" s="3">
        <v>18</v>
      </c>
      <c r="B59" s="3" t="s">
        <v>9</v>
      </c>
      <c r="C59" s="3">
        <v>31.68</v>
      </c>
      <c r="D59" s="3">
        <v>2</v>
      </c>
      <c r="E59" s="3" t="s">
        <v>7</v>
      </c>
      <c r="F59" s="3" t="s">
        <v>11</v>
      </c>
      <c r="G59" s="3">
        <v>34303.167200000004</v>
      </c>
    </row>
    <row r="60" spans="1:7" x14ac:dyDescent="0.25">
      <c r="A60" s="3">
        <v>53</v>
      </c>
      <c r="B60" s="3" t="s">
        <v>6</v>
      </c>
      <c r="C60" s="3">
        <v>22.88</v>
      </c>
      <c r="D60" s="3">
        <v>1</v>
      </c>
      <c r="E60" s="3" t="s">
        <v>7</v>
      </c>
      <c r="F60" s="3" t="s">
        <v>11</v>
      </c>
      <c r="G60" s="3">
        <v>23244.790199999999</v>
      </c>
    </row>
    <row r="61" spans="1:7" x14ac:dyDescent="0.25">
      <c r="A61" s="3">
        <v>34</v>
      </c>
      <c r="B61" s="3" t="s">
        <v>6</v>
      </c>
      <c r="C61" s="3">
        <v>37.335000000000001</v>
      </c>
      <c r="D61" s="3">
        <v>2</v>
      </c>
      <c r="E61" s="3" t="s">
        <v>10</v>
      </c>
      <c r="F61" s="3" t="s">
        <v>12</v>
      </c>
      <c r="G61" s="3">
        <v>5989.5236500000001</v>
      </c>
    </row>
    <row r="62" spans="1:7" x14ac:dyDescent="0.25">
      <c r="A62" s="3">
        <v>43</v>
      </c>
      <c r="B62" s="3" t="s">
        <v>9</v>
      </c>
      <c r="C62" s="3">
        <v>27.36</v>
      </c>
      <c r="D62" s="3">
        <v>3</v>
      </c>
      <c r="E62" s="3" t="s">
        <v>10</v>
      </c>
      <c r="F62" s="3" t="s">
        <v>13</v>
      </c>
      <c r="G62" s="3">
        <v>8606.2173999999995</v>
      </c>
    </row>
    <row r="63" spans="1:7" x14ac:dyDescent="0.25">
      <c r="A63" s="3">
        <v>25</v>
      </c>
      <c r="B63" s="3" t="s">
        <v>9</v>
      </c>
      <c r="C63" s="3">
        <v>33.659999999999997</v>
      </c>
      <c r="D63" s="3">
        <v>4</v>
      </c>
      <c r="E63" s="3" t="s">
        <v>10</v>
      </c>
      <c r="F63" s="3" t="s">
        <v>11</v>
      </c>
      <c r="G63" s="3">
        <v>4504.6624000000002</v>
      </c>
    </row>
    <row r="64" spans="1:7" x14ac:dyDescent="0.25">
      <c r="A64" s="3">
        <v>64</v>
      </c>
      <c r="B64" s="3" t="s">
        <v>9</v>
      </c>
      <c r="C64" s="3">
        <v>24.7</v>
      </c>
      <c r="D64" s="3">
        <v>1</v>
      </c>
      <c r="E64" s="3" t="s">
        <v>10</v>
      </c>
      <c r="F64" s="3" t="s">
        <v>12</v>
      </c>
      <c r="G64" s="3">
        <v>30166.618170000002</v>
      </c>
    </row>
    <row r="65" spans="1:7" x14ac:dyDescent="0.25">
      <c r="A65" s="3">
        <v>28</v>
      </c>
      <c r="B65" s="3" t="s">
        <v>6</v>
      </c>
      <c r="C65" s="3">
        <v>25.934999999999999</v>
      </c>
      <c r="D65" s="3">
        <v>1</v>
      </c>
      <c r="E65" s="3" t="s">
        <v>10</v>
      </c>
      <c r="F65" s="3" t="s">
        <v>12</v>
      </c>
      <c r="G65" s="3">
        <v>4133.6416499999996</v>
      </c>
    </row>
    <row r="66" spans="1:7" x14ac:dyDescent="0.25">
      <c r="A66" s="3">
        <v>20</v>
      </c>
      <c r="B66" s="3" t="s">
        <v>6</v>
      </c>
      <c r="C66" s="3">
        <v>22.42</v>
      </c>
      <c r="D66" s="3">
        <v>0</v>
      </c>
      <c r="E66" s="3" t="s">
        <v>7</v>
      </c>
      <c r="F66" s="3" t="s">
        <v>12</v>
      </c>
      <c r="G66" s="3">
        <v>14711.7438</v>
      </c>
    </row>
    <row r="67" spans="1:7" x14ac:dyDescent="0.25">
      <c r="A67" s="3">
        <v>19</v>
      </c>
      <c r="B67" s="3" t="s">
        <v>6</v>
      </c>
      <c r="C67" s="3">
        <v>28.9</v>
      </c>
      <c r="D67" s="3">
        <v>0</v>
      </c>
      <c r="E67" s="3" t="s">
        <v>10</v>
      </c>
      <c r="F67" s="3" t="s">
        <v>8</v>
      </c>
      <c r="G67" s="3">
        <v>1743.2139999999999</v>
      </c>
    </row>
    <row r="68" spans="1:7" x14ac:dyDescent="0.25">
      <c r="A68" s="3">
        <v>61</v>
      </c>
      <c r="B68" s="3" t="s">
        <v>6</v>
      </c>
      <c r="C68" s="3">
        <v>39.1</v>
      </c>
      <c r="D68" s="3">
        <v>2</v>
      </c>
      <c r="E68" s="3" t="s">
        <v>10</v>
      </c>
      <c r="F68" s="3" t="s">
        <v>8</v>
      </c>
      <c r="G68" s="3">
        <v>14235.072</v>
      </c>
    </row>
    <row r="69" spans="1:7" x14ac:dyDescent="0.25">
      <c r="A69" s="3">
        <v>40</v>
      </c>
      <c r="B69" s="3" t="s">
        <v>9</v>
      </c>
      <c r="C69" s="3">
        <v>26.315000000000001</v>
      </c>
      <c r="D69" s="3">
        <v>1</v>
      </c>
      <c r="E69" s="3" t="s">
        <v>10</v>
      </c>
      <c r="F69" s="3" t="s">
        <v>12</v>
      </c>
      <c r="G69" s="3">
        <v>6389.3778499999999</v>
      </c>
    </row>
    <row r="70" spans="1:7" x14ac:dyDescent="0.25">
      <c r="A70" s="3">
        <v>40</v>
      </c>
      <c r="B70" s="3" t="s">
        <v>6</v>
      </c>
      <c r="C70" s="3">
        <v>36.19</v>
      </c>
      <c r="D70" s="3">
        <v>0</v>
      </c>
      <c r="E70" s="3" t="s">
        <v>10</v>
      </c>
      <c r="F70" s="3" t="s">
        <v>11</v>
      </c>
      <c r="G70" s="3">
        <v>5920.1040999999996</v>
      </c>
    </row>
    <row r="71" spans="1:7" x14ac:dyDescent="0.25">
      <c r="A71" s="3">
        <v>28</v>
      </c>
      <c r="B71" s="3" t="s">
        <v>9</v>
      </c>
      <c r="C71" s="3">
        <v>23.98</v>
      </c>
      <c r="D71" s="3">
        <v>3</v>
      </c>
      <c r="E71" s="3" t="s">
        <v>7</v>
      </c>
      <c r="F71" s="3" t="s">
        <v>11</v>
      </c>
      <c r="G71" s="3">
        <v>17663.144199999999</v>
      </c>
    </row>
    <row r="72" spans="1:7" x14ac:dyDescent="0.25">
      <c r="A72" s="3">
        <v>27</v>
      </c>
      <c r="B72" s="3" t="s">
        <v>6</v>
      </c>
      <c r="C72" s="3">
        <v>24.75</v>
      </c>
      <c r="D72" s="3">
        <v>0</v>
      </c>
      <c r="E72" s="3" t="s">
        <v>7</v>
      </c>
      <c r="F72" s="3" t="s">
        <v>11</v>
      </c>
      <c r="G72" s="3">
        <v>16577.779500000001</v>
      </c>
    </row>
    <row r="73" spans="1:7" x14ac:dyDescent="0.25">
      <c r="A73" s="3">
        <v>31</v>
      </c>
      <c r="B73" s="3" t="s">
        <v>9</v>
      </c>
      <c r="C73" s="3">
        <v>28.5</v>
      </c>
      <c r="D73" s="3">
        <v>5</v>
      </c>
      <c r="E73" s="3" t="s">
        <v>10</v>
      </c>
      <c r="F73" s="3" t="s">
        <v>13</v>
      </c>
      <c r="G73" s="3">
        <v>6799.4579999999996</v>
      </c>
    </row>
    <row r="74" spans="1:7" x14ac:dyDescent="0.25">
      <c r="A74" s="3">
        <v>53</v>
      </c>
      <c r="B74" s="3" t="s">
        <v>6</v>
      </c>
      <c r="C74" s="3">
        <v>28.1</v>
      </c>
      <c r="D74" s="3">
        <v>3</v>
      </c>
      <c r="E74" s="3" t="s">
        <v>10</v>
      </c>
      <c r="F74" s="3" t="s">
        <v>8</v>
      </c>
      <c r="G74" s="3">
        <v>11741.726000000001</v>
      </c>
    </row>
    <row r="75" spans="1:7" x14ac:dyDescent="0.25">
      <c r="A75" s="3">
        <v>58</v>
      </c>
      <c r="B75" s="3" t="s">
        <v>9</v>
      </c>
      <c r="C75" s="3">
        <v>32.01</v>
      </c>
      <c r="D75" s="3">
        <v>1</v>
      </c>
      <c r="E75" s="3" t="s">
        <v>10</v>
      </c>
      <c r="F75" s="3" t="s">
        <v>11</v>
      </c>
      <c r="G75" s="3">
        <v>11946.625899999999</v>
      </c>
    </row>
    <row r="76" spans="1:7" x14ac:dyDescent="0.25">
      <c r="A76" s="3">
        <v>44</v>
      </c>
      <c r="B76" s="3" t="s">
        <v>9</v>
      </c>
      <c r="C76" s="3">
        <v>27.4</v>
      </c>
      <c r="D76" s="3">
        <v>2</v>
      </c>
      <c r="E76" s="3" t="s">
        <v>10</v>
      </c>
      <c r="F76" s="3" t="s">
        <v>8</v>
      </c>
      <c r="G76" s="3">
        <v>7726.8540000000003</v>
      </c>
    </row>
    <row r="77" spans="1:7" x14ac:dyDescent="0.25">
      <c r="A77" s="3">
        <v>57</v>
      </c>
      <c r="B77" s="3" t="s">
        <v>9</v>
      </c>
      <c r="C77" s="3">
        <v>34.01</v>
      </c>
      <c r="D77" s="3">
        <v>0</v>
      </c>
      <c r="E77" s="3" t="s">
        <v>10</v>
      </c>
      <c r="F77" s="3" t="s">
        <v>12</v>
      </c>
      <c r="G77" s="3">
        <v>11356.660900000001</v>
      </c>
    </row>
    <row r="78" spans="1:7" x14ac:dyDescent="0.25">
      <c r="A78" s="3">
        <v>29</v>
      </c>
      <c r="B78" s="3" t="s">
        <v>6</v>
      </c>
      <c r="C78" s="3">
        <v>29.59</v>
      </c>
      <c r="D78" s="3">
        <v>1</v>
      </c>
      <c r="E78" s="3" t="s">
        <v>10</v>
      </c>
      <c r="F78" s="3" t="s">
        <v>11</v>
      </c>
      <c r="G78" s="3">
        <v>3947.4131000000002</v>
      </c>
    </row>
    <row r="79" spans="1:7" x14ac:dyDescent="0.25">
      <c r="A79" s="3">
        <v>21</v>
      </c>
      <c r="B79" s="3" t="s">
        <v>9</v>
      </c>
      <c r="C79" s="3">
        <v>35.53</v>
      </c>
      <c r="D79" s="3">
        <v>0</v>
      </c>
      <c r="E79" s="3" t="s">
        <v>10</v>
      </c>
      <c r="F79" s="3" t="s">
        <v>11</v>
      </c>
      <c r="G79" s="3">
        <v>1532.4697000000001</v>
      </c>
    </row>
    <row r="80" spans="1:7" x14ac:dyDescent="0.25">
      <c r="A80" s="3">
        <v>22</v>
      </c>
      <c r="B80" s="3" t="s">
        <v>6</v>
      </c>
      <c r="C80" s="3">
        <v>39.805</v>
      </c>
      <c r="D80" s="3">
        <v>0</v>
      </c>
      <c r="E80" s="3" t="s">
        <v>10</v>
      </c>
      <c r="F80" s="3" t="s">
        <v>13</v>
      </c>
      <c r="G80" s="3">
        <v>2755.0209500000001</v>
      </c>
    </row>
    <row r="81" spans="1:7" x14ac:dyDescent="0.25">
      <c r="A81" s="3">
        <v>41</v>
      </c>
      <c r="B81" s="3" t="s">
        <v>6</v>
      </c>
      <c r="C81" s="3">
        <v>32.965000000000003</v>
      </c>
      <c r="D81" s="3">
        <v>0</v>
      </c>
      <c r="E81" s="3" t="s">
        <v>10</v>
      </c>
      <c r="F81" s="3" t="s">
        <v>12</v>
      </c>
      <c r="G81" s="3">
        <v>6571.0243499999997</v>
      </c>
    </row>
    <row r="82" spans="1:7" x14ac:dyDescent="0.25">
      <c r="A82" s="3">
        <v>31</v>
      </c>
      <c r="B82" s="3" t="s">
        <v>9</v>
      </c>
      <c r="C82" s="3">
        <v>26.885000000000002</v>
      </c>
      <c r="D82" s="3">
        <v>1</v>
      </c>
      <c r="E82" s="3" t="s">
        <v>10</v>
      </c>
      <c r="F82" s="3" t="s">
        <v>13</v>
      </c>
      <c r="G82" s="3">
        <v>4441.2131499999996</v>
      </c>
    </row>
    <row r="83" spans="1:7" x14ac:dyDescent="0.25">
      <c r="A83" s="3">
        <v>45</v>
      </c>
      <c r="B83" s="3" t="s">
        <v>6</v>
      </c>
      <c r="C83" s="3">
        <v>38.284999999999997</v>
      </c>
      <c r="D83" s="3">
        <v>0</v>
      </c>
      <c r="E83" s="3" t="s">
        <v>10</v>
      </c>
      <c r="F83" s="3" t="s">
        <v>13</v>
      </c>
      <c r="G83" s="3">
        <v>7935.29115</v>
      </c>
    </row>
    <row r="84" spans="1:7" x14ac:dyDescent="0.25">
      <c r="A84" s="3">
        <v>22</v>
      </c>
      <c r="B84" s="3" t="s">
        <v>9</v>
      </c>
      <c r="C84" s="3">
        <v>37.619999999999997</v>
      </c>
      <c r="D84" s="3">
        <v>1</v>
      </c>
      <c r="E84" s="3" t="s">
        <v>7</v>
      </c>
      <c r="F84" s="3" t="s">
        <v>11</v>
      </c>
      <c r="G84" s="3">
        <v>37165.163800000002</v>
      </c>
    </row>
    <row r="85" spans="1:7" x14ac:dyDescent="0.25">
      <c r="A85" s="3">
        <v>48</v>
      </c>
      <c r="B85" s="3" t="s">
        <v>6</v>
      </c>
      <c r="C85" s="3">
        <v>41.23</v>
      </c>
      <c r="D85" s="3">
        <v>4</v>
      </c>
      <c r="E85" s="3" t="s">
        <v>10</v>
      </c>
      <c r="F85" s="3" t="s">
        <v>12</v>
      </c>
      <c r="G85" s="3">
        <v>11033.661700000001</v>
      </c>
    </row>
    <row r="86" spans="1:7" x14ac:dyDescent="0.25">
      <c r="A86" s="3">
        <v>37</v>
      </c>
      <c r="B86" s="3" t="s">
        <v>6</v>
      </c>
      <c r="C86" s="3">
        <v>34.799999999999997</v>
      </c>
      <c r="D86" s="3">
        <v>2</v>
      </c>
      <c r="E86" s="3" t="s">
        <v>7</v>
      </c>
      <c r="F86" s="3" t="s">
        <v>8</v>
      </c>
      <c r="G86" s="3">
        <v>39836.519</v>
      </c>
    </row>
    <row r="87" spans="1:7" x14ac:dyDescent="0.25">
      <c r="A87" s="3">
        <v>45</v>
      </c>
      <c r="B87" s="3" t="s">
        <v>9</v>
      </c>
      <c r="C87" s="3">
        <v>22.895</v>
      </c>
      <c r="D87" s="3">
        <v>2</v>
      </c>
      <c r="E87" s="3" t="s">
        <v>7</v>
      </c>
      <c r="F87" s="3" t="s">
        <v>12</v>
      </c>
      <c r="G87" s="3">
        <v>21098.554049999999</v>
      </c>
    </row>
    <row r="88" spans="1:7" x14ac:dyDescent="0.25">
      <c r="A88" s="3">
        <v>57</v>
      </c>
      <c r="B88" s="3" t="s">
        <v>6</v>
      </c>
      <c r="C88" s="3">
        <v>31.16</v>
      </c>
      <c r="D88" s="3">
        <v>0</v>
      </c>
      <c r="E88" s="3" t="s">
        <v>7</v>
      </c>
      <c r="F88" s="3" t="s">
        <v>12</v>
      </c>
      <c r="G88" s="3">
        <v>43578.939400000003</v>
      </c>
    </row>
    <row r="89" spans="1:7" x14ac:dyDescent="0.25">
      <c r="A89" s="3">
        <v>56</v>
      </c>
      <c r="B89" s="3" t="s">
        <v>6</v>
      </c>
      <c r="C89" s="3">
        <v>27.2</v>
      </c>
      <c r="D89" s="3">
        <v>0</v>
      </c>
      <c r="E89" s="3" t="s">
        <v>10</v>
      </c>
      <c r="F89" s="3" t="s">
        <v>8</v>
      </c>
      <c r="G89" s="3">
        <v>11073.175999999999</v>
      </c>
    </row>
    <row r="90" spans="1:7" x14ac:dyDescent="0.25">
      <c r="A90" s="3">
        <v>46</v>
      </c>
      <c r="B90" s="3" t="s">
        <v>6</v>
      </c>
      <c r="C90" s="3">
        <v>27.74</v>
      </c>
      <c r="D90" s="3">
        <v>0</v>
      </c>
      <c r="E90" s="3" t="s">
        <v>10</v>
      </c>
      <c r="F90" s="3" t="s">
        <v>12</v>
      </c>
      <c r="G90" s="3">
        <v>8026.6665999999996</v>
      </c>
    </row>
    <row r="91" spans="1:7" x14ac:dyDescent="0.25">
      <c r="A91" s="3">
        <v>55</v>
      </c>
      <c r="B91" s="3" t="s">
        <v>6</v>
      </c>
      <c r="C91" s="3">
        <v>26.98</v>
      </c>
      <c r="D91" s="3">
        <v>0</v>
      </c>
      <c r="E91" s="3" t="s">
        <v>10</v>
      </c>
      <c r="F91" s="3" t="s">
        <v>12</v>
      </c>
      <c r="G91" s="3">
        <v>11082.5772</v>
      </c>
    </row>
    <row r="92" spans="1:7" x14ac:dyDescent="0.25">
      <c r="A92" s="3">
        <v>21</v>
      </c>
      <c r="B92" s="3" t="s">
        <v>6</v>
      </c>
      <c r="C92" s="3">
        <v>39.49</v>
      </c>
      <c r="D92" s="3">
        <v>0</v>
      </c>
      <c r="E92" s="3" t="s">
        <v>10</v>
      </c>
      <c r="F92" s="3" t="s">
        <v>11</v>
      </c>
      <c r="G92" s="3">
        <v>2026.9740999999999</v>
      </c>
    </row>
    <row r="93" spans="1:7" x14ac:dyDescent="0.25">
      <c r="A93" s="3">
        <v>53</v>
      </c>
      <c r="B93" s="3" t="s">
        <v>6</v>
      </c>
      <c r="C93" s="3">
        <v>24.795000000000002</v>
      </c>
      <c r="D93" s="3">
        <v>1</v>
      </c>
      <c r="E93" s="3" t="s">
        <v>10</v>
      </c>
      <c r="F93" s="3" t="s">
        <v>12</v>
      </c>
      <c r="G93" s="3">
        <v>10942.13205</v>
      </c>
    </row>
    <row r="94" spans="1:7" x14ac:dyDescent="0.25">
      <c r="A94" s="3">
        <v>59</v>
      </c>
      <c r="B94" s="3" t="s">
        <v>9</v>
      </c>
      <c r="C94" s="3">
        <v>29.83</v>
      </c>
      <c r="D94" s="3">
        <v>3</v>
      </c>
      <c r="E94" s="3" t="s">
        <v>7</v>
      </c>
      <c r="F94" s="3" t="s">
        <v>13</v>
      </c>
      <c r="G94" s="3">
        <v>30184.936699999998</v>
      </c>
    </row>
    <row r="95" spans="1:7" x14ac:dyDescent="0.25">
      <c r="A95" s="3">
        <v>35</v>
      </c>
      <c r="B95" s="3" t="s">
        <v>9</v>
      </c>
      <c r="C95" s="3">
        <v>34.770000000000003</v>
      </c>
      <c r="D95" s="3">
        <v>2</v>
      </c>
      <c r="E95" s="3" t="s">
        <v>10</v>
      </c>
      <c r="F95" s="3" t="s">
        <v>12</v>
      </c>
      <c r="G95" s="3">
        <v>5729.0052999999998</v>
      </c>
    </row>
    <row r="96" spans="1:7" x14ac:dyDescent="0.25">
      <c r="A96" s="3">
        <v>64</v>
      </c>
      <c r="B96" s="3" t="s">
        <v>6</v>
      </c>
      <c r="C96" s="3">
        <v>31.3</v>
      </c>
      <c r="D96" s="3">
        <v>2</v>
      </c>
      <c r="E96" s="3" t="s">
        <v>7</v>
      </c>
      <c r="F96" s="3" t="s">
        <v>8</v>
      </c>
      <c r="G96" s="3">
        <v>47291.055</v>
      </c>
    </row>
    <row r="97" spans="1:7" x14ac:dyDescent="0.25">
      <c r="A97" s="3">
        <v>28</v>
      </c>
      <c r="B97" s="3" t="s">
        <v>6</v>
      </c>
      <c r="C97" s="3">
        <v>37.619999999999997</v>
      </c>
      <c r="D97" s="3">
        <v>1</v>
      </c>
      <c r="E97" s="3" t="s">
        <v>10</v>
      </c>
      <c r="F97" s="3" t="s">
        <v>11</v>
      </c>
      <c r="G97" s="3">
        <v>3766.8838000000001</v>
      </c>
    </row>
    <row r="98" spans="1:7" x14ac:dyDescent="0.25">
      <c r="A98" s="3">
        <v>54</v>
      </c>
      <c r="B98" s="3" t="s">
        <v>6</v>
      </c>
      <c r="C98" s="3">
        <v>30.8</v>
      </c>
      <c r="D98" s="3">
        <v>3</v>
      </c>
      <c r="E98" s="3" t="s">
        <v>10</v>
      </c>
      <c r="F98" s="3" t="s">
        <v>8</v>
      </c>
      <c r="G98" s="3">
        <v>12105.32</v>
      </c>
    </row>
    <row r="99" spans="1:7" x14ac:dyDescent="0.25">
      <c r="A99" s="3">
        <v>55</v>
      </c>
      <c r="B99" s="3" t="s">
        <v>9</v>
      </c>
      <c r="C99" s="3">
        <v>38.28</v>
      </c>
      <c r="D99" s="3">
        <v>0</v>
      </c>
      <c r="E99" s="3" t="s">
        <v>10</v>
      </c>
      <c r="F99" s="3" t="s">
        <v>11</v>
      </c>
      <c r="G99" s="3">
        <v>10226.2842</v>
      </c>
    </row>
    <row r="100" spans="1:7" x14ac:dyDescent="0.25">
      <c r="A100" s="3">
        <v>56</v>
      </c>
      <c r="B100" s="3" t="s">
        <v>9</v>
      </c>
      <c r="C100" s="3">
        <v>19.95</v>
      </c>
      <c r="D100" s="3">
        <v>0</v>
      </c>
      <c r="E100" s="3" t="s">
        <v>7</v>
      </c>
      <c r="F100" s="3" t="s">
        <v>13</v>
      </c>
      <c r="G100" s="3">
        <v>22412.648499999999</v>
      </c>
    </row>
    <row r="101" spans="1:7" x14ac:dyDescent="0.25">
      <c r="A101" s="3">
        <v>38</v>
      </c>
      <c r="B101" s="3" t="s">
        <v>9</v>
      </c>
      <c r="C101" s="3">
        <v>19.3</v>
      </c>
      <c r="D101" s="3">
        <v>0</v>
      </c>
      <c r="E101" s="3" t="s">
        <v>7</v>
      </c>
      <c r="F101" s="3" t="s">
        <v>8</v>
      </c>
      <c r="G101" s="3">
        <v>15820.699000000001</v>
      </c>
    </row>
    <row r="102" spans="1:7" x14ac:dyDescent="0.25">
      <c r="A102" s="3">
        <v>41</v>
      </c>
      <c r="B102" s="3" t="s">
        <v>6</v>
      </c>
      <c r="C102" s="3">
        <v>31.6</v>
      </c>
      <c r="D102" s="3">
        <v>0</v>
      </c>
      <c r="E102" s="3" t="s">
        <v>10</v>
      </c>
      <c r="F102" s="3" t="s">
        <v>8</v>
      </c>
      <c r="G102" s="3">
        <v>6186.1270000000004</v>
      </c>
    </row>
    <row r="103" spans="1:7" x14ac:dyDescent="0.25">
      <c r="A103" s="3">
        <v>30</v>
      </c>
      <c r="B103" s="3" t="s">
        <v>9</v>
      </c>
      <c r="C103" s="3">
        <v>25.46</v>
      </c>
      <c r="D103" s="3">
        <v>0</v>
      </c>
      <c r="E103" s="3" t="s">
        <v>10</v>
      </c>
      <c r="F103" s="3" t="s">
        <v>13</v>
      </c>
      <c r="G103" s="3">
        <v>3645.0893999999998</v>
      </c>
    </row>
    <row r="104" spans="1:7" x14ac:dyDescent="0.25">
      <c r="A104" s="3">
        <v>18</v>
      </c>
      <c r="B104" s="3" t="s">
        <v>6</v>
      </c>
      <c r="C104" s="3">
        <v>30.114999999999998</v>
      </c>
      <c r="D104" s="3">
        <v>0</v>
      </c>
      <c r="E104" s="3" t="s">
        <v>10</v>
      </c>
      <c r="F104" s="3" t="s">
        <v>13</v>
      </c>
      <c r="G104" s="3">
        <v>21344.846699999998</v>
      </c>
    </row>
    <row r="105" spans="1:7" x14ac:dyDescent="0.25">
      <c r="A105" s="3">
        <v>61</v>
      </c>
      <c r="B105" s="3" t="s">
        <v>6</v>
      </c>
      <c r="C105" s="3">
        <v>29.92</v>
      </c>
      <c r="D105" s="3">
        <v>3</v>
      </c>
      <c r="E105" s="3" t="s">
        <v>7</v>
      </c>
      <c r="F105" s="3" t="s">
        <v>11</v>
      </c>
      <c r="G105" s="3">
        <v>30942.191800000001</v>
      </c>
    </row>
    <row r="106" spans="1:7" x14ac:dyDescent="0.25">
      <c r="A106" s="3">
        <v>34</v>
      </c>
      <c r="B106" s="3" t="s">
        <v>6</v>
      </c>
      <c r="C106" s="3">
        <v>27.5</v>
      </c>
      <c r="D106" s="3">
        <v>1</v>
      </c>
      <c r="E106" s="3" t="s">
        <v>10</v>
      </c>
      <c r="F106" s="3" t="s">
        <v>8</v>
      </c>
      <c r="G106" s="3">
        <v>5003.8530000000001</v>
      </c>
    </row>
    <row r="107" spans="1:7" x14ac:dyDescent="0.25">
      <c r="A107" s="3">
        <v>20</v>
      </c>
      <c r="B107" s="3" t="s">
        <v>9</v>
      </c>
      <c r="C107" s="3">
        <v>28.024999999999999</v>
      </c>
      <c r="D107" s="3">
        <v>1</v>
      </c>
      <c r="E107" s="3" t="s">
        <v>7</v>
      </c>
      <c r="F107" s="3" t="s">
        <v>12</v>
      </c>
      <c r="G107" s="3">
        <v>17560.37975</v>
      </c>
    </row>
    <row r="108" spans="1:7" x14ac:dyDescent="0.25">
      <c r="A108" s="3">
        <v>19</v>
      </c>
      <c r="B108" s="3" t="s">
        <v>6</v>
      </c>
      <c r="C108" s="3">
        <v>28.4</v>
      </c>
      <c r="D108" s="3">
        <v>1</v>
      </c>
      <c r="E108" s="3" t="s">
        <v>10</v>
      </c>
      <c r="F108" s="3" t="s">
        <v>8</v>
      </c>
      <c r="G108" s="3">
        <v>2331.5189999999998</v>
      </c>
    </row>
    <row r="109" spans="1:7" x14ac:dyDescent="0.25">
      <c r="A109" s="3">
        <v>26</v>
      </c>
      <c r="B109" s="3" t="s">
        <v>9</v>
      </c>
      <c r="C109" s="3">
        <v>30.875</v>
      </c>
      <c r="D109" s="3">
        <v>2</v>
      </c>
      <c r="E109" s="3" t="s">
        <v>10</v>
      </c>
      <c r="F109" s="3" t="s">
        <v>12</v>
      </c>
      <c r="G109" s="3">
        <v>3877.3042500000001</v>
      </c>
    </row>
    <row r="110" spans="1:7" x14ac:dyDescent="0.25">
      <c r="A110" s="3">
        <v>29</v>
      </c>
      <c r="B110" s="3" t="s">
        <v>9</v>
      </c>
      <c r="C110" s="3">
        <v>27.94</v>
      </c>
      <c r="D110" s="3">
        <v>0</v>
      </c>
      <c r="E110" s="3" t="s">
        <v>10</v>
      </c>
      <c r="F110" s="3" t="s">
        <v>11</v>
      </c>
      <c r="G110" s="3">
        <v>2867.1196</v>
      </c>
    </row>
    <row r="111" spans="1:7" x14ac:dyDescent="0.25">
      <c r="A111" s="3">
        <v>63</v>
      </c>
      <c r="B111" s="3" t="s">
        <v>9</v>
      </c>
      <c r="C111" s="3">
        <v>35.090000000000003</v>
      </c>
      <c r="D111" s="3">
        <v>0</v>
      </c>
      <c r="E111" s="3" t="s">
        <v>7</v>
      </c>
      <c r="F111" s="3" t="s">
        <v>11</v>
      </c>
      <c r="G111" s="3">
        <v>47055.532099999997</v>
      </c>
    </row>
    <row r="112" spans="1:7" x14ac:dyDescent="0.25">
      <c r="A112" s="3">
        <v>54</v>
      </c>
      <c r="B112" s="3" t="s">
        <v>9</v>
      </c>
      <c r="C112" s="3">
        <v>33.630000000000003</v>
      </c>
      <c r="D112" s="3">
        <v>1</v>
      </c>
      <c r="E112" s="3" t="s">
        <v>10</v>
      </c>
      <c r="F112" s="3" t="s">
        <v>12</v>
      </c>
      <c r="G112" s="3">
        <v>10825.253699999999</v>
      </c>
    </row>
    <row r="113" spans="1:7" x14ac:dyDescent="0.25">
      <c r="A113" s="3">
        <v>55</v>
      </c>
      <c r="B113" s="3" t="s">
        <v>6</v>
      </c>
      <c r="C113" s="3">
        <v>29.7</v>
      </c>
      <c r="D113" s="3">
        <v>2</v>
      </c>
      <c r="E113" s="3" t="s">
        <v>10</v>
      </c>
      <c r="F113" s="3" t="s">
        <v>8</v>
      </c>
      <c r="G113" s="3">
        <v>11881.358</v>
      </c>
    </row>
    <row r="114" spans="1:7" x14ac:dyDescent="0.25">
      <c r="A114" s="3">
        <v>37</v>
      </c>
      <c r="B114" s="3" t="s">
        <v>9</v>
      </c>
      <c r="C114" s="3">
        <v>30.8</v>
      </c>
      <c r="D114" s="3">
        <v>0</v>
      </c>
      <c r="E114" s="3" t="s">
        <v>10</v>
      </c>
      <c r="F114" s="3" t="s">
        <v>8</v>
      </c>
      <c r="G114" s="3">
        <v>4646.759</v>
      </c>
    </row>
    <row r="115" spans="1:7" x14ac:dyDescent="0.25">
      <c r="A115" s="3">
        <v>21</v>
      </c>
      <c r="B115" s="3" t="s">
        <v>6</v>
      </c>
      <c r="C115" s="3">
        <v>35.72</v>
      </c>
      <c r="D115" s="3">
        <v>0</v>
      </c>
      <c r="E115" s="3" t="s">
        <v>10</v>
      </c>
      <c r="F115" s="3" t="s">
        <v>12</v>
      </c>
      <c r="G115" s="3">
        <v>2404.7338</v>
      </c>
    </row>
    <row r="116" spans="1:7" x14ac:dyDescent="0.25">
      <c r="A116" s="3">
        <v>52</v>
      </c>
      <c r="B116" s="3" t="s">
        <v>9</v>
      </c>
      <c r="C116" s="3">
        <v>32.204999999999998</v>
      </c>
      <c r="D116" s="3">
        <v>3</v>
      </c>
      <c r="E116" s="3" t="s">
        <v>10</v>
      </c>
      <c r="F116" s="3" t="s">
        <v>13</v>
      </c>
      <c r="G116" s="3">
        <v>11488.31695</v>
      </c>
    </row>
    <row r="117" spans="1:7" x14ac:dyDescent="0.25">
      <c r="A117" s="3">
        <v>60</v>
      </c>
      <c r="B117" s="3" t="s">
        <v>9</v>
      </c>
      <c r="C117" s="3">
        <v>28.594999999999999</v>
      </c>
      <c r="D117" s="3">
        <v>0</v>
      </c>
      <c r="E117" s="3" t="s">
        <v>10</v>
      </c>
      <c r="F117" s="3" t="s">
        <v>13</v>
      </c>
      <c r="G117" s="3">
        <v>30259.995559999999</v>
      </c>
    </row>
    <row r="118" spans="1:7" x14ac:dyDescent="0.25">
      <c r="A118" s="3">
        <v>58</v>
      </c>
      <c r="B118" s="3" t="s">
        <v>9</v>
      </c>
      <c r="C118" s="3">
        <v>49.06</v>
      </c>
      <c r="D118" s="3">
        <v>0</v>
      </c>
      <c r="E118" s="3" t="s">
        <v>10</v>
      </c>
      <c r="F118" s="3" t="s">
        <v>11</v>
      </c>
      <c r="G118" s="3">
        <v>11381.3254</v>
      </c>
    </row>
    <row r="119" spans="1:7" x14ac:dyDescent="0.25">
      <c r="A119" s="3">
        <v>29</v>
      </c>
      <c r="B119" s="3" t="s">
        <v>6</v>
      </c>
      <c r="C119" s="3">
        <v>27.94</v>
      </c>
      <c r="D119" s="3">
        <v>1</v>
      </c>
      <c r="E119" s="3" t="s">
        <v>7</v>
      </c>
      <c r="F119" s="3" t="s">
        <v>11</v>
      </c>
      <c r="G119" s="3">
        <v>19107.779600000002</v>
      </c>
    </row>
    <row r="120" spans="1:7" x14ac:dyDescent="0.25">
      <c r="A120" s="3">
        <v>49</v>
      </c>
      <c r="B120" s="3" t="s">
        <v>6</v>
      </c>
      <c r="C120" s="3">
        <v>27.17</v>
      </c>
      <c r="D120" s="3">
        <v>0</v>
      </c>
      <c r="E120" s="3" t="s">
        <v>10</v>
      </c>
      <c r="F120" s="3" t="s">
        <v>11</v>
      </c>
      <c r="G120" s="3">
        <v>8601.3292999999994</v>
      </c>
    </row>
    <row r="121" spans="1:7" x14ac:dyDescent="0.25">
      <c r="A121" s="3">
        <v>37</v>
      </c>
      <c r="B121" s="3" t="s">
        <v>6</v>
      </c>
      <c r="C121" s="3">
        <v>23.37</v>
      </c>
      <c r="D121" s="3">
        <v>2</v>
      </c>
      <c r="E121" s="3" t="s">
        <v>10</v>
      </c>
      <c r="F121" s="3" t="s">
        <v>12</v>
      </c>
      <c r="G121" s="3">
        <v>6686.4313000000002</v>
      </c>
    </row>
    <row r="122" spans="1:7" x14ac:dyDescent="0.25">
      <c r="A122" s="3">
        <v>44</v>
      </c>
      <c r="B122" s="3" t="s">
        <v>9</v>
      </c>
      <c r="C122" s="3">
        <v>37.1</v>
      </c>
      <c r="D122" s="3">
        <v>2</v>
      </c>
      <c r="E122" s="3" t="s">
        <v>10</v>
      </c>
      <c r="F122" s="3" t="s">
        <v>8</v>
      </c>
      <c r="G122" s="3">
        <v>7740.3370000000004</v>
      </c>
    </row>
    <row r="123" spans="1:7" x14ac:dyDescent="0.25">
      <c r="A123" s="3">
        <v>18</v>
      </c>
      <c r="B123" s="3" t="s">
        <v>9</v>
      </c>
      <c r="C123" s="3">
        <v>23.75</v>
      </c>
      <c r="D123" s="3">
        <v>0</v>
      </c>
      <c r="E123" s="3" t="s">
        <v>10</v>
      </c>
      <c r="F123" s="3" t="s">
        <v>13</v>
      </c>
      <c r="G123" s="3">
        <v>1705.6244999999999</v>
      </c>
    </row>
    <row r="124" spans="1:7" x14ac:dyDescent="0.25">
      <c r="A124" s="3">
        <v>20</v>
      </c>
      <c r="B124" s="3" t="s">
        <v>6</v>
      </c>
      <c r="C124" s="3">
        <v>28.975000000000001</v>
      </c>
      <c r="D124" s="3">
        <v>0</v>
      </c>
      <c r="E124" s="3" t="s">
        <v>10</v>
      </c>
      <c r="F124" s="3" t="s">
        <v>12</v>
      </c>
      <c r="G124" s="3">
        <v>2257.47525</v>
      </c>
    </row>
    <row r="125" spans="1:7" x14ac:dyDescent="0.25">
      <c r="A125" s="3">
        <v>44</v>
      </c>
      <c r="B125" s="3" t="s">
        <v>9</v>
      </c>
      <c r="C125" s="3">
        <v>31.35</v>
      </c>
      <c r="D125" s="3">
        <v>1</v>
      </c>
      <c r="E125" s="3" t="s">
        <v>7</v>
      </c>
      <c r="F125" s="3" t="s">
        <v>13</v>
      </c>
      <c r="G125" s="3">
        <v>39556.494500000001</v>
      </c>
    </row>
    <row r="126" spans="1:7" x14ac:dyDescent="0.25">
      <c r="A126" s="3">
        <v>47</v>
      </c>
      <c r="B126" s="3" t="s">
        <v>6</v>
      </c>
      <c r="C126" s="3">
        <v>33.914999999999999</v>
      </c>
      <c r="D126" s="3">
        <v>3</v>
      </c>
      <c r="E126" s="3" t="s">
        <v>10</v>
      </c>
      <c r="F126" s="3" t="s">
        <v>12</v>
      </c>
      <c r="G126" s="3">
        <v>10115.00885</v>
      </c>
    </row>
    <row r="127" spans="1:7" x14ac:dyDescent="0.25">
      <c r="A127" s="3">
        <v>26</v>
      </c>
      <c r="B127" s="3" t="s">
        <v>6</v>
      </c>
      <c r="C127" s="3">
        <v>28.785</v>
      </c>
      <c r="D127" s="3">
        <v>0</v>
      </c>
      <c r="E127" s="3" t="s">
        <v>10</v>
      </c>
      <c r="F127" s="3" t="s">
        <v>13</v>
      </c>
      <c r="G127" s="3">
        <v>3385.3991500000002</v>
      </c>
    </row>
    <row r="128" spans="1:7" x14ac:dyDescent="0.25">
      <c r="A128" s="3">
        <v>19</v>
      </c>
      <c r="B128" s="3" t="s">
        <v>6</v>
      </c>
      <c r="C128" s="3">
        <v>28.3</v>
      </c>
      <c r="D128" s="3">
        <v>0</v>
      </c>
      <c r="E128" s="3" t="s">
        <v>7</v>
      </c>
      <c r="F128" s="3" t="s">
        <v>8</v>
      </c>
      <c r="G128" s="3">
        <v>17081.080000000002</v>
      </c>
    </row>
    <row r="129" spans="1:7" x14ac:dyDescent="0.25">
      <c r="A129" s="3">
        <v>52</v>
      </c>
      <c r="B129" s="3" t="s">
        <v>6</v>
      </c>
      <c r="C129" s="3">
        <v>37.4</v>
      </c>
      <c r="D129" s="3">
        <v>0</v>
      </c>
      <c r="E129" s="3" t="s">
        <v>10</v>
      </c>
      <c r="F129" s="3" t="s">
        <v>8</v>
      </c>
      <c r="G129" s="3">
        <v>9634.5380000000005</v>
      </c>
    </row>
    <row r="130" spans="1:7" x14ac:dyDescent="0.25">
      <c r="A130" s="3">
        <v>32</v>
      </c>
      <c r="B130" s="3" t="s">
        <v>6</v>
      </c>
      <c r="C130" s="3">
        <v>17.765000000000001</v>
      </c>
      <c r="D130" s="3">
        <v>2</v>
      </c>
      <c r="E130" s="3" t="s">
        <v>7</v>
      </c>
      <c r="F130" s="3" t="s">
        <v>12</v>
      </c>
      <c r="G130" s="3">
        <v>32734.186300000001</v>
      </c>
    </row>
    <row r="131" spans="1:7" x14ac:dyDescent="0.25">
      <c r="A131" s="3">
        <v>38</v>
      </c>
      <c r="B131" s="3" t="s">
        <v>9</v>
      </c>
      <c r="C131" s="3">
        <v>34.700000000000003</v>
      </c>
      <c r="D131" s="3">
        <v>2</v>
      </c>
      <c r="E131" s="3" t="s">
        <v>10</v>
      </c>
      <c r="F131" s="3" t="s">
        <v>8</v>
      </c>
      <c r="G131" s="3">
        <v>6082.4049999999997</v>
      </c>
    </row>
    <row r="132" spans="1:7" x14ac:dyDescent="0.25">
      <c r="A132" s="3">
        <v>59</v>
      </c>
      <c r="B132" s="3" t="s">
        <v>6</v>
      </c>
      <c r="C132" s="3">
        <v>26.504999999999999</v>
      </c>
      <c r="D132" s="3">
        <v>0</v>
      </c>
      <c r="E132" s="3" t="s">
        <v>10</v>
      </c>
      <c r="F132" s="3" t="s">
        <v>13</v>
      </c>
      <c r="G132" s="3">
        <v>12815.444949999999</v>
      </c>
    </row>
    <row r="133" spans="1:7" x14ac:dyDescent="0.25">
      <c r="A133" s="3">
        <v>61</v>
      </c>
      <c r="B133" s="3" t="s">
        <v>6</v>
      </c>
      <c r="C133" s="3">
        <v>22.04</v>
      </c>
      <c r="D133" s="3">
        <v>0</v>
      </c>
      <c r="E133" s="3" t="s">
        <v>10</v>
      </c>
      <c r="F133" s="3" t="s">
        <v>13</v>
      </c>
      <c r="G133" s="3">
        <v>13616.3586</v>
      </c>
    </row>
    <row r="134" spans="1:7" x14ac:dyDescent="0.25">
      <c r="A134" s="3">
        <v>53</v>
      </c>
      <c r="B134" s="3" t="s">
        <v>6</v>
      </c>
      <c r="C134" s="3">
        <v>35.9</v>
      </c>
      <c r="D134" s="3">
        <v>2</v>
      </c>
      <c r="E134" s="3" t="s">
        <v>10</v>
      </c>
      <c r="F134" s="3" t="s">
        <v>8</v>
      </c>
      <c r="G134" s="3">
        <v>11163.567999999999</v>
      </c>
    </row>
    <row r="135" spans="1:7" x14ac:dyDescent="0.25">
      <c r="A135" s="3">
        <v>19</v>
      </c>
      <c r="B135" s="3" t="s">
        <v>9</v>
      </c>
      <c r="C135" s="3">
        <v>25.555</v>
      </c>
      <c r="D135" s="3">
        <v>0</v>
      </c>
      <c r="E135" s="3" t="s">
        <v>10</v>
      </c>
      <c r="F135" s="3" t="s">
        <v>12</v>
      </c>
      <c r="G135" s="3">
        <v>1632.5644500000001</v>
      </c>
    </row>
    <row r="136" spans="1:7" x14ac:dyDescent="0.25">
      <c r="A136" s="3">
        <v>20</v>
      </c>
      <c r="B136" s="3" t="s">
        <v>6</v>
      </c>
      <c r="C136" s="3">
        <v>28.785</v>
      </c>
      <c r="D136" s="3">
        <v>0</v>
      </c>
      <c r="E136" s="3" t="s">
        <v>10</v>
      </c>
      <c r="F136" s="3" t="s">
        <v>13</v>
      </c>
      <c r="G136" s="3">
        <v>2457.2111500000001</v>
      </c>
    </row>
    <row r="137" spans="1:7" x14ac:dyDescent="0.25">
      <c r="A137" s="3">
        <v>22</v>
      </c>
      <c r="B137" s="3" t="s">
        <v>6</v>
      </c>
      <c r="C137" s="3">
        <v>28.05</v>
      </c>
      <c r="D137" s="3">
        <v>0</v>
      </c>
      <c r="E137" s="3" t="s">
        <v>10</v>
      </c>
      <c r="F137" s="3" t="s">
        <v>11</v>
      </c>
      <c r="G137" s="3">
        <v>2155.6815000000001</v>
      </c>
    </row>
    <row r="138" spans="1:7" x14ac:dyDescent="0.25">
      <c r="A138" s="3">
        <v>19</v>
      </c>
      <c r="B138" s="3" t="s">
        <v>9</v>
      </c>
      <c r="C138" s="3">
        <v>34.1</v>
      </c>
      <c r="D138" s="3">
        <v>0</v>
      </c>
      <c r="E138" s="3" t="s">
        <v>10</v>
      </c>
      <c r="F138" s="3" t="s">
        <v>8</v>
      </c>
      <c r="G138" s="3">
        <v>1261.442</v>
      </c>
    </row>
    <row r="139" spans="1:7" x14ac:dyDescent="0.25">
      <c r="A139" s="3">
        <v>22</v>
      </c>
      <c r="B139" s="3" t="s">
        <v>9</v>
      </c>
      <c r="C139" s="3">
        <v>25.175000000000001</v>
      </c>
      <c r="D139" s="3">
        <v>0</v>
      </c>
      <c r="E139" s="3" t="s">
        <v>10</v>
      </c>
      <c r="F139" s="3" t="s">
        <v>12</v>
      </c>
      <c r="G139" s="3">
        <v>2045.68525</v>
      </c>
    </row>
    <row r="140" spans="1:7" x14ac:dyDescent="0.25">
      <c r="A140" s="3">
        <v>54</v>
      </c>
      <c r="B140" s="3" t="s">
        <v>6</v>
      </c>
      <c r="C140" s="3">
        <v>31.9</v>
      </c>
      <c r="D140" s="3">
        <v>3</v>
      </c>
      <c r="E140" s="3" t="s">
        <v>10</v>
      </c>
      <c r="F140" s="3" t="s">
        <v>11</v>
      </c>
      <c r="G140" s="3">
        <v>27322.73386</v>
      </c>
    </row>
    <row r="141" spans="1:7" x14ac:dyDescent="0.25">
      <c r="A141" s="3">
        <v>22</v>
      </c>
      <c r="B141" s="3" t="s">
        <v>6</v>
      </c>
      <c r="C141" s="3">
        <v>36</v>
      </c>
      <c r="D141" s="3">
        <v>0</v>
      </c>
      <c r="E141" s="3" t="s">
        <v>10</v>
      </c>
      <c r="F141" s="3" t="s">
        <v>8</v>
      </c>
      <c r="G141" s="3">
        <v>2166.732</v>
      </c>
    </row>
    <row r="142" spans="1:7" x14ac:dyDescent="0.25">
      <c r="A142" s="3">
        <v>34</v>
      </c>
      <c r="B142" s="3" t="s">
        <v>9</v>
      </c>
      <c r="C142" s="3">
        <v>22.42</v>
      </c>
      <c r="D142" s="3">
        <v>2</v>
      </c>
      <c r="E142" s="3" t="s">
        <v>10</v>
      </c>
      <c r="F142" s="3" t="s">
        <v>13</v>
      </c>
      <c r="G142" s="3">
        <v>27375.904780000001</v>
      </c>
    </row>
    <row r="143" spans="1:7" x14ac:dyDescent="0.25">
      <c r="A143" s="3">
        <v>26</v>
      </c>
      <c r="B143" s="3" t="s">
        <v>9</v>
      </c>
      <c r="C143" s="3">
        <v>32.49</v>
      </c>
      <c r="D143" s="3">
        <v>1</v>
      </c>
      <c r="E143" s="3" t="s">
        <v>10</v>
      </c>
      <c r="F143" s="3" t="s">
        <v>13</v>
      </c>
      <c r="G143" s="3">
        <v>3490.5491000000002</v>
      </c>
    </row>
    <row r="144" spans="1:7" x14ac:dyDescent="0.25">
      <c r="A144" s="3">
        <v>34</v>
      </c>
      <c r="B144" s="3" t="s">
        <v>9</v>
      </c>
      <c r="C144" s="3">
        <v>25.3</v>
      </c>
      <c r="D144" s="3">
        <v>2</v>
      </c>
      <c r="E144" s="3" t="s">
        <v>7</v>
      </c>
      <c r="F144" s="3" t="s">
        <v>11</v>
      </c>
      <c r="G144" s="3">
        <v>18972.494999999999</v>
      </c>
    </row>
    <row r="145" spans="1:7" x14ac:dyDescent="0.25">
      <c r="A145" s="3">
        <v>29</v>
      </c>
      <c r="B145" s="3" t="s">
        <v>9</v>
      </c>
      <c r="C145" s="3">
        <v>29.734999999999999</v>
      </c>
      <c r="D145" s="3">
        <v>2</v>
      </c>
      <c r="E145" s="3" t="s">
        <v>10</v>
      </c>
      <c r="F145" s="3" t="s">
        <v>12</v>
      </c>
      <c r="G145" s="3">
        <v>18157.876</v>
      </c>
    </row>
    <row r="146" spans="1:7" x14ac:dyDescent="0.25">
      <c r="A146" s="3">
        <v>30</v>
      </c>
      <c r="B146" s="3" t="s">
        <v>9</v>
      </c>
      <c r="C146" s="3">
        <v>28.69</v>
      </c>
      <c r="D146" s="3">
        <v>3</v>
      </c>
      <c r="E146" s="3" t="s">
        <v>7</v>
      </c>
      <c r="F146" s="3" t="s">
        <v>12</v>
      </c>
      <c r="G146" s="3">
        <v>20745.989099999999</v>
      </c>
    </row>
    <row r="147" spans="1:7" x14ac:dyDescent="0.25">
      <c r="A147" s="3">
        <v>29</v>
      </c>
      <c r="B147" s="3" t="s">
        <v>6</v>
      </c>
      <c r="C147" s="3">
        <v>38.83</v>
      </c>
      <c r="D147" s="3">
        <v>3</v>
      </c>
      <c r="E147" s="3" t="s">
        <v>10</v>
      </c>
      <c r="F147" s="3" t="s">
        <v>11</v>
      </c>
      <c r="G147" s="3">
        <v>5138.2566999999999</v>
      </c>
    </row>
    <row r="148" spans="1:7" x14ac:dyDescent="0.25">
      <c r="A148" s="3">
        <v>46</v>
      </c>
      <c r="B148" s="3" t="s">
        <v>9</v>
      </c>
      <c r="C148" s="3">
        <v>30.495000000000001</v>
      </c>
      <c r="D148" s="3">
        <v>3</v>
      </c>
      <c r="E148" s="3" t="s">
        <v>7</v>
      </c>
      <c r="F148" s="3" t="s">
        <v>12</v>
      </c>
      <c r="G148" s="3">
        <v>40720.551050000002</v>
      </c>
    </row>
    <row r="149" spans="1:7" x14ac:dyDescent="0.25">
      <c r="A149" s="3">
        <v>51</v>
      </c>
      <c r="B149" s="3" t="s">
        <v>6</v>
      </c>
      <c r="C149" s="3">
        <v>37.729999999999997</v>
      </c>
      <c r="D149" s="3">
        <v>1</v>
      </c>
      <c r="E149" s="3" t="s">
        <v>10</v>
      </c>
      <c r="F149" s="3" t="s">
        <v>11</v>
      </c>
      <c r="G149" s="3">
        <v>9877.6077000000005</v>
      </c>
    </row>
    <row r="150" spans="1:7" x14ac:dyDescent="0.25">
      <c r="A150" s="3">
        <v>53</v>
      </c>
      <c r="B150" s="3" t="s">
        <v>6</v>
      </c>
      <c r="C150" s="3">
        <v>37.43</v>
      </c>
      <c r="D150" s="3">
        <v>1</v>
      </c>
      <c r="E150" s="3" t="s">
        <v>10</v>
      </c>
      <c r="F150" s="3" t="s">
        <v>12</v>
      </c>
      <c r="G150" s="3">
        <v>10959.6947</v>
      </c>
    </row>
    <row r="151" spans="1:7" x14ac:dyDescent="0.25">
      <c r="A151" s="3">
        <v>19</v>
      </c>
      <c r="B151" s="3" t="s">
        <v>9</v>
      </c>
      <c r="C151" s="3">
        <v>28.4</v>
      </c>
      <c r="D151" s="3">
        <v>1</v>
      </c>
      <c r="E151" s="3" t="s">
        <v>10</v>
      </c>
      <c r="F151" s="3" t="s">
        <v>8</v>
      </c>
      <c r="G151" s="3">
        <v>1842.519</v>
      </c>
    </row>
    <row r="152" spans="1:7" x14ac:dyDescent="0.25">
      <c r="A152" s="3">
        <v>35</v>
      </c>
      <c r="B152" s="3" t="s">
        <v>9</v>
      </c>
      <c r="C152" s="3">
        <v>24.13</v>
      </c>
      <c r="D152" s="3">
        <v>1</v>
      </c>
      <c r="E152" s="3" t="s">
        <v>10</v>
      </c>
      <c r="F152" s="3" t="s">
        <v>12</v>
      </c>
      <c r="G152" s="3">
        <v>5125.2156999999997</v>
      </c>
    </row>
    <row r="153" spans="1:7" x14ac:dyDescent="0.25">
      <c r="A153" s="3">
        <v>48</v>
      </c>
      <c r="B153" s="3" t="s">
        <v>9</v>
      </c>
      <c r="C153" s="3">
        <v>29.7</v>
      </c>
      <c r="D153" s="3">
        <v>0</v>
      </c>
      <c r="E153" s="3" t="s">
        <v>10</v>
      </c>
      <c r="F153" s="3" t="s">
        <v>11</v>
      </c>
      <c r="G153" s="3">
        <v>7789.6350000000002</v>
      </c>
    </row>
    <row r="154" spans="1:7" x14ac:dyDescent="0.25">
      <c r="A154" s="3">
        <v>32</v>
      </c>
      <c r="B154" s="3" t="s">
        <v>6</v>
      </c>
      <c r="C154" s="3">
        <v>37.145000000000003</v>
      </c>
      <c r="D154" s="3">
        <v>3</v>
      </c>
      <c r="E154" s="3" t="s">
        <v>10</v>
      </c>
      <c r="F154" s="3" t="s">
        <v>13</v>
      </c>
      <c r="G154" s="3">
        <v>6334.3435499999996</v>
      </c>
    </row>
    <row r="155" spans="1:7" x14ac:dyDescent="0.25">
      <c r="A155" s="3">
        <v>42</v>
      </c>
      <c r="B155" s="3" t="s">
        <v>6</v>
      </c>
      <c r="C155" s="3">
        <v>23.37</v>
      </c>
      <c r="D155" s="3">
        <v>0</v>
      </c>
      <c r="E155" s="3" t="s">
        <v>7</v>
      </c>
      <c r="F155" s="3" t="s">
        <v>13</v>
      </c>
      <c r="G155" s="3">
        <v>19964.746299999999</v>
      </c>
    </row>
    <row r="156" spans="1:7" x14ac:dyDescent="0.25">
      <c r="A156" s="3">
        <v>40</v>
      </c>
      <c r="B156" s="3" t="s">
        <v>6</v>
      </c>
      <c r="C156" s="3">
        <v>25.46</v>
      </c>
      <c r="D156" s="3">
        <v>1</v>
      </c>
      <c r="E156" s="3" t="s">
        <v>10</v>
      </c>
      <c r="F156" s="3" t="s">
        <v>13</v>
      </c>
      <c r="G156" s="3">
        <v>7077.1894000000002</v>
      </c>
    </row>
    <row r="157" spans="1:7" x14ac:dyDescent="0.25">
      <c r="A157" s="3">
        <v>44</v>
      </c>
      <c r="B157" s="3" t="s">
        <v>9</v>
      </c>
      <c r="C157" s="3">
        <v>39.520000000000003</v>
      </c>
      <c r="D157" s="3">
        <v>0</v>
      </c>
      <c r="E157" s="3" t="s">
        <v>10</v>
      </c>
      <c r="F157" s="3" t="s">
        <v>12</v>
      </c>
      <c r="G157" s="3">
        <v>6948.7007999999996</v>
      </c>
    </row>
    <row r="158" spans="1:7" x14ac:dyDescent="0.25">
      <c r="A158" s="3">
        <v>48</v>
      </c>
      <c r="B158" s="3" t="s">
        <v>9</v>
      </c>
      <c r="C158" s="3">
        <v>24.42</v>
      </c>
      <c r="D158" s="3">
        <v>0</v>
      </c>
      <c r="E158" s="3" t="s">
        <v>7</v>
      </c>
      <c r="F158" s="3" t="s">
        <v>11</v>
      </c>
      <c r="G158" s="3">
        <v>21223.675800000001</v>
      </c>
    </row>
    <row r="159" spans="1:7" x14ac:dyDescent="0.25">
      <c r="A159" s="3">
        <v>18</v>
      </c>
      <c r="B159" s="3" t="s">
        <v>9</v>
      </c>
      <c r="C159" s="3">
        <v>25.175000000000001</v>
      </c>
      <c r="D159" s="3">
        <v>0</v>
      </c>
      <c r="E159" s="3" t="s">
        <v>7</v>
      </c>
      <c r="F159" s="3" t="s">
        <v>13</v>
      </c>
      <c r="G159" s="3">
        <v>15518.180249999999</v>
      </c>
    </row>
    <row r="160" spans="1:7" x14ac:dyDescent="0.25">
      <c r="A160" s="3">
        <v>30</v>
      </c>
      <c r="B160" s="3" t="s">
        <v>9</v>
      </c>
      <c r="C160" s="3">
        <v>35.53</v>
      </c>
      <c r="D160" s="3">
        <v>0</v>
      </c>
      <c r="E160" s="3" t="s">
        <v>7</v>
      </c>
      <c r="F160" s="3" t="s">
        <v>11</v>
      </c>
      <c r="G160" s="3">
        <v>36950.256699999998</v>
      </c>
    </row>
    <row r="161" spans="1:7" x14ac:dyDescent="0.25">
      <c r="A161" s="3">
        <v>50</v>
      </c>
      <c r="B161" s="3" t="s">
        <v>6</v>
      </c>
      <c r="C161" s="3">
        <v>27.83</v>
      </c>
      <c r="D161" s="3">
        <v>3</v>
      </c>
      <c r="E161" s="3" t="s">
        <v>10</v>
      </c>
      <c r="F161" s="3" t="s">
        <v>11</v>
      </c>
      <c r="G161" s="3">
        <v>19749.383379999999</v>
      </c>
    </row>
    <row r="162" spans="1:7" x14ac:dyDescent="0.25">
      <c r="A162" s="3">
        <v>42</v>
      </c>
      <c r="B162" s="3" t="s">
        <v>6</v>
      </c>
      <c r="C162" s="3">
        <v>26.6</v>
      </c>
      <c r="D162" s="3">
        <v>0</v>
      </c>
      <c r="E162" s="3" t="s">
        <v>7</v>
      </c>
      <c r="F162" s="3" t="s">
        <v>12</v>
      </c>
      <c r="G162" s="3">
        <v>21348.705999999998</v>
      </c>
    </row>
    <row r="163" spans="1:7" x14ac:dyDescent="0.25">
      <c r="A163" s="3">
        <v>18</v>
      </c>
      <c r="B163" s="3" t="s">
        <v>6</v>
      </c>
      <c r="C163" s="3">
        <v>36.85</v>
      </c>
      <c r="D163" s="3">
        <v>0</v>
      </c>
      <c r="E163" s="3" t="s">
        <v>7</v>
      </c>
      <c r="F163" s="3" t="s">
        <v>11</v>
      </c>
      <c r="G163" s="3">
        <v>36149.483500000002</v>
      </c>
    </row>
    <row r="164" spans="1:7" x14ac:dyDescent="0.25">
      <c r="A164" s="3">
        <v>54</v>
      </c>
      <c r="B164" s="3" t="s">
        <v>9</v>
      </c>
      <c r="C164" s="3">
        <v>39.6</v>
      </c>
      <c r="D164" s="3">
        <v>1</v>
      </c>
      <c r="E164" s="3" t="s">
        <v>10</v>
      </c>
      <c r="F164" s="3" t="s">
        <v>8</v>
      </c>
      <c r="G164" s="3">
        <v>10450.552</v>
      </c>
    </row>
    <row r="165" spans="1:7" x14ac:dyDescent="0.25">
      <c r="A165" s="3">
        <v>32</v>
      </c>
      <c r="B165" s="3" t="s">
        <v>6</v>
      </c>
      <c r="C165" s="3">
        <v>29.8</v>
      </c>
      <c r="D165" s="3">
        <v>2</v>
      </c>
      <c r="E165" s="3" t="s">
        <v>10</v>
      </c>
      <c r="F165" s="3" t="s">
        <v>8</v>
      </c>
      <c r="G165" s="3">
        <v>5152.134</v>
      </c>
    </row>
    <row r="166" spans="1:7" x14ac:dyDescent="0.25">
      <c r="A166" s="3">
        <v>37</v>
      </c>
      <c r="B166" s="3" t="s">
        <v>9</v>
      </c>
      <c r="C166" s="3">
        <v>29.64</v>
      </c>
      <c r="D166" s="3">
        <v>0</v>
      </c>
      <c r="E166" s="3" t="s">
        <v>10</v>
      </c>
      <c r="F166" s="3" t="s">
        <v>12</v>
      </c>
      <c r="G166" s="3">
        <v>5028.1466</v>
      </c>
    </row>
    <row r="167" spans="1:7" x14ac:dyDescent="0.25">
      <c r="A167" s="3">
        <v>47</v>
      </c>
      <c r="B167" s="3" t="s">
        <v>9</v>
      </c>
      <c r="C167" s="3">
        <v>28.215</v>
      </c>
      <c r="D167" s="3">
        <v>4</v>
      </c>
      <c r="E167" s="3" t="s">
        <v>10</v>
      </c>
      <c r="F167" s="3" t="s">
        <v>13</v>
      </c>
      <c r="G167" s="3">
        <v>10407.085849999999</v>
      </c>
    </row>
    <row r="168" spans="1:7" x14ac:dyDescent="0.25">
      <c r="A168" s="3">
        <v>20</v>
      </c>
      <c r="B168" s="3" t="s">
        <v>6</v>
      </c>
      <c r="C168" s="3">
        <v>37</v>
      </c>
      <c r="D168" s="3">
        <v>5</v>
      </c>
      <c r="E168" s="3" t="s">
        <v>10</v>
      </c>
      <c r="F168" s="3" t="s">
        <v>8</v>
      </c>
      <c r="G168" s="3">
        <v>4830.63</v>
      </c>
    </row>
    <row r="169" spans="1:7" x14ac:dyDescent="0.25">
      <c r="A169" s="3">
        <v>32</v>
      </c>
      <c r="B169" s="3" t="s">
        <v>6</v>
      </c>
      <c r="C169" s="3">
        <v>33.155000000000001</v>
      </c>
      <c r="D169" s="3">
        <v>3</v>
      </c>
      <c r="E169" s="3" t="s">
        <v>10</v>
      </c>
      <c r="F169" s="3" t="s">
        <v>12</v>
      </c>
      <c r="G169" s="3">
        <v>6128.79745</v>
      </c>
    </row>
    <row r="170" spans="1:7" x14ac:dyDescent="0.25">
      <c r="A170" s="3">
        <v>19</v>
      </c>
      <c r="B170" s="3" t="s">
        <v>6</v>
      </c>
      <c r="C170" s="3">
        <v>31.824999999999999</v>
      </c>
      <c r="D170" s="3">
        <v>1</v>
      </c>
      <c r="E170" s="3" t="s">
        <v>10</v>
      </c>
      <c r="F170" s="3" t="s">
        <v>12</v>
      </c>
      <c r="G170" s="3">
        <v>2719.2797500000001</v>
      </c>
    </row>
    <row r="171" spans="1:7" x14ac:dyDescent="0.25">
      <c r="A171" s="3">
        <v>27</v>
      </c>
      <c r="B171" s="3" t="s">
        <v>9</v>
      </c>
      <c r="C171" s="3">
        <v>18.905000000000001</v>
      </c>
      <c r="D171" s="3">
        <v>3</v>
      </c>
      <c r="E171" s="3" t="s">
        <v>10</v>
      </c>
      <c r="F171" s="3" t="s">
        <v>13</v>
      </c>
      <c r="G171" s="3">
        <v>4827.9049500000001</v>
      </c>
    </row>
    <row r="172" spans="1:7" x14ac:dyDescent="0.25">
      <c r="A172" s="3">
        <v>63</v>
      </c>
      <c r="B172" s="3" t="s">
        <v>9</v>
      </c>
      <c r="C172" s="3">
        <v>41.47</v>
      </c>
      <c r="D172" s="3">
        <v>0</v>
      </c>
      <c r="E172" s="3" t="s">
        <v>10</v>
      </c>
      <c r="F172" s="3" t="s">
        <v>11</v>
      </c>
      <c r="G172" s="3">
        <v>13405.390299999999</v>
      </c>
    </row>
    <row r="173" spans="1:7" x14ac:dyDescent="0.25">
      <c r="A173" s="3">
        <v>49</v>
      </c>
      <c r="B173" s="3" t="s">
        <v>9</v>
      </c>
      <c r="C173" s="3">
        <v>30.3</v>
      </c>
      <c r="D173" s="3">
        <v>0</v>
      </c>
      <c r="E173" s="3" t="s">
        <v>10</v>
      </c>
      <c r="F173" s="3" t="s">
        <v>8</v>
      </c>
      <c r="G173" s="3">
        <v>8116.68</v>
      </c>
    </row>
    <row r="174" spans="1:7" x14ac:dyDescent="0.25">
      <c r="A174" s="3">
        <v>18</v>
      </c>
      <c r="B174" s="3" t="s">
        <v>9</v>
      </c>
      <c r="C174" s="3">
        <v>15.96</v>
      </c>
      <c r="D174" s="3">
        <v>0</v>
      </c>
      <c r="E174" s="3" t="s">
        <v>10</v>
      </c>
      <c r="F174" s="3" t="s">
        <v>13</v>
      </c>
      <c r="G174" s="3">
        <v>1694.7963999999999</v>
      </c>
    </row>
    <row r="175" spans="1:7" x14ac:dyDescent="0.25">
      <c r="A175" s="3">
        <v>35</v>
      </c>
      <c r="B175" s="3" t="s">
        <v>6</v>
      </c>
      <c r="C175" s="3">
        <v>34.799999999999997</v>
      </c>
      <c r="D175" s="3">
        <v>1</v>
      </c>
      <c r="E175" s="3" t="s">
        <v>10</v>
      </c>
      <c r="F175" s="3" t="s">
        <v>8</v>
      </c>
      <c r="G175" s="3">
        <v>5246.0469999999996</v>
      </c>
    </row>
    <row r="176" spans="1:7" x14ac:dyDescent="0.25">
      <c r="A176" s="3">
        <v>24</v>
      </c>
      <c r="B176" s="3" t="s">
        <v>6</v>
      </c>
      <c r="C176" s="3">
        <v>33.344999999999999</v>
      </c>
      <c r="D176" s="3">
        <v>0</v>
      </c>
      <c r="E176" s="3" t="s">
        <v>10</v>
      </c>
      <c r="F176" s="3" t="s">
        <v>12</v>
      </c>
      <c r="G176" s="3">
        <v>2855.4375500000001</v>
      </c>
    </row>
    <row r="177" spans="1:7" x14ac:dyDescent="0.25">
      <c r="A177" s="3">
        <v>63</v>
      </c>
      <c r="B177" s="3" t="s">
        <v>6</v>
      </c>
      <c r="C177" s="3">
        <v>37.700000000000003</v>
      </c>
      <c r="D177" s="3">
        <v>0</v>
      </c>
      <c r="E177" s="3" t="s">
        <v>7</v>
      </c>
      <c r="F177" s="3" t="s">
        <v>8</v>
      </c>
      <c r="G177" s="3">
        <v>48824.45</v>
      </c>
    </row>
    <row r="178" spans="1:7" x14ac:dyDescent="0.25">
      <c r="A178" s="3">
        <v>38</v>
      </c>
      <c r="B178" s="3" t="s">
        <v>9</v>
      </c>
      <c r="C178" s="3">
        <v>27.835000000000001</v>
      </c>
      <c r="D178" s="3">
        <v>2</v>
      </c>
      <c r="E178" s="3" t="s">
        <v>10</v>
      </c>
      <c r="F178" s="3" t="s">
        <v>12</v>
      </c>
      <c r="G178" s="3">
        <v>6455.86265</v>
      </c>
    </row>
    <row r="179" spans="1:7" x14ac:dyDescent="0.25">
      <c r="A179" s="3">
        <v>54</v>
      </c>
      <c r="B179" s="3" t="s">
        <v>9</v>
      </c>
      <c r="C179" s="3">
        <v>29.2</v>
      </c>
      <c r="D179" s="3">
        <v>1</v>
      </c>
      <c r="E179" s="3" t="s">
        <v>10</v>
      </c>
      <c r="F179" s="3" t="s">
        <v>8</v>
      </c>
      <c r="G179" s="3">
        <v>10436.096</v>
      </c>
    </row>
    <row r="180" spans="1:7" x14ac:dyDescent="0.25">
      <c r="A180" s="3">
        <v>46</v>
      </c>
      <c r="B180" s="3" t="s">
        <v>6</v>
      </c>
      <c r="C180" s="3">
        <v>28.9</v>
      </c>
      <c r="D180" s="3">
        <v>2</v>
      </c>
      <c r="E180" s="3" t="s">
        <v>10</v>
      </c>
      <c r="F180" s="3" t="s">
        <v>8</v>
      </c>
      <c r="G180" s="3">
        <v>8823.2790000000005</v>
      </c>
    </row>
    <row r="181" spans="1:7" x14ac:dyDescent="0.25">
      <c r="A181" s="3">
        <v>41</v>
      </c>
      <c r="B181" s="3" t="s">
        <v>6</v>
      </c>
      <c r="C181" s="3">
        <v>33.155000000000001</v>
      </c>
      <c r="D181" s="3">
        <v>3</v>
      </c>
      <c r="E181" s="3" t="s">
        <v>10</v>
      </c>
      <c r="F181" s="3" t="s">
        <v>13</v>
      </c>
      <c r="G181" s="3">
        <v>8538.28845</v>
      </c>
    </row>
    <row r="182" spans="1:7" x14ac:dyDescent="0.25">
      <c r="A182" s="3">
        <v>58</v>
      </c>
      <c r="B182" s="3" t="s">
        <v>9</v>
      </c>
      <c r="C182" s="3">
        <v>28.594999999999999</v>
      </c>
      <c r="D182" s="3">
        <v>0</v>
      </c>
      <c r="E182" s="3" t="s">
        <v>10</v>
      </c>
      <c r="F182" s="3" t="s">
        <v>12</v>
      </c>
      <c r="G182" s="3">
        <v>11735.87905</v>
      </c>
    </row>
    <row r="183" spans="1:7" x14ac:dyDescent="0.25">
      <c r="A183" s="3">
        <v>18</v>
      </c>
      <c r="B183" s="3" t="s">
        <v>6</v>
      </c>
      <c r="C183" s="3">
        <v>38.28</v>
      </c>
      <c r="D183" s="3">
        <v>0</v>
      </c>
      <c r="E183" s="3" t="s">
        <v>10</v>
      </c>
      <c r="F183" s="3" t="s">
        <v>11</v>
      </c>
      <c r="G183" s="3">
        <v>1631.8212000000001</v>
      </c>
    </row>
    <row r="184" spans="1:7" x14ac:dyDescent="0.25">
      <c r="A184" s="3">
        <v>22</v>
      </c>
      <c r="B184" s="3" t="s">
        <v>9</v>
      </c>
      <c r="C184" s="3">
        <v>19.95</v>
      </c>
      <c r="D184" s="3">
        <v>3</v>
      </c>
      <c r="E184" s="3" t="s">
        <v>10</v>
      </c>
      <c r="F184" s="3" t="s">
        <v>13</v>
      </c>
      <c r="G184" s="3">
        <v>4005.4225000000001</v>
      </c>
    </row>
    <row r="185" spans="1:7" x14ac:dyDescent="0.25">
      <c r="A185" s="3">
        <v>44</v>
      </c>
      <c r="B185" s="3" t="s">
        <v>6</v>
      </c>
      <c r="C185" s="3">
        <v>26.41</v>
      </c>
      <c r="D185" s="3">
        <v>0</v>
      </c>
      <c r="E185" s="3" t="s">
        <v>10</v>
      </c>
      <c r="F185" s="3" t="s">
        <v>12</v>
      </c>
      <c r="G185" s="3">
        <v>7419.4778999999999</v>
      </c>
    </row>
    <row r="186" spans="1:7" x14ac:dyDescent="0.25">
      <c r="A186" s="3">
        <v>44</v>
      </c>
      <c r="B186" s="3" t="s">
        <v>9</v>
      </c>
      <c r="C186" s="3">
        <v>30.69</v>
      </c>
      <c r="D186" s="3">
        <v>2</v>
      </c>
      <c r="E186" s="3" t="s">
        <v>10</v>
      </c>
      <c r="F186" s="3" t="s">
        <v>11</v>
      </c>
      <c r="G186" s="3">
        <v>7731.4270999999999</v>
      </c>
    </row>
    <row r="187" spans="1:7" x14ac:dyDescent="0.25">
      <c r="A187" s="3">
        <v>36</v>
      </c>
      <c r="B187" s="3" t="s">
        <v>9</v>
      </c>
      <c r="C187" s="3">
        <v>41.895000000000003</v>
      </c>
      <c r="D187" s="3">
        <v>3</v>
      </c>
      <c r="E187" s="3" t="s">
        <v>7</v>
      </c>
      <c r="F187" s="3" t="s">
        <v>13</v>
      </c>
      <c r="G187" s="3">
        <v>43753.337050000002</v>
      </c>
    </row>
    <row r="188" spans="1:7" x14ac:dyDescent="0.25">
      <c r="A188" s="3">
        <v>26</v>
      </c>
      <c r="B188" s="3" t="s">
        <v>6</v>
      </c>
      <c r="C188" s="3">
        <v>29.92</v>
      </c>
      <c r="D188" s="3">
        <v>2</v>
      </c>
      <c r="E188" s="3" t="s">
        <v>10</v>
      </c>
      <c r="F188" s="3" t="s">
        <v>11</v>
      </c>
      <c r="G188" s="3">
        <v>3981.9767999999999</v>
      </c>
    </row>
    <row r="189" spans="1:7" x14ac:dyDescent="0.25">
      <c r="A189" s="3">
        <v>30</v>
      </c>
      <c r="B189" s="3" t="s">
        <v>6</v>
      </c>
      <c r="C189" s="3">
        <v>30.9</v>
      </c>
      <c r="D189" s="3">
        <v>3</v>
      </c>
      <c r="E189" s="3" t="s">
        <v>10</v>
      </c>
      <c r="F189" s="3" t="s">
        <v>8</v>
      </c>
      <c r="G189" s="3">
        <v>5325.6509999999998</v>
      </c>
    </row>
    <row r="190" spans="1:7" x14ac:dyDescent="0.25">
      <c r="A190" s="3">
        <v>41</v>
      </c>
      <c r="B190" s="3" t="s">
        <v>6</v>
      </c>
      <c r="C190" s="3">
        <v>32.200000000000003</v>
      </c>
      <c r="D190" s="3">
        <v>1</v>
      </c>
      <c r="E190" s="3" t="s">
        <v>10</v>
      </c>
      <c r="F190" s="3" t="s">
        <v>8</v>
      </c>
      <c r="G190" s="3">
        <v>6775.9610000000002</v>
      </c>
    </row>
    <row r="191" spans="1:7" x14ac:dyDescent="0.25">
      <c r="A191" s="3">
        <v>29</v>
      </c>
      <c r="B191" s="3" t="s">
        <v>6</v>
      </c>
      <c r="C191" s="3">
        <v>32.11</v>
      </c>
      <c r="D191" s="3">
        <v>2</v>
      </c>
      <c r="E191" s="3" t="s">
        <v>10</v>
      </c>
      <c r="F191" s="3" t="s">
        <v>12</v>
      </c>
      <c r="G191" s="3">
        <v>4922.9159</v>
      </c>
    </row>
    <row r="192" spans="1:7" x14ac:dyDescent="0.25">
      <c r="A192" s="3">
        <v>61</v>
      </c>
      <c r="B192" s="3" t="s">
        <v>9</v>
      </c>
      <c r="C192" s="3">
        <v>31.57</v>
      </c>
      <c r="D192" s="3">
        <v>0</v>
      </c>
      <c r="E192" s="3" t="s">
        <v>10</v>
      </c>
      <c r="F192" s="3" t="s">
        <v>11</v>
      </c>
      <c r="G192" s="3">
        <v>12557.605299999999</v>
      </c>
    </row>
    <row r="193" spans="1:7" x14ac:dyDescent="0.25">
      <c r="A193" s="3">
        <v>36</v>
      </c>
      <c r="B193" s="3" t="s">
        <v>6</v>
      </c>
      <c r="C193" s="3">
        <v>26.2</v>
      </c>
      <c r="D193" s="3">
        <v>0</v>
      </c>
      <c r="E193" s="3" t="s">
        <v>10</v>
      </c>
      <c r="F193" s="3" t="s">
        <v>8</v>
      </c>
      <c r="G193" s="3">
        <v>4883.866</v>
      </c>
    </row>
    <row r="194" spans="1:7" x14ac:dyDescent="0.25">
      <c r="A194" s="3">
        <v>25</v>
      </c>
      <c r="B194" s="3" t="s">
        <v>9</v>
      </c>
      <c r="C194" s="3">
        <v>25.74</v>
      </c>
      <c r="D194" s="3">
        <v>0</v>
      </c>
      <c r="E194" s="3" t="s">
        <v>10</v>
      </c>
      <c r="F194" s="3" t="s">
        <v>11</v>
      </c>
      <c r="G194" s="3">
        <v>2137.6536000000001</v>
      </c>
    </row>
    <row r="195" spans="1:7" x14ac:dyDescent="0.25">
      <c r="A195" s="3">
        <v>56</v>
      </c>
      <c r="B195" s="3" t="s">
        <v>6</v>
      </c>
      <c r="C195" s="3">
        <v>26.6</v>
      </c>
      <c r="D195" s="3">
        <v>1</v>
      </c>
      <c r="E195" s="3" t="s">
        <v>10</v>
      </c>
      <c r="F195" s="3" t="s">
        <v>12</v>
      </c>
      <c r="G195" s="3">
        <v>12044.342000000001</v>
      </c>
    </row>
    <row r="196" spans="1:7" x14ac:dyDescent="0.25">
      <c r="A196" s="3">
        <v>18</v>
      </c>
      <c r="B196" s="3" t="s">
        <v>9</v>
      </c>
      <c r="C196" s="3">
        <v>34.43</v>
      </c>
      <c r="D196" s="3">
        <v>0</v>
      </c>
      <c r="E196" s="3" t="s">
        <v>10</v>
      </c>
      <c r="F196" s="3" t="s">
        <v>11</v>
      </c>
      <c r="G196" s="3">
        <v>1137.4697000000001</v>
      </c>
    </row>
    <row r="197" spans="1:7" x14ac:dyDescent="0.25">
      <c r="A197" s="3">
        <v>19</v>
      </c>
      <c r="B197" s="3" t="s">
        <v>9</v>
      </c>
      <c r="C197" s="3">
        <v>30.59</v>
      </c>
      <c r="D197" s="3">
        <v>0</v>
      </c>
      <c r="E197" s="3" t="s">
        <v>10</v>
      </c>
      <c r="F197" s="3" t="s">
        <v>12</v>
      </c>
      <c r="G197" s="3">
        <v>1639.5631000000001</v>
      </c>
    </row>
    <row r="198" spans="1:7" x14ac:dyDescent="0.25">
      <c r="A198" s="3">
        <v>39</v>
      </c>
      <c r="B198" s="3" t="s">
        <v>6</v>
      </c>
      <c r="C198" s="3">
        <v>32.799999999999997</v>
      </c>
      <c r="D198" s="3">
        <v>0</v>
      </c>
      <c r="E198" s="3" t="s">
        <v>10</v>
      </c>
      <c r="F198" s="3" t="s">
        <v>8</v>
      </c>
      <c r="G198" s="3">
        <v>5649.7150000000001</v>
      </c>
    </row>
    <row r="199" spans="1:7" x14ac:dyDescent="0.25">
      <c r="A199" s="3">
        <v>45</v>
      </c>
      <c r="B199" s="3" t="s">
        <v>6</v>
      </c>
      <c r="C199" s="3">
        <v>28.6</v>
      </c>
      <c r="D199" s="3">
        <v>2</v>
      </c>
      <c r="E199" s="3" t="s">
        <v>10</v>
      </c>
      <c r="F199" s="3" t="s">
        <v>11</v>
      </c>
      <c r="G199" s="3">
        <v>8516.8289999999997</v>
      </c>
    </row>
    <row r="200" spans="1:7" x14ac:dyDescent="0.25">
      <c r="A200" s="3">
        <v>51</v>
      </c>
      <c r="B200" s="3" t="s">
        <v>6</v>
      </c>
      <c r="C200" s="3">
        <v>18.05</v>
      </c>
      <c r="D200" s="3">
        <v>0</v>
      </c>
      <c r="E200" s="3" t="s">
        <v>10</v>
      </c>
      <c r="F200" s="3" t="s">
        <v>12</v>
      </c>
      <c r="G200" s="3">
        <v>9644.2525000000005</v>
      </c>
    </row>
    <row r="201" spans="1:7" x14ac:dyDescent="0.25">
      <c r="A201" s="3">
        <v>64</v>
      </c>
      <c r="B201" s="3" t="s">
        <v>6</v>
      </c>
      <c r="C201" s="3">
        <v>39.33</v>
      </c>
      <c r="D201" s="3">
        <v>0</v>
      </c>
      <c r="E201" s="3" t="s">
        <v>10</v>
      </c>
      <c r="F201" s="3" t="s">
        <v>13</v>
      </c>
      <c r="G201" s="3">
        <v>14901.5167</v>
      </c>
    </row>
    <row r="202" spans="1:7" x14ac:dyDescent="0.25">
      <c r="A202" s="3">
        <v>19</v>
      </c>
      <c r="B202" s="3" t="s">
        <v>6</v>
      </c>
      <c r="C202" s="3">
        <v>32.11</v>
      </c>
      <c r="D202" s="3">
        <v>0</v>
      </c>
      <c r="E202" s="3" t="s">
        <v>10</v>
      </c>
      <c r="F202" s="3" t="s">
        <v>12</v>
      </c>
      <c r="G202" s="3">
        <v>2130.6759000000002</v>
      </c>
    </row>
    <row r="203" spans="1:7" x14ac:dyDescent="0.25">
      <c r="A203" s="3">
        <v>48</v>
      </c>
      <c r="B203" s="3" t="s">
        <v>6</v>
      </c>
      <c r="C203" s="3">
        <v>32.229999999999997</v>
      </c>
      <c r="D203" s="3">
        <v>1</v>
      </c>
      <c r="E203" s="3" t="s">
        <v>10</v>
      </c>
      <c r="F203" s="3" t="s">
        <v>11</v>
      </c>
      <c r="G203" s="3">
        <v>8871.1517000000003</v>
      </c>
    </row>
    <row r="204" spans="1:7" x14ac:dyDescent="0.25">
      <c r="A204" s="3">
        <v>60</v>
      </c>
      <c r="B204" s="3" t="s">
        <v>6</v>
      </c>
      <c r="C204" s="3">
        <v>24.035</v>
      </c>
      <c r="D204" s="3">
        <v>0</v>
      </c>
      <c r="E204" s="3" t="s">
        <v>10</v>
      </c>
      <c r="F204" s="3" t="s">
        <v>12</v>
      </c>
      <c r="G204" s="3">
        <v>13012.20865</v>
      </c>
    </row>
    <row r="205" spans="1:7" x14ac:dyDescent="0.25">
      <c r="A205" s="3">
        <v>27</v>
      </c>
      <c r="B205" s="3" t="s">
        <v>6</v>
      </c>
      <c r="C205" s="3">
        <v>36.08</v>
      </c>
      <c r="D205" s="3">
        <v>0</v>
      </c>
      <c r="E205" s="3" t="s">
        <v>7</v>
      </c>
      <c r="F205" s="3" t="s">
        <v>11</v>
      </c>
      <c r="G205" s="3">
        <v>37133.898200000003</v>
      </c>
    </row>
    <row r="206" spans="1:7" x14ac:dyDescent="0.25">
      <c r="A206" s="3">
        <v>46</v>
      </c>
      <c r="B206" s="3" t="s">
        <v>9</v>
      </c>
      <c r="C206" s="3">
        <v>22.3</v>
      </c>
      <c r="D206" s="3">
        <v>0</v>
      </c>
      <c r="E206" s="3" t="s">
        <v>10</v>
      </c>
      <c r="F206" s="3" t="s">
        <v>8</v>
      </c>
      <c r="G206" s="3">
        <v>7147.1049999999996</v>
      </c>
    </row>
    <row r="207" spans="1:7" x14ac:dyDescent="0.25">
      <c r="A207" s="3">
        <v>28</v>
      </c>
      <c r="B207" s="3" t="s">
        <v>6</v>
      </c>
      <c r="C207" s="3">
        <v>28.88</v>
      </c>
      <c r="D207" s="3">
        <v>1</v>
      </c>
      <c r="E207" s="3" t="s">
        <v>10</v>
      </c>
      <c r="F207" s="3" t="s">
        <v>13</v>
      </c>
      <c r="G207" s="3">
        <v>4337.7352000000001</v>
      </c>
    </row>
    <row r="208" spans="1:7" x14ac:dyDescent="0.25">
      <c r="A208" s="3">
        <v>59</v>
      </c>
      <c r="B208" s="3" t="s">
        <v>9</v>
      </c>
      <c r="C208" s="3">
        <v>26.4</v>
      </c>
      <c r="D208" s="3">
        <v>0</v>
      </c>
      <c r="E208" s="3" t="s">
        <v>10</v>
      </c>
      <c r="F208" s="3" t="s">
        <v>11</v>
      </c>
      <c r="G208" s="3">
        <v>11743.299000000001</v>
      </c>
    </row>
    <row r="209" spans="1:7" x14ac:dyDescent="0.25">
      <c r="A209" s="3">
        <v>35</v>
      </c>
      <c r="B209" s="3" t="s">
        <v>9</v>
      </c>
      <c r="C209" s="3">
        <v>27.74</v>
      </c>
      <c r="D209" s="3">
        <v>2</v>
      </c>
      <c r="E209" s="3" t="s">
        <v>7</v>
      </c>
      <c r="F209" s="3" t="s">
        <v>13</v>
      </c>
      <c r="G209" s="3">
        <v>20984.0936</v>
      </c>
    </row>
    <row r="210" spans="1:7" x14ac:dyDescent="0.25">
      <c r="A210" s="3">
        <v>63</v>
      </c>
      <c r="B210" s="3" t="s">
        <v>6</v>
      </c>
      <c r="C210" s="3">
        <v>31.8</v>
      </c>
      <c r="D210" s="3">
        <v>0</v>
      </c>
      <c r="E210" s="3" t="s">
        <v>10</v>
      </c>
      <c r="F210" s="3" t="s">
        <v>8</v>
      </c>
      <c r="G210" s="3">
        <v>13880.949000000001</v>
      </c>
    </row>
    <row r="211" spans="1:7" x14ac:dyDescent="0.25">
      <c r="A211" s="3">
        <v>40</v>
      </c>
      <c r="B211" s="3" t="s">
        <v>9</v>
      </c>
      <c r="C211" s="3">
        <v>41.23</v>
      </c>
      <c r="D211" s="3">
        <v>1</v>
      </c>
      <c r="E211" s="3" t="s">
        <v>10</v>
      </c>
      <c r="F211" s="3" t="s">
        <v>13</v>
      </c>
      <c r="G211" s="3">
        <v>6610.1097</v>
      </c>
    </row>
    <row r="212" spans="1:7" x14ac:dyDescent="0.25">
      <c r="A212" s="3">
        <v>20</v>
      </c>
      <c r="B212" s="3" t="s">
        <v>9</v>
      </c>
      <c r="C212" s="3">
        <v>33</v>
      </c>
      <c r="D212" s="3">
        <v>1</v>
      </c>
      <c r="E212" s="3" t="s">
        <v>10</v>
      </c>
      <c r="F212" s="3" t="s">
        <v>8</v>
      </c>
      <c r="G212" s="3">
        <v>1980.07</v>
      </c>
    </row>
    <row r="213" spans="1:7" x14ac:dyDescent="0.25">
      <c r="A213" s="3">
        <v>40</v>
      </c>
      <c r="B213" s="3" t="s">
        <v>9</v>
      </c>
      <c r="C213" s="3">
        <v>30.875</v>
      </c>
      <c r="D213" s="3">
        <v>4</v>
      </c>
      <c r="E213" s="3" t="s">
        <v>10</v>
      </c>
      <c r="F213" s="3" t="s">
        <v>12</v>
      </c>
      <c r="G213" s="3">
        <v>8162.7162500000004</v>
      </c>
    </row>
    <row r="214" spans="1:7" x14ac:dyDescent="0.25">
      <c r="A214" s="3">
        <v>24</v>
      </c>
      <c r="B214" s="3" t="s">
        <v>9</v>
      </c>
      <c r="C214" s="3">
        <v>28.5</v>
      </c>
      <c r="D214" s="3">
        <v>2</v>
      </c>
      <c r="E214" s="3" t="s">
        <v>10</v>
      </c>
      <c r="F214" s="3" t="s">
        <v>12</v>
      </c>
      <c r="G214" s="3">
        <v>3537.703</v>
      </c>
    </row>
    <row r="215" spans="1:7" x14ac:dyDescent="0.25">
      <c r="A215" s="3">
        <v>34</v>
      </c>
      <c r="B215" s="3" t="s">
        <v>6</v>
      </c>
      <c r="C215" s="3">
        <v>26.73</v>
      </c>
      <c r="D215" s="3">
        <v>1</v>
      </c>
      <c r="E215" s="3" t="s">
        <v>10</v>
      </c>
      <c r="F215" s="3" t="s">
        <v>11</v>
      </c>
      <c r="G215" s="3">
        <v>5002.7826999999997</v>
      </c>
    </row>
    <row r="216" spans="1:7" x14ac:dyDescent="0.25">
      <c r="A216" s="3">
        <v>45</v>
      </c>
      <c r="B216" s="3" t="s">
        <v>6</v>
      </c>
      <c r="C216" s="3">
        <v>30.9</v>
      </c>
      <c r="D216" s="3">
        <v>2</v>
      </c>
      <c r="E216" s="3" t="s">
        <v>10</v>
      </c>
      <c r="F216" s="3" t="s">
        <v>8</v>
      </c>
      <c r="G216" s="3">
        <v>8520.0259999999998</v>
      </c>
    </row>
    <row r="217" spans="1:7" x14ac:dyDescent="0.25">
      <c r="A217" s="3">
        <v>41</v>
      </c>
      <c r="B217" s="3" t="s">
        <v>6</v>
      </c>
      <c r="C217" s="3">
        <v>37.1</v>
      </c>
      <c r="D217" s="3">
        <v>2</v>
      </c>
      <c r="E217" s="3" t="s">
        <v>10</v>
      </c>
      <c r="F217" s="3" t="s">
        <v>8</v>
      </c>
      <c r="G217" s="3">
        <v>7371.7719999999999</v>
      </c>
    </row>
    <row r="218" spans="1:7" x14ac:dyDescent="0.25">
      <c r="A218" s="3">
        <v>53</v>
      </c>
      <c r="B218" s="3" t="s">
        <v>6</v>
      </c>
      <c r="C218" s="3">
        <v>26.6</v>
      </c>
      <c r="D218" s="3">
        <v>0</v>
      </c>
      <c r="E218" s="3" t="s">
        <v>10</v>
      </c>
      <c r="F218" s="3" t="s">
        <v>12</v>
      </c>
      <c r="G218" s="3">
        <v>10355.641</v>
      </c>
    </row>
    <row r="219" spans="1:7" x14ac:dyDescent="0.25">
      <c r="A219" s="3">
        <v>27</v>
      </c>
      <c r="B219" s="3" t="s">
        <v>9</v>
      </c>
      <c r="C219" s="3">
        <v>23.1</v>
      </c>
      <c r="D219" s="3">
        <v>0</v>
      </c>
      <c r="E219" s="3" t="s">
        <v>10</v>
      </c>
      <c r="F219" s="3" t="s">
        <v>11</v>
      </c>
      <c r="G219" s="3">
        <v>2483.7359999999999</v>
      </c>
    </row>
    <row r="220" spans="1:7" x14ac:dyDescent="0.25">
      <c r="A220" s="3">
        <v>26</v>
      </c>
      <c r="B220" s="3" t="s">
        <v>6</v>
      </c>
      <c r="C220" s="3">
        <v>29.92</v>
      </c>
      <c r="D220" s="3">
        <v>1</v>
      </c>
      <c r="E220" s="3" t="s">
        <v>10</v>
      </c>
      <c r="F220" s="3" t="s">
        <v>11</v>
      </c>
      <c r="G220" s="3">
        <v>3392.9767999999999</v>
      </c>
    </row>
    <row r="221" spans="1:7" x14ac:dyDescent="0.25">
      <c r="A221" s="3">
        <v>24</v>
      </c>
      <c r="B221" s="3" t="s">
        <v>6</v>
      </c>
      <c r="C221" s="3">
        <v>23.21</v>
      </c>
      <c r="D221" s="3">
        <v>0</v>
      </c>
      <c r="E221" s="3" t="s">
        <v>10</v>
      </c>
      <c r="F221" s="3" t="s">
        <v>11</v>
      </c>
      <c r="G221" s="3">
        <v>25081.76784</v>
      </c>
    </row>
    <row r="222" spans="1:7" x14ac:dyDescent="0.25">
      <c r="A222" s="3">
        <v>34</v>
      </c>
      <c r="B222" s="3" t="s">
        <v>6</v>
      </c>
      <c r="C222" s="3">
        <v>33.700000000000003</v>
      </c>
      <c r="D222" s="3">
        <v>1</v>
      </c>
      <c r="E222" s="3" t="s">
        <v>10</v>
      </c>
      <c r="F222" s="3" t="s">
        <v>8</v>
      </c>
      <c r="G222" s="3">
        <v>5012.4709999999995</v>
      </c>
    </row>
    <row r="223" spans="1:7" x14ac:dyDescent="0.25">
      <c r="A223" s="3">
        <v>53</v>
      </c>
      <c r="B223" s="3" t="s">
        <v>6</v>
      </c>
      <c r="C223" s="3">
        <v>33.25</v>
      </c>
      <c r="D223" s="3">
        <v>0</v>
      </c>
      <c r="E223" s="3" t="s">
        <v>10</v>
      </c>
      <c r="F223" s="3" t="s">
        <v>13</v>
      </c>
      <c r="G223" s="3">
        <v>10564.8845</v>
      </c>
    </row>
    <row r="224" spans="1:7" x14ac:dyDescent="0.25">
      <c r="A224" s="3">
        <v>32</v>
      </c>
      <c r="B224" s="3" t="s">
        <v>9</v>
      </c>
      <c r="C224" s="3">
        <v>30.8</v>
      </c>
      <c r="D224" s="3">
        <v>3</v>
      </c>
      <c r="E224" s="3" t="s">
        <v>10</v>
      </c>
      <c r="F224" s="3" t="s">
        <v>8</v>
      </c>
      <c r="G224" s="3">
        <v>5253.5240000000003</v>
      </c>
    </row>
    <row r="225" spans="1:7" x14ac:dyDescent="0.25">
      <c r="A225" s="3">
        <v>19</v>
      </c>
      <c r="B225" s="3" t="s">
        <v>9</v>
      </c>
      <c r="C225" s="3">
        <v>34.799999999999997</v>
      </c>
      <c r="D225" s="3">
        <v>0</v>
      </c>
      <c r="E225" s="3" t="s">
        <v>7</v>
      </c>
      <c r="F225" s="3" t="s">
        <v>8</v>
      </c>
      <c r="G225" s="3">
        <v>34779.614999999998</v>
      </c>
    </row>
    <row r="226" spans="1:7" x14ac:dyDescent="0.25">
      <c r="A226" s="3">
        <v>42</v>
      </c>
      <c r="B226" s="3" t="s">
        <v>9</v>
      </c>
      <c r="C226" s="3">
        <v>24.64</v>
      </c>
      <c r="D226" s="3">
        <v>0</v>
      </c>
      <c r="E226" s="3" t="s">
        <v>7</v>
      </c>
      <c r="F226" s="3" t="s">
        <v>11</v>
      </c>
      <c r="G226" s="3">
        <v>19515.5416</v>
      </c>
    </row>
    <row r="227" spans="1:7" x14ac:dyDescent="0.25">
      <c r="A227" s="3">
        <v>55</v>
      </c>
      <c r="B227" s="3" t="s">
        <v>9</v>
      </c>
      <c r="C227" s="3">
        <v>33.880000000000003</v>
      </c>
      <c r="D227" s="3">
        <v>3</v>
      </c>
      <c r="E227" s="3" t="s">
        <v>10</v>
      </c>
      <c r="F227" s="3" t="s">
        <v>11</v>
      </c>
      <c r="G227" s="3">
        <v>11987.1682</v>
      </c>
    </row>
    <row r="228" spans="1:7" x14ac:dyDescent="0.25">
      <c r="A228" s="3">
        <v>28</v>
      </c>
      <c r="B228" s="3" t="s">
        <v>9</v>
      </c>
      <c r="C228" s="3">
        <v>38.06</v>
      </c>
      <c r="D228" s="3">
        <v>0</v>
      </c>
      <c r="E228" s="3" t="s">
        <v>10</v>
      </c>
      <c r="F228" s="3" t="s">
        <v>11</v>
      </c>
      <c r="G228" s="3">
        <v>2689.4953999999998</v>
      </c>
    </row>
    <row r="229" spans="1:7" x14ac:dyDescent="0.25">
      <c r="A229" s="3">
        <v>58</v>
      </c>
      <c r="B229" s="3" t="s">
        <v>6</v>
      </c>
      <c r="C229" s="3">
        <v>41.91</v>
      </c>
      <c r="D229" s="3">
        <v>0</v>
      </c>
      <c r="E229" s="3" t="s">
        <v>10</v>
      </c>
      <c r="F229" s="3" t="s">
        <v>11</v>
      </c>
      <c r="G229" s="3">
        <v>24227.337240000001</v>
      </c>
    </row>
    <row r="230" spans="1:7" x14ac:dyDescent="0.25">
      <c r="A230" s="3">
        <v>41</v>
      </c>
      <c r="B230" s="3" t="s">
        <v>6</v>
      </c>
      <c r="C230" s="3">
        <v>31.635000000000002</v>
      </c>
      <c r="D230" s="3">
        <v>1</v>
      </c>
      <c r="E230" s="3" t="s">
        <v>10</v>
      </c>
      <c r="F230" s="3" t="s">
        <v>13</v>
      </c>
      <c r="G230" s="3">
        <v>7358.1756500000001</v>
      </c>
    </row>
    <row r="231" spans="1:7" x14ac:dyDescent="0.25">
      <c r="A231" s="3">
        <v>47</v>
      </c>
      <c r="B231" s="3" t="s">
        <v>9</v>
      </c>
      <c r="C231" s="3">
        <v>25.46</v>
      </c>
      <c r="D231" s="3">
        <v>2</v>
      </c>
      <c r="E231" s="3" t="s">
        <v>10</v>
      </c>
      <c r="F231" s="3" t="s">
        <v>13</v>
      </c>
      <c r="G231" s="3">
        <v>9225.2564000000002</v>
      </c>
    </row>
    <row r="232" spans="1:7" x14ac:dyDescent="0.25">
      <c r="A232" s="3">
        <v>42</v>
      </c>
      <c r="B232" s="3" t="s">
        <v>6</v>
      </c>
      <c r="C232" s="3">
        <v>36.195</v>
      </c>
      <c r="D232" s="3">
        <v>1</v>
      </c>
      <c r="E232" s="3" t="s">
        <v>10</v>
      </c>
      <c r="F232" s="3" t="s">
        <v>12</v>
      </c>
      <c r="G232" s="3">
        <v>7443.6430499999997</v>
      </c>
    </row>
    <row r="233" spans="1:7" x14ac:dyDescent="0.25">
      <c r="A233" s="3">
        <v>59</v>
      </c>
      <c r="B233" s="3" t="s">
        <v>6</v>
      </c>
      <c r="C233" s="3">
        <v>27.83</v>
      </c>
      <c r="D233" s="3">
        <v>3</v>
      </c>
      <c r="E233" s="3" t="s">
        <v>10</v>
      </c>
      <c r="F233" s="3" t="s">
        <v>11</v>
      </c>
      <c r="G233" s="3">
        <v>14001.286700000001</v>
      </c>
    </row>
    <row r="234" spans="1:7" x14ac:dyDescent="0.25">
      <c r="A234" s="3">
        <v>19</v>
      </c>
      <c r="B234" s="3" t="s">
        <v>6</v>
      </c>
      <c r="C234" s="3">
        <v>17.8</v>
      </c>
      <c r="D234" s="3">
        <v>0</v>
      </c>
      <c r="E234" s="3" t="s">
        <v>10</v>
      </c>
      <c r="F234" s="3" t="s">
        <v>8</v>
      </c>
      <c r="G234" s="3">
        <v>1727.7850000000001</v>
      </c>
    </row>
    <row r="235" spans="1:7" x14ac:dyDescent="0.25">
      <c r="A235" s="3">
        <v>59</v>
      </c>
      <c r="B235" s="3" t="s">
        <v>9</v>
      </c>
      <c r="C235" s="3">
        <v>27.5</v>
      </c>
      <c r="D235" s="3">
        <v>1</v>
      </c>
      <c r="E235" s="3" t="s">
        <v>10</v>
      </c>
      <c r="F235" s="3" t="s">
        <v>8</v>
      </c>
      <c r="G235" s="3">
        <v>12333.828</v>
      </c>
    </row>
    <row r="236" spans="1:7" x14ac:dyDescent="0.25">
      <c r="A236" s="3">
        <v>39</v>
      </c>
      <c r="B236" s="3" t="s">
        <v>9</v>
      </c>
      <c r="C236" s="3">
        <v>24.51</v>
      </c>
      <c r="D236" s="3">
        <v>2</v>
      </c>
      <c r="E236" s="3" t="s">
        <v>10</v>
      </c>
      <c r="F236" s="3" t="s">
        <v>12</v>
      </c>
      <c r="G236" s="3">
        <v>6710.1918999999998</v>
      </c>
    </row>
    <row r="237" spans="1:7" x14ac:dyDescent="0.25">
      <c r="A237" s="3">
        <v>40</v>
      </c>
      <c r="B237" s="3" t="s">
        <v>6</v>
      </c>
      <c r="C237" s="3">
        <v>22.22</v>
      </c>
      <c r="D237" s="3">
        <v>2</v>
      </c>
      <c r="E237" s="3" t="s">
        <v>7</v>
      </c>
      <c r="F237" s="3" t="s">
        <v>11</v>
      </c>
      <c r="G237" s="3">
        <v>19444.265800000001</v>
      </c>
    </row>
    <row r="238" spans="1:7" x14ac:dyDescent="0.25">
      <c r="A238" s="3">
        <v>18</v>
      </c>
      <c r="B238" s="3" t="s">
        <v>6</v>
      </c>
      <c r="C238" s="3">
        <v>26.73</v>
      </c>
      <c r="D238" s="3">
        <v>0</v>
      </c>
      <c r="E238" s="3" t="s">
        <v>10</v>
      </c>
      <c r="F238" s="3" t="s">
        <v>11</v>
      </c>
      <c r="G238" s="3">
        <v>1615.7666999999999</v>
      </c>
    </row>
    <row r="239" spans="1:7" x14ac:dyDescent="0.25">
      <c r="A239" s="3">
        <v>31</v>
      </c>
      <c r="B239" s="3" t="s">
        <v>9</v>
      </c>
      <c r="C239" s="3">
        <v>38.39</v>
      </c>
      <c r="D239" s="3">
        <v>2</v>
      </c>
      <c r="E239" s="3" t="s">
        <v>10</v>
      </c>
      <c r="F239" s="3" t="s">
        <v>11</v>
      </c>
      <c r="G239" s="3">
        <v>4463.2051000000001</v>
      </c>
    </row>
    <row r="240" spans="1:7" x14ac:dyDescent="0.25">
      <c r="A240" s="3">
        <v>19</v>
      </c>
      <c r="B240" s="3" t="s">
        <v>9</v>
      </c>
      <c r="C240" s="3">
        <v>29.07</v>
      </c>
      <c r="D240" s="3">
        <v>0</v>
      </c>
      <c r="E240" s="3" t="s">
        <v>7</v>
      </c>
      <c r="F240" s="3" t="s">
        <v>12</v>
      </c>
      <c r="G240" s="3">
        <v>17352.6803</v>
      </c>
    </row>
    <row r="241" spans="1:7" x14ac:dyDescent="0.25">
      <c r="A241" s="3">
        <v>44</v>
      </c>
      <c r="B241" s="3" t="s">
        <v>9</v>
      </c>
      <c r="C241" s="3">
        <v>38.06</v>
      </c>
      <c r="D241" s="3">
        <v>1</v>
      </c>
      <c r="E241" s="3" t="s">
        <v>10</v>
      </c>
      <c r="F241" s="3" t="s">
        <v>11</v>
      </c>
      <c r="G241" s="3">
        <v>7152.6714000000002</v>
      </c>
    </row>
    <row r="242" spans="1:7" x14ac:dyDescent="0.25">
      <c r="A242" s="3">
        <v>23</v>
      </c>
      <c r="B242" s="3" t="s">
        <v>6</v>
      </c>
      <c r="C242" s="3">
        <v>36.67</v>
      </c>
      <c r="D242" s="3">
        <v>2</v>
      </c>
      <c r="E242" s="3" t="s">
        <v>7</v>
      </c>
      <c r="F242" s="3" t="s">
        <v>13</v>
      </c>
      <c r="G242" s="3">
        <v>38511.628299999997</v>
      </c>
    </row>
    <row r="243" spans="1:7" x14ac:dyDescent="0.25">
      <c r="A243" s="3">
        <v>33</v>
      </c>
      <c r="B243" s="3" t="s">
        <v>6</v>
      </c>
      <c r="C243" s="3">
        <v>22.135000000000002</v>
      </c>
      <c r="D243" s="3">
        <v>1</v>
      </c>
      <c r="E243" s="3" t="s">
        <v>10</v>
      </c>
      <c r="F243" s="3" t="s">
        <v>13</v>
      </c>
      <c r="G243" s="3">
        <v>5354.0746499999996</v>
      </c>
    </row>
    <row r="244" spans="1:7" x14ac:dyDescent="0.25">
      <c r="A244" s="3">
        <v>55</v>
      </c>
      <c r="B244" s="3" t="s">
        <v>6</v>
      </c>
      <c r="C244" s="3">
        <v>26.8</v>
      </c>
      <c r="D244" s="3">
        <v>1</v>
      </c>
      <c r="E244" s="3" t="s">
        <v>10</v>
      </c>
      <c r="F244" s="3" t="s">
        <v>8</v>
      </c>
      <c r="G244" s="3">
        <v>35160.134570000002</v>
      </c>
    </row>
    <row r="245" spans="1:7" x14ac:dyDescent="0.25">
      <c r="A245" s="3">
        <v>40</v>
      </c>
      <c r="B245" s="3" t="s">
        <v>9</v>
      </c>
      <c r="C245" s="3">
        <v>35.299999999999997</v>
      </c>
      <c r="D245" s="3">
        <v>3</v>
      </c>
      <c r="E245" s="3" t="s">
        <v>10</v>
      </c>
      <c r="F245" s="3" t="s">
        <v>8</v>
      </c>
      <c r="G245" s="3">
        <v>7196.8670000000002</v>
      </c>
    </row>
    <row r="246" spans="1:7" x14ac:dyDescent="0.25">
      <c r="A246" s="3">
        <v>63</v>
      </c>
      <c r="B246" s="3" t="s">
        <v>6</v>
      </c>
      <c r="C246" s="3">
        <v>27.74</v>
      </c>
      <c r="D246" s="3">
        <v>0</v>
      </c>
      <c r="E246" s="3" t="s">
        <v>7</v>
      </c>
      <c r="F246" s="3" t="s">
        <v>13</v>
      </c>
      <c r="G246" s="3">
        <v>29523.1656</v>
      </c>
    </row>
    <row r="247" spans="1:7" x14ac:dyDescent="0.25">
      <c r="A247" s="3">
        <v>54</v>
      </c>
      <c r="B247" s="3" t="s">
        <v>9</v>
      </c>
      <c r="C247" s="3">
        <v>30.02</v>
      </c>
      <c r="D247" s="3">
        <v>0</v>
      </c>
      <c r="E247" s="3" t="s">
        <v>10</v>
      </c>
      <c r="F247" s="3" t="s">
        <v>12</v>
      </c>
      <c r="G247" s="3">
        <v>24476.478510000001</v>
      </c>
    </row>
    <row r="248" spans="1:7" x14ac:dyDescent="0.25">
      <c r="A248" s="3">
        <v>60</v>
      </c>
      <c r="B248" s="3" t="s">
        <v>6</v>
      </c>
      <c r="C248" s="3">
        <v>38.06</v>
      </c>
      <c r="D248" s="3">
        <v>0</v>
      </c>
      <c r="E248" s="3" t="s">
        <v>10</v>
      </c>
      <c r="F248" s="3" t="s">
        <v>11</v>
      </c>
      <c r="G248" s="3">
        <v>12648.7034</v>
      </c>
    </row>
    <row r="249" spans="1:7" x14ac:dyDescent="0.25">
      <c r="A249" s="3">
        <v>24</v>
      </c>
      <c r="B249" s="3" t="s">
        <v>9</v>
      </c>
      <c r="C249" s="3">
        <v>35.86</v>
      </c>
      <c r="D249" s="3">
        <v>0</v>
      </c>
      <c r="E249" s="3" t="s">
        <v>10</v>
      </c>
      <c r="F249" s="3" t="s">
        <v>11</v>
      </c>
      <c r="G249" s="3">
        <v>1986.9333999999999</v>
      </c>
    </row>
    <row r="250" spans="1:7" x14ac:dyDescent="0.25">
      <c r="A250" s="3">
        <v>19</v>
      </c>
      <c r="B250" s="3" t="s">
        <v>9</v>
      </c>
      <c r="C250" s="3">
        <v>20.9</v>
      </c>
      <c r="D250" s="3">
        <v>1</v>
      </c>
      <c r="E250" s="3" t="s">
        <v>10</v>
      </c>
      <c r="F250" s="3" t="s">
        <v>8</v>
      </c>
      <c r="G250" s="3">
        <v>1832.0940000000001</v>
      </c>
    </row>
    <row r="251" spans="1:7" x14ac:dyDescent="0.25">
      <c r="A251" s="3">
        <v>29</v>
      </c>
      <c r="B251" s="3" t="s">
        <v>9</v>
      </c>
      <c r="C251" s="3">
        <v>28.975000000000001</v>
      </c>
      <c r="D251" s="3">
        <v>1</v>
      </c>
      <c r="E251" s="3" t="s">
        <v>10</v>
      </c>
      <c r="F251" s="3" t="s">
        <v>13</v>
      </c>
      <c r="G251" s="3">
        <v>4040.55825</v>
      </c>
    </row>
    <row r="252" spans="1:7" x14ac:dyDescent="0.25">
      <c r="A252" s="3">
        <v>18</v>
      </c>
      <c r="B252" s="3" t="s">
        <v>9</v>
      </c>
      <c r="C252" s="3">
        <v>17.29</v>
      </c>
      <c r="D252" s="3">
        <v>2</v>
      </c>
      <c r="E252" s="3" t="s">
        <v>7</v>
      </c>
      <c r="F252" s="3" t="s">
        <v>13</v>
      </c>
      <c r="G252" s="3">
        <v>12829.455099999999</v>
      </c>
    </row>
    <row r="253" spans="1:7" x14ac:dyDescent="0.25">
      <c r="A253" s="3">
        <v>63</v>
      </c>
      <c r="B253" s="3" t="s">
        <v>6</v>
      </c>
      <c r="C253" s="3">
        <v>32.200000000000003</v>
      </c>
      <c r="D253" s="3">
        <v>2</v>
      </c>
      <c r="E253" s="3" t="s">
        <v>7</v>
      </c>
      <c r="F253" s="3" t="s">
        <v>8</v>
      </c>
      <c r="G253" s="3">
        <v>47305.305</v>
      </c>
    </row>
    <row r="254" spans="1:7" x14ac:dyDescent="0.25">
      <c r="A254" s="3">
        <v>54</v>
      </c>
      <c r="B254" s="3" t="s">
        <v>9</v>
      </c>
      <c r="C254" s="3">
        <v>34.21</v>
      </c>
      <c r="D254" s="3">
        <v>2</v>
      </c>
      <c r="E254" s="3" t="s">
        <v>7</v>
      </c>
      <c r="F254" s="3" t="s">
        <v>11</v>
      </c>
      <c r="G254" s="3">
        <v>44260.749900000003</v>
      </c>
    </row>
    <row r="255" spans="1:7" x14ac:dyDescent="0.25">
      <c r="A255" s="3">
        <v>27</v>
      </c>
      <c r="B255" s="3" t="s">
        <v>9</v>
      </c>
      <c r="C255" s="3">
        <v>30.3</v>
      </c>
      <c r="D255" s="3">
        <v>3</v>
      </c>
      <c r="E255" s="3" t="s">
        <v>10</v>
      </c>
      <c r="F255" s="3" t="s">
        <v>8</v>
      </c>
      <c r="G255" s="3">
        <v>4260.7439999999997</v>
      </c>
    </row>
    <row r="256" spans="1:7" x14ac:dyDescent="0.25">
      <c r="A256" s="3">
        <v>50</v>
      </c>
      <c r="B256" s="3" t="s">
        <v>9</v>
      </c>
      <c r="C256" s="3">
        <v>31.824999999999999</v>
      </c>
      <c r="D256" s="3">
        <v>0</v>
      </c>
      <c r="E256" s="3" t="s">
        <v>7</v>
      </c>
      <c r="F256" s="3" t="s">
        <v>13</v>
      </c>
      <c r="G256" s="3">
        <v>41097.161749999999</v>
      </c>
    </row>
    <row r="257" spans="1:7" x14ac:dyDescent="0.25">
      <c r="A257" s="3">
        <v>55</v>
      </c>
      <c r="B257" s="3" t="s">
        <v>6</v>
      </c>
      <c r="C257" s="3">
        <v>25.364999999999998</v>
      </c>
      <c r="D257" s="3">
        <v>3</v>
      </c>
      <c r="E257" s="3" t="s">
        <v>10</v>
      </c>
      <c r="F257" s="3" t="s">
        <v>13</v>
      </c>
      <c r="G257" s="3">
        <v>13047.332350000001</v>
      </c>
    </row>
    <row r="258" spans="1:7" x14ac:dyDescent="0.25">
      <c r="A258" s="3">
        <v>56</v>
      </c>
      <c r="B258" s="3" t="s">
        <v>9</v>
      </c>
      <c r="C258" s="3">
        <v>33.630000000000003</v>
      </c>
      <c r="D258" s="3">
        <v>0</v>
      </c>
      <c r="E258" s="3" t="s">
        <v>7</v>
      </c>
      <c r="F258" s="3" t="s">
        <v>12</v>
      </c>
      <c r="G258" s="3">
        <v>43921.183700000001</v>
      </c>
    </row>
    <row r="259" spans="1:7" x14ac:dyDescent="0.25">
      <c r="A259" s="3">
        <v>38</v>
      </c>
      <c r="B259" s="3" t="s">
        <v>6</v>
      </c>
      <c r="C259" s="3">
        <v>40.15</v>
      </c>
      <c r="D259" s="3">
        <v>0</v>
      </c>
      <c r="E259" s="3" t="s">
        <v>10</v>
      </c>
      <c r="F259" s="3" t="s">
        <v>11</v>
      </c>
      <c r="G259" s="3">
        <v>5400.9804999999997</v>
      </c>
    </row>
    <row r="260" spans="1:7" x14ac:dyDescent="0.25">
      <c r="A260" s="3">
        <v>51</v>
      </c>
      <c r="B260" s="3" t="s">
        <v>9</v>
      </c>
      <c r="C260" s="3">
        <v>24.414999999999999</v>
      </c>
      <c r="D260" s="3">
        <v>4</v>
      </c>
      <c r="E260" s="3" t="s">
        <v>10</v>
      </c>
      <c r="F260" s="3" t="s">
        <v>12</v>
      </c>
      <c r="G260" s="3">
        <v>11520.099850000001</v>
      </c>
    </row>
    <row r="261" spans="1:7" x14ac:dyDescent="0.25">
      <c r="A261" s="3">
        <v>19</v>
      </c>
      <c r="B261" s="3" t="s">
        <v>9</v>
      </c>
      <c r="C261" s="3">
        <v>31.92</v>
      </c>
      <c r="D261" s="3">
        <v>0</v>
      </c>
      <c r="E261" s="3" t="s">
        <v>7</v>
      </c>
      <c r="F261" s="3" t="s">
        <v>12</v>
      </c>
      <c r="G261" s="3">
        <v>33750.291799999999</v>
      </c>
    </row>
    <row r="262" spans="1:7" x14ac:dyDescent="0.25">
      <c r="A262" s="3">
        <v>58</v>
      </c>
      <c r="B262" s="3" t="s">
        <v>6</v>
      </c>
      <c r="C262" s="3">
        <v>25.2</v>
      </c>
      <c r="D262" s="3">
        <v>0</v>
      </c>
      <c r="E262" s="3" t="s">
        <v>10</v>
      </c>
      <c r="F262" s="3" t="s">
        <v>8</v>
      </c>
      <c r="G262" s="3">
        <v>11837.16</v>
      </c>
    </row>
    <row r="263" spans="1:7" x14ac:dyDescent="0.25">
      <c r="A263" s="3">
        <v>20</v>
      </c>
      <c r="B263" s="3" t="s">
        <v>6</v>
      </c>
      <c r="C263" s="3">
        <v>26.84</v>
      </c>
      <c r="D263" s="3">
        <v>1</v>
      </c>
      <c r="E263" s="3" t="s">
        <v>7</v>
      </c>
      <c r="F263" s="3" t="s">
        <v>11</v>
      </c>
      <c r="G263" s="3">
        <v>17085.267599999999</v>
      </c>
    </row>
    <row r="264" spans="1:7" x14ac:dyDescent="0.25">
      <c r="A264" s="3">
        <v>52</v>
      </c>
      <c r="B264" s="3" t="s">
        <v>9</v>
      </c>
      <c r="C264" s="3">
        <v>24.32</v>
      </c>
      <c r="D264" s="3">
        <v>3</v>
      </c>
      <c r="E264" s="3" t="s">
        <v>7</v>
      </c>
      <c r="F264" s="3" t="s">
        <v>13</v>
      </c>
      <c r="G264" s="3">
        <v>24869.836800000001</v>
      </c>
    </row>
    <row r="265" spans="1:7" x14ac:dyDescent="0.25">
      <c r="A265" s="3">
        <v>19</v>
      </c>
      <c r="B265" s="3" t="s">
        <v>9</v>
      </c>
      <c r="C265" s="3">
        <v>36.954999999999998</v>
      </c>
      <c r="D265" s="3">
        <v>0</v>
      </c>
      <c r="E265" s="3" t="s">
        <v>7</v>
      </c>
      <c r="F265" s="3" t="s">
        <v>12</v>
      </c>
      <c r="G265" s="3">
        <v>36219.405449999998</v>
      </c>
    </row>
    <row r="266" spans="1:7" x14ac:dyDescent="0.25">
      <c r="A266" s="3">
        <v>53</v>
      </c>
      <c r="B266" s="3" t="s">
        <v>6</v>
      </c>
      <c r="C266" s="3">
        <v>38.06</v>
      </c>
      <c r="D266" s="3">
        <v>3</v>
      </c>
      <c r="E266" s="3" t="s">
        <v>10</v>
      </c>
      <c r="F266" s="3" t="s">
        <v>11</v>
      </c>
      <c r="G266" s="3">
        <v>20462.997660000001</v>
      </c>
    </row>
    <row r="267" spans="1:7" x14ac:dyDescent="0.25">
      <c r="A267" s="3">
        <v>46</v>
      </c>
      <c r="B267" s="3" t="s">
        <v>9</v>
      </c>
      <c r="C267" s="3">
        <v>42.35</v>
      </c>
      <c r="D267" s="3">
        <v>3</v>
      </c>
      <c r="E267" s="3" t="s">
        <v>7</v>
      </c>
      <c r="F267" s="3" t="s">
        <v>11</v>
      </c>
      <c r="G267" s="3">
        <v>46151.124499999998</v>
      </c>
    </row>
    <row r="268" spans="1:7" x14ac:dyDescent="0.25">
      <c r="A268" s="3">
        <v>40</v>
      </c>
      <c r="B268" s="3" t="s">
        <v>9</v>
      </c>
      <c r="C268" s="3">
        <v>19.8</v>
      </c>
      <c r="D268" s="3">
        <v>1</v>
      </c>
      <c r="E268" s="3" t="s">
        <v>7</v>
      </c>
      <c r="F268" s="3" t="s">
        <v>11</v>
      </c>
      <c r="G268" s="3">
        <v>17179.522000000001</v>
      </c>
    </row>
    <row r="269" spans="1:7" x14ac:dyDescent="0.25">
      <c r="A269" s="3">
        <v>59</v>
      </c>
      <c r="B269" s="3" t="s">
        <v>6</v>
      </c>
      <c r="C269" s="3">
        <v>32.395000000000003</v>
      </c>
      <c r="D269" s="3">
        <v>3</v>
      </c>
      <c r="E269" s="3" t="s">
        <v>10</v>
      </c>
      <c r="F269" s="3" t="s">
        <v>13</v>
      </c>
      <c r="G269" s="3">
        <v>14590.63205</v>
      </c>
    </row>
    <row r="270" spans="1:7" x14ac:dyDescent="0.25">
      <c r="A270" s="3">
        <v>45</v>
      </c>
      <c r="B270" s="3" t="s">
        <v>9</v>
      </c>
      <c r="C270" s="3">
        <v>30.2</v>
      </c>
      <c r="D270" s="3">
        <v>1</v>
      </c>
      <c r="E270" s="3" t="s">
        <v>10</v>
      </c>
      <c r="F270" s="3" t="s">
        <v>8</v>
      </c>
      <c r="G270" s="3">
        <v>7441.0529999999999</v>
      </c>
    </row>
    <row r="271" spans="1:7" x14ac:dyDescent="0.25">
      <c r="A271" s="3">
        <v>49</v>
      </c>
      <c r="B271" s="3" t="s">
        <v>9</v>
      </c>
      <c r="C271" s="3">
        <v>25.84</v>
      </c>
      <c r="D271" s="3">
        <v>1</v>
      </c>
      <c r="E271" s="3" t="s">
        <v>10</v>
      </c>
      <c r="F271" s="3" t="s">
        <v>13</v>
      </c>
      <c r="G271" s="3">
        <v>9282.4806000000008</v>
      </c>
    </row>
    <row r="272" spans="1:7" x14ac:dyDescent="0.25">
      <c r="A272" s="3">
        <v>18</v>
      </c>
      <c r="B272" s="3" t="s">
        <v>9</v>
      </c>
      <c r="C272" s="3">
        <v>29.37</v>
      </c>
      <c r="D272" s="3">
        <v>1</v>
      </c>
      <c r="E272" s="3" t="s">
        <v>10</v>
      </c>
      <c r="F272" s="3" t="s">
        <v>11</v>
      </c>
      <c r="G272" s="3">
        <v>1719.4363000000001</v>
      </c>
    </row>
    <row r="273" spans="1:7" x14ac:dyDescent="0.25">
      <c r="A273" s="3">
        <v>50</v>
      </c>
      <c r="B273" s="3" t="s">
        <v>9</v>
      </c>
      <c r="C273" s="3">
        <v>34.200000000000003</v>
      </c>
      <c r="D273" s="3">
        <v>2</v>
      </c>
      <c r="E273" s="3" t="s">
        <v>7</v>
      </c>
      <c r="F273" s="3" t="s">
        <v>8</v>
      </c>
      <c r="G273" s="3">
        <v>42856.838000000003</v>
      </c>
    </row>
    <row r="274" spans="1:7" x14ac:dyDescent="0.25">
      <c r="A274" s="3">
        <v>41</v>
      </c>
      <c r="B274" s="3" t="s">
        <v>9</v>
      </c>
      <c r="C274" s="3">
        <v>37.049999999999997</v>
      </c>
      <c r="D274" s="3">
        <v>2</v>
      </c>
      <c r="E274" s="3" t="s">
        <v>10</v>
      </c>
      <c r="F274" s="3" t="s">
        <v>12</v>
      </c>
      <c r="G274" s="3">
        <v>7265.7025000000003</v>
      </c>
    </row>
    <row r="275" spans="1:7" x14ac:dyDescent="0.25">
      <c r="A275" s="3">
        <v>50</v>
      </c>
      <c r="B275" s="3" t="s">
        <v>9</v>
      </c>
      <c r="C275" s="3">
        <v>27.454999999999998</v>
      </c>
      <c r="D275" s="3">
        <v>1</v>
      </c>
      <c r="E275" s="3" t="s">
        <v>10</v>
      </c>
      <c r="F275" s="3" t="s">
        <v>13</v>
      </c>
      <c r="G275" s="3">
        <v>9617.6624499999998</v>
      </c>
    </row>
    <row r="276" spans="1:7" x14ac:dyDescent="0.25">
      <c r="A276" s="3">
        <v>25</v>
      </c>
      <c r="B276" s="3" t="s">
        <v>9</v>
      </c>
      <c r="C276" s="3">
        <v>27.55</v>
      </c>
      <c r="D276" s="3">
        <v>0</v>
      </c>
      <c r="E276" s="3" t="s">
        <v>10</v>
      </c>
      <c r="F276" s="3" t="s">
        <v>12</v>
      </c>
      <c r="G276" s="3">
        <v>2523.1695</v>
      </c>
    </row>
    <row r="277" spans="1:7" x14ac:dyDescent="0.25">
      <c r="A277" s="3">
        <v>47</v>
      </c>
      <c r="B277" s="3" t="s">
        <v>6</v>
      </c>
      <c r="C277" s="3">
        <v>26.6</v>
      </c>
      <c r="D277" s="3">
        <v>2</v>
      </c>
      <c r="E277" s="3" t="s">
        <v>10</v>
      </c>
      <c r="F277" s="3" t="s">
        <v>13</v>
      </c>
      <c r="G277" s="3">
        <v>9715.8410000000003</v>
      </c>
    </row>
    <row r="278" spans="1:7" x14ac:dyDescent="0.25">
      <c r="A278" s="3">
        <v>19</v>
      </c>
      <c r="B278" s="3" t="s">
        <v>9</v>
      </c>
      <c r="C278" s="3">
        <v>20.614999999999998</v>
      </c>
      <c r="D278" s="3">
        <v>2</v>
      </c>
      <c r="E278" s="3" t="s">
        <v>10</v>
      </c>
      <c r="F278" s="3" t="s">
        <v>12</v>
      </c>
      <c r="G278" s="3">
        <v>2803.69785</v>
      </c>
    </row>
    <row r="279" spans="1:7" x14ac:dyDescent="0.25">
      <c r="A279" s="3">
        <v>22</v>
      </c>
      <c r="B279" s="3" t="s">
        <v>6</v>
      </c>
      <c r="C279" s="3">
        <v>24.3</v>
      </c>
      <c r="D279" s="3">
        <v>0</v>
      </c>
      <c r="E279" s="3" t="s">
        <v>10</v>
      </c>
      <c r="F279" s="3" t="s">
        <v>8</v>
      </c>
      <c r="G279" s="3">
        <v>2150.4690000000001</v>
      </c>
    </row>
    <row r="280" spans="1:7" x14ac:dyDescent="0.25">
      <c r="A280" s="3">
        <v>59</v>
      </c>
      <c r="B280" s="3" t="s">
        <v>9</v>
      </c>
      <c r="C280" s="3">
        <v>31.79</v>
      </c>
      <c r="D280" s="3">
        <v>2</v>
      </c>
      <c r="E280" s="3" t="s">
        <v>10</v>
      </c>
      <c r="F280" s="3" t="s">
        <v>11</v>
      </c>
      <c r="G280" s="3">
        <v>12928.7911</v>
      </c>
    </row>
    <row r="281" spans="1:7" x14ac:dyDescent="0.25">
      <c r="A281" s="3">
        <v>51</v>
      </c>
      <c r="B281" s="3" t="s">
        <v>6</v>
      </c>
      <c r="C281" s="3">
        <v>21.56</v>
      </c>
      <c r="D281" s="3">
        <v>1</v>
      </c>
      <c r="E281" s="3" t="s">
        <v>10</v>
      </c>
      <c r="F281" s="3" t="s">
        <v>11</v>
      </c>
      <c r="G281" s="3">
        <v>9855.1314000000002</v>
      </c>
    </row>
    <row r="282" spans="1:7" x14ac:dyDescent="0.25">
      <c r="A282" s="3">
        <v>40</v>
      </c>
      <c r="B282" s="3" t="s">
        <v>6</v>
      </c>
      <c r="C282" s="3">
        <v>28.12</v>
      </c>
      <c r="D282" s="3">
        <v>1</v>
      </c>
      <c r="E282" s="3" t="s">
        <v>7</v>
      </c>
      <c r="F282" s="3" t="s">
        <v>13</v>
      </c>
      <c r="G282" s="3">
        <v>22331.566800000001</v>
      </c>
    </row>
    <row r="283" spans="1:7" x14ac:dyDescent="0.25">
      <c r="A283" s="3">
        <v>54</v>
      </c>
      <c r="B283" s="3" t="s">
        <v>9</v>
      </c>
      <c r="C283" s="3">
        <v>40.564999999999998</v>
      </c>
      <c r="D283" s="3">
        <v>3</v>
      </c>
      <c r="E283" s="3" t="s">
        <v>7</v>
      </c>
      <c r="F283" s="3" t="s">
        <v>13</v>
      </c>
      <c r="G283" s="3">
        <v>48549.178350000002</v>
      </c>
    </row>
    <row r="284" spans="1:7" x14ac:dyDescent="0.25">
      <c r="A284" s="3">
        <v>30</v>
      </c>
      <c r="B284" s="3" t="s">
        <v>9</v>
      </c>
      <c r="C284" s="3">
        <v>27.645</v>
      </c>
      <c r="D284" s="3">
        <v>1</v>
      </c>
      <c r="E284" s="3" t="s">
        <v>10</v>
      </c>
      <c r="F284" s="3" t="s">
        <v>13</v>
      </c>
      <c r="G284" s="3">
        <v>4237.12655</v>
      </c>
    </row>
    <row r="285" spans="1:7" x14ac:dyDescent="0.25">
      <c r="A285" s="3">
        <v>55</v>
      </c>
      <c r="B285" s="3" t="s">
        <v>6</v>
      </c>
      <c r="C285" s="3">
        <v>32.395000000000003</v>
      </c>
      <c r="D285" s="3">
        <v>1</v>
      </c>
      <c r="E285" s="3" t="s">
        <v>10</v>
      </c>
      <c r="F285" s="3" t="s">
        <v>13</v>
      </c>
      <c r="G285" s="3">
        <v>11879.10405</v>
      </c>
    </row>
    <row r="286" spans="1:7" x14ac:dyDescent="0.25">
      <c r="A286" s="3">
        <v>52</v>
      </c>
      <c r="B286" s="3" t="s">
        <v>6</v>
      </c>
      <c r="C286" s="3">
        <v>31.2</v>
      </c>
      <c r="D286" s="3">
        <v>0</v>
      </c>
      <c r="E286" s="3" t="s">
        <v>10</v>
      </c>
      <c r="F286" s="3" t="s">
        <v>8</v>
      </c>
      <c r="G286" s="3">
        <v>9625.92</v>
      </c>
    </row>
    <row r="287" spans="1:7" x14ac:dyDescent="0.25">
      <c r="A287" s="3">
        <v>46</v>
      </c>
      <c r="B287" s="3" t="s">
        <v>9</v>
      </c>
      <c r="C287" s="3">
        <v>26.62</v>
      </c>
      <c r="D287" s="3">
        <v>1</v>
      </c>
      <c r="E287" s="3" t="s">
        <v>10</v>
      </c>
      <c r="F287" s="3" t="s">
        <v>11</v>
      </c>
      <c r="G287" s="3">
        <v>7742.1098000000002</v>
      </c>
    </row>
    <row r="288" spans="1:7" x14ac:dyDescent="0.25">
      <c r="A288" s="3">
        <v>46</v>
      </c>
      <c r="B288" s="3" t="s">
        <v>6</v>
      </c>
      <c r="C288" s="3">
        <v>48.07</v>
      </c>
      <c r="D288" s="3">
        <v>2</v>
      </c>
      <c r="E288" s="3" t="s">
        <v>10</v>
      </c>
      <c r="F288" s="3" t="s">
        <v>13</v>
      </c>
      <c r="G288" s="3">
        <v>9432.9253000000008</v>
      </c>
    </row>
    <row r="289" spans="1:7" x14ac:dyDescent="0.25">
      <c r="A289" s="3">
        <v>63</v>
      </c>
      <c r="B289" s="3" t="s">
        <v>6</v>
      </c>
      <c r="C289" s="3">
        <v>26.22</v>
      </c>
      <c r="D289" s="3">
        <v>0</v>
      </c>
      <c r="E289" s="3" t="s">
        <v>10</v>
      </c>
      <c r="F289" s="3" t="s">
        <v>12</v>
      </c>
      <c r="G289" s="3">
        <v>14256.192800000001</v>
      </c>
    </row>
    <row r="290" spans="1:7" x14ac:dyDescent="0.25">
      <c r="A290" s="3">
        <v>59</v>
      </c>
      <c r="B290" s="3" t="s">
        <v>6</v>
      </c>
      <c r="C290" s="3">
        <v>36.765000000000001</v>
      </c>
      <c r="D290" s="3">
        <v>1</v>
      </c>
      <c r="E290" s="3" t="s">
        <v>7</v>
      </c>
      <c r="F290" s="3" t="s">
        <v>13</v>
      </c>
      <c r="G290" s="3">
        <v>47896.79135</v>
      </c>
    </row>
    <row r="291" spans="1:7" x14ac:dyDescent="0.25">
      <c r="A291" s="3">
        <v>52</v>
      </c>
      <c r="B291" s="3" t="s">
        <v>9</v>
      </c>
      <c r="C291" s="3">
        <v>26.4</v>
      </c>
      <c r="D291" s="3">
        <v>3</v>
      </c>
      <c r="E291" s="3" t="s">
        <v>10</v>
      </c>
      <c r="F291" s="3" t="s">
        <v>11</v>
      </c>
      <c r="G291" s="3">
        <v>25992.821039999999</v>
      </c>
    </row>
    <row r="292" spans="1:7" x14ac:dyDescent="0.25">
      <c r="A292" s="3">
        <v>28</v>
      </c>
      <c r="B292" s="3" t="s">
        <v>6</v>
      </c>
      <c r="C292" s="3">
        <v>33.4</v>
      </c>
      <c r="D292" s="3">
        <v>0</v>
      </c>
      <c r="E292" s="3" t="s">
        <v>10</v>
      </c>
      <c r="F292" s="3" t="s">
        <v>8</v>
      </c>
      <c r="G292" s="3">
        <v>3172.018</v>
      </c>
    </row>
    <row r="293" spans="1:7" x14ac:dyDescent="0.25">
      <c r="A293" s="3">
        <v>29</v>
      </c>
      <c r="B293" s="3" t="s">
        <v>9</v>
      </c>
      <c r="C293" s="3">
        <v>29.64</v>
      </c>
      <c r="D293" s="3">
        <v>1</v>
      </c>
      <c r="E293" s="3" t="s">
        <v>10</v>
      </c>
      <c r="F293" s="3" t="s">
        <v>13</v>
      </c>
      <c r="G293" s="3">
        <v>20277.807509999999</v>
      </c>
    </row>
    <row r="294" spans="1:7" x14ac:dyDescent="0.25">
      <c r="A294" s="3">
        <v>25</v>
      </c>
      <c r="B294" s="3" t="s">
        <v>9</v>
      </c>
      <c r="C294" s="3">
        <v>45.54</v>
      </c>
      <c r="D294" s="3">
        <v>2</v>
      </c>
      <c r="E294" s="3" t="s">
        <v>7</v>
      </c>
      <c r="F294" s="3" t="s">
        <v>11</v>
      </c>
      <c r="G294" s="3">
        <v>42112.2356</v>
      </c>
    </row>
    <row r="295" spans="1:7" x14ac:dyDescent="0.25">
      <c r="A295" s="3">
        <v>22</v>
      </c>
      <c r="B295" s="3" t="s">
        <v>6</v>
      </c>
      <c r="C295" s="3">
        <v>28.82</v>
      </c>
      <c r="D295" s="3">
        <v>0</v>
      </c>
      <c r="E295" s="3" t="s">
        <v>10</v>
      </c>
      <c r="F295" s="3" t="s">
        <v>11</v>
      </c>
      <c r="G295" s="3">
        <v>2156.7518</v>
      </c>
    </row>
    <row r="296" spans="1:7" x14ac:dyDescent="0.25">
      <c r="A296" s="3">
        <v>25</v>
      </c>
      <c r="B296" s="3" t="s">
        <v>9</v>
      </c>
      <c r="C296" s="3">
        <v>26.8</v>
      </c>
      <c r="D296" s="3">
        <v>3</v>
      </c>
      <c r="E296" s="3" t="s">
        <v>10</v>
      </c>
      <c r="F296" s="3" t="s">
        <v>8</v>
      </c>
      <c r="G296" s="3">
        <v>3906.127</v>
      </c>
    </row>
    <row r="297" spans="1:7" x14ac:dyDescent="0.25">
      <c r="A297" s="3">
        <v>18</v>
      </c>
      <c r="B297" s="3" t="s">
        <v>9</v>
      </c>
      <c r="C297" s="3">
        <v>22.99</v>
      </c>
      <c r="D297" s="3">
        <v>0</v>
      </c>
      <c r="E297" s="3" t="s">
        <v>10</v>
      </c>
      <c r="F297" s="3" t="s">
        <v>13</v>
      </c>
      <c r="G297" s="3">
        <v>1704.5681</v>
      </c>
    </row>
    <row r="298" spans="1:7" x14ac:dyDescent="0.25">
      <c r="A298" s="3">
        <v>19</v>
      </c>
      <c r="B298" s="3" t="s">
        <v>9</v>
      </c>
      <c r="C298" s="3">
        <v>27.7</v>
      </c>
      <c r="D298" s="3">
        <v>0</v>
      </c>
      <c r="E298" s="3" t="s">
        <v>7</v>
      </c>
      <c r="F298" s="3" t="s">
        <v>8</v>
      </c>
      <c r="G298" s="3">
        <v>16297.846</v>
      </c>
    </row>
    <row r="299" spans="1:7" x14ac:dyDescent="0.25">
      <c r="A299" s="3">
        <v>47</v>
      </c>
      <c r="B299" s="3" t="s">
        <v>9</v>
      </c>
      <c r="C299" s="3">
        <v>25.41</v>
      </c>
      <c r="D299" s="3">
        <v>1</v>
      </c>
      <c r="E299" s="3" t="s">
        <v>7</v>
      </c>
      <c r="F299" s="3" t="s">
        <v>11</v>
      </c>
      <c r="G299" s="3">
        <v>21978.676899999999</v>
      </c>
    </row>
    <row r="300" spans="1:7" x14ac:dyDescent="0.25">
      <c r="A300" s="3">
        <v>31</v>
      </c>
      <c r="B300" s="3" t="s">
        <v>9</v>
      </c>
      <c r="C300" s="3">
        <v>34.39</v>
      </c>
      <c r="D300" s="3">
        <v>3</v>
      </c>
      <c r="E300" s="3" t="s">
        <v>7</v>
      </c>
      <c r="F300" s="3" t="s">
        <v>12</v>
      </c>
      <c r="G300" s="3">
        <v>38746.355100000001</v>
      </c>
    </row>
    <row r="301" spans="1:7" x14ac:dyDescent="0.25">
      <c r="A301" s="3">
        <v>48</v>
      </c>
      <c r="B301" s="3" t="s">
        <v>6</v>
      </c>
      <c r="C301" s="3">
        <v>28.88</v>
      </c>
      <c r="D301" s="3">
        <v>1</v>
      </c>
      <c r="E301" s="3" t="s">
        <v>10</v>
      </c>
      <c r="F301" s="3" t="s">
        <v>12</v>
      </c>
      <c r="G301" s="3">
        <v>9249.4951999999994</v>
      </c>
    </row>
    <row r="302" spans="1:7" x14ac:dyDescent="0.25">
      <c r="A302" s="3">
        <v>36</v>
      </c>
      <c r="B302" s="3" t="s">
        <v>9</v>
      </c>
      <c r="C302" s="3">
        <v>27.55</v>
      </c>
      <c r="D302" s="3">
        <v>3</v>
      </c>
      <c r="E302" s="3" t="s">
        <v>10</v>
      </c>
      <c r="F302" s="3" t="s">
        <v>13</v>
      </c>
      <c r="G302" s="3">
        <v>6746.7425000000003</v>
      </c>
    </row>
    <row r="303" spans="1:7" x14ac:dyDescent="0.25">
      <c r="A303" s="3">
        <v>53</v>
      </c>
      <c r="B303" s="3" t="s">
        <v>6</v>
      </c>
      <c r="C303" s="3">
        <v>22.61</v>
      </c>
      <c r="D303" s="3">
        <v>3</v>
      </c>
      <c r="E303" s="3" t="s">
        <v>7</v>
      </c>
      <c r="F303" s="3" t="s">
        <v>13</v>
      </c>
      <c r="G303" s="3">
        <v>24873.384900000001</v>
      </c>
    </row>
    <row r="304" spans="1:7" x14ac:dyDescent="0.25">
      <c r="A304" s="3">
        <v>56</v>
      </c>
      <c r="B304" s="3" t="s">
        <v>6</v>
      </c>
      <c r="C304" s="3">
        <v>37.51</v>
      </c>
      <c r="D304" s="3">
        <v>2</v>
      </c>
      <c r="E304" s="3" t="s">
        <v>10</v>
      </c>
      <c r="F304" s="3" t="s">
        <v>11</v>
      </c>
      <c r="G304" s="3">
        <v>12265.5069</v>
      </c>
    </row>
    <row r="305" spans="1:7" x14ac:dyDescent="0.25">
      <c r="A305" s="3">
        <v>28</v>
      </c>
      <c r="B305" s="3" t="s">
        <v>6</v>
      </c>
      <c r="C305" s="3">
        <v>33</v>
      </c>
      <c r="D305" s="3">
        <v>2</v>
      </c>
      <c r="E305" s="3" t="s">
        <v>10</v>
      </c>
      <c r="F305" s="3" t="s">
        <v>11</v>
      </c>
      <c r="G305" s="3">
        <v>4349.4620000000004</v>
      </c>
    </row>
    <row r="306" spans="1:7" x14ac:dyDescent="0.25">
      <c r="A306" s="3">
        <v>57</v>
      </c>
      <c r="B306" s="3" t="s">
        <v>6</v>
      </c>
      <c r="C306" s="3">
        <v>38</v>
      </c>
      <c r="D306" s="3">
        <v>2</v>
      </c>
      <c r="E306" s="3" t="s">
        <v>10</v>
      </c>
      <c r="F306" s="3" t="s">
        <v>8</v>
      </c>
      <c r="G306" s="3">
        <v>12646.207</v>
      </c>
    </row>
    <row r="307" spans="1:7" x14ac:dyDescent="0.25">
      <c r="A307" s="3">
        <v>29</v>
      </c>
      <c r="B307" s="3" t="s">
        <v>9</v>
      </c>
      <c r="C307" s="3">
        <v>33.344999999999999</v>
      </c>
      <c r="D307" s="3">
        <v>2</v>
      </c>
      <c r="E307" s="3" t="s">
        <v>10</v>
      </c>
      <c r="F307" s="3" t="s">
        <v>12</v>
      </c>
      <c r="G307" s="3">
        <v>19442.353500000001</v>
      </c>
    </row>
    <row r="308" spans="1:7" x14ac:dyDescent="0.25">
      <c r="A308" s="3">
        <v>28</v>
      </c>
      <c r="B308" s="3" t="s">
        <v>6</v>
      </c>
      <c r="C308" s="3">
        <v>27.5</v>
      </c>
      <c r="D308" s="3">
        <v>2</v>
      </c>
      <c r="E308" s="3" t="s">
        <v>10</v>
      </c>
      <c r="F308" s="3" t="s">
        <v>8</v>
      </c>
      <c r="G308" s="3">
        <v>20177.671129999999</v>
      </c>
    </row>
    <row r="309" spans="1:7" x14ac:dyDescent="0.25">
      <c r="A309" s="3">
        <v>30</v>
      </c>
      <c r="B309" s="3" t="s">
        <v>6</v>
      </c>
      <c r="C309" s="3">
        <v>33.33</v>
      </c>
      <c r="D309" s="3">
        <v>1</v>
      </c>
      <c r="E309" s="3" t="s">
        <v>10</v>
      </c>
      <c r="F309" s="3" t="s">
        <v>11</v>
      </c>
      <c r="G309" s="3">
        <v>4151.0286999999998</v>
      </c>
    </row>
    <row r="310" spans="1:7" x14ac:dyDescent="0.25">
      <c r="A310" s="3">
        <v>58</v>
      </c>
      <c r="B310" s="3" t="s">
        <v>9</v>
      </c>
      <c r="C310" s="3">
        <v>34.865000000000002</v>
      </c>
      <c r="D310" s="3">
        <v>0</v>
      </c>
      <c r="E310" s="3" t="s">
        <v>10</v>
      </c>
      <c r="F310" s="3" t="s">
        <v>13</v>
      </c>
      <c r="G310" s="3">
        <v>11944.594349999999</v>
      </c>
    </row>
    <row r="311" spans="1:7" x14ac:dyDescent="0.25">
      <c r="A311" s="3">
        <v>41</v>
      </c>
      <c r="B311" s="3" t="s">
        <v>6</v>
      </c>
      <c r="C311" s="3">
        <v>33.06</v>
      </c>
      <c r="D311" s="3">
        <v>2</v>
      </c>
      <c r="E311" s="3" t="s">
        <v>10</v>
      </c>
      <c r="F311" s="3" t="s">
        <v>12</v>
      </c>
      <c r="G311" s="3">
        <v>7749.1563999999998</v>
      </c>
    </row>
    <row r="312" spans="1:7" x14ac:dyDescent="0.25">
      <c r="A312" s="3">
        <v>50</v>
      </c>
      <c r="B312" s="3" t="s">
        <v>9</v>
      </c>
      <c r="C312" s="3">
        <v>26.6</v>
      </c>
      <c r="D312" s="3">
        <v>0</v>
      </c>
      <c r="E312" s="3" t="s">
        <v>10</v>
      </c>
      <c r="F312" s="3" t="s">
        <v>8</v>
      </c>
      <c r="G312" s="3">
        <v>8444.4740000000002</v>
      </c>
    </row>
    <row r="313" spans="1:7" x14ac:dyDescent="0.25">
      <c r="A313" s="3">
        <v>19</v>
      </c>
      <c r="B313" s="3" t="s">
        <v>6</v>
      </c>
      <c r="C313" s="3">
        <v>24.7</v>
      </c>
      <c r="D313" s="3">
        <v>0</v>
      </c>
      <c r="E313" s="3" t="s">
        <v>10</v>
      </c>
      <c r="F313" s="3" t="s">
        <v>8</v>
      </c>
      <c r="G313" s="3">
        <v>1737.376</v>
      </c>
    </row>
    <row r="314" spans="1:7" x14ac:dyDescent="0.25">
      <c r="A314" s="3">
        <v>43</v>
      </c>
      <c r="B314" s="3" t="s">
        <v>9</v>
      </c>
      <c r="C314" s="3">
        <v>35.97</v>
      </c>
      <c r="D314" s="3">
        <v>3</v>
      </c>
      <c r="E314" s="3" t="s">
        <v>7</v>
      </c>
      <c r="F314" s="3" t="s">
        <v>11</v>
      </c>
      <c r="G314" s="3">
        <v>42124.515299999999</v>
      </c>
    </row>
    <row r="315" spans="1:7" x14ac:dyDescent="0.25">
      <c r="A315" s="3">
        <v>49</v>
      </c>
      <c r="B315" s="3" t="s">
        <v>9</v>
      </c>
      <c r="C315" s="3">
        <v>35.86</v>
      </c>
      <c r="D315" s="3">
        <v>0</v>
      </c>
      <c r="E315" s="3" t="s">
        <v>10</v>
      </c>
      <c r="F315" s="3" t="s">
        <v>11</v>
      </c>
      <c r="G315" s="3">
        <v>8124.4084000000003</v>
      </c>
    </row>
    <row r="316" spans="1:7" x14ac:dyDescent="0.25">
      <c r="A316" s="3">
        <v>27</v>
      </c>
      <c r="B316" s="3" t="s">
        <v>6</v>
      </c>
      <c r="C316" s="3">
        <v>31.4</v>
      </c>
      <c r="D316" s="3">
        <v>0</v>
      </c>
      <c r="E316" s="3" t="s">
        <v>7</v>
      </c>
      <c r="F316" s="3" t="s">
        <v>8</v>
      </c>
      <c r="G316" s="3">
        <v>34838.873</v>
      </c>
    </row>
    <row r="317" spans="1:7" x14ac:dyDescent="0.25">
      <c r="A317" s="3">
        <v>52</v>
      </c>
      <c r="B317" s="3" t="s">
        <v>9</v>
      </c>
      <c r="C317" s="3">
        <v>33.25</v>
      </c>
      <c r="D317" s="3">
        <v>0</v>
      </c>
      <c r="E317" s="3" t="s">
        <v>10</v>
      </c>
      <c r="F317" s="3" t="s">
        <v>13</v>
      </c>
      <c r="G317" s="3">
        <v>9722.7695000000003</v>
      </c>
    </row>
    <row r="318" spans="1:7" x14ac:dyDescent="0.25">
      <c r="A318" s="3">
        <v>50</v>
      </c>
      <c r="B318" s="3" t="s">
        <v>9</v>
      </c>
      <c r="C318" s="3">
        <v>32.204999999999998</v>
      </c>
      <c r="D318" s="3">
        <v>0</v>
      </c>
      <c r="E318" s="3" t="s">
        <v>10</v>
      </c>
      <c r="F318" s="3" t="s">
        <v>12</v>
      </c>
      <c r="G318" s="3">
        <v>8835.2649500000007</v>
      </c>
    </row>
    <row r="319" spans="1:7" x14ac:dyDescent="0.25">
      <c r="A319" s="3">
        <v>54</v>
      </c>
      <c r="B319" s="3" t="s">
        <v>9</v>
      </c>
      <c r="C319" s="3">
        <v>32.774999999999999</v>
      </c>
      <c r="D319" s="3">
        <v>0</v>
      </c>
      <c r="E319" s="3" t="s">
        <v>10</v>
      </c>
      <c r="F319" s="3" t="s">
        <v>13</v>
      </c>
      <c r="G319" s="3">
        <v>10435.06525</v>
      </c>
    </row>
    <row r="320" spans="1:7" x14ac:dyDescent="0.25">
      <c r="A320" s="3">
        <v>44</v>
      </c>
      <c r="B320" s="3" t="s">
        <v>6</v>
      </c>
      <c r="C320" s="3">
        <v>27.645</v>
      </c>
      <c r="D320" s="3">
        <v>0</v>
      </c>
      <c r="E320" s="3" t="s">
        <v>10</v>
      </c>
      <c r="F320" s="3" t="s">
        <v>12</v>
      </c>
      <c r="G320" s="3">
        <v>7421.1945500000002</v>
      </c>
    </row>
    <row r="321" spans="1:7" x14ac:dyDescent="0.25">
      <c r="A321" s="3">
        <v>32</v>
      </c>
      <c r="B321" s="3" t="s">
        <v>9</v>
      </c>
      <c r="C321" s="3">
        <v>37.335000000000001</v>
      </c>
      <c r="D321" s="3">
        <v>1</v>
      </c>
      <c r="E321" s="3" t="s">
        <v>10</v>
      </c>
      <c r="F321" s="3" t="s">
        <v>13</v>
      </c>
      <c r="G321" s="3">
        <v>4667.6076499999999</v>
      </c>
    </row>
    <row r="322" spans="1:7" x14ac:dyDescent="0.25">
      <c r="A322" s="3">
        <v>34</v>
      </c>
      <c r="B322" s="3" t="s">
        <v>9</v>
      </c>
      <c r="C322" s="3">
        <v>25.27</v>
      </c>
      <c r="D322" s="3">
        <v>1</v>
      </c>
      <c r="E322" s="3" t="s">
        <v>10</v>
      </c>
      <c r="F322" s="3" t="s">
        <v>12</v>
      </c>
      <c r="G322" s="3">
        <v>4894.7533000000003</v>
      </c>
    </row>
    <row r="323" spans="1:7" x14ac:dyDescent="0.25">
      <c r="A323" s="3">
        <v>26</v>
      </c>
      <c r="B323" s="3" t="s">
        <v>6</v>
      </c>
      <c r="C323" s="3">
        <v>29.64</v>
      </c>
      <c r="D323" s="3">
        <v>4</v>
      </c>
      <c r="E323" s="3" t="s">
        <v>10</v>
      </c>
      <c r="F323" s="3" t="s">
        <v>13</v>
      </c>
      <c r="G323" s="3">
        <v>24671.663339999999</v>
      </c>
    </row>
    <row r="324" spans="1:7" x14ac:dyDescent="0.25">
      <c r="A324" s="3">
        <v>34</v>
      </c>
      <c r="B324" s="3" t="s">
        <v>9</v>
      </c>
      <c r="C324" s="3">
        <v>30.8</v>
      </c>
      <c r="D324" s="3">
        <v>0</v>
      </c>
      <c r="E324" s="3" t="s">
        <v>7</v>
      </c>
      <c r="F324" s="3" t="s">
        <v>8</v>
      </c>
      <c r="G324" s="3">
        <v>35491.64</v>
      </c>
    </row>
    <row r="325" spans="1:7" x14ac:dyDescent="0.25">
      <c r="A325" s="3">
        <v>57</v>
      </c>
      <c r="B325" s="3" t="s">
        <v>9</v>
      </c>
      <c r="C325" s="3">
        <v>40.945</v>
      </c>
      <c r="D325" s="3">
        <v>0</v>
      </c>
      <c r="E325" s="3" t="s">
        <v>10</v>
      </c>
      <c r="F325" s="3" t="s">
        <v>13</v>
      </c>
      <c r="G325" s="3">
        <v>11566.30055</v>
      </c>
    </row>
    <row r="326" spans="1:7" x14ac:dyDescent="0.25">
      <c r="A326" s="3">
        <v>29</v>
      </c>
      <c r="B326" s="3" t="s">
        <v>9</v>
      </c>
      <c r="C326" s="3">
        <v>27.2</v>
      </c>
      <c r="D326" s="3">
        <v>0</v>
      </c>
      <c r="E326" s="3" t="s">
        <v>10</v>
      </c>
      <c r="F326" s="3" t="s">
        <v>8</v>
      </c>
      <c r="G326" s="3">
        <v>2866.0909999999999</v>
      </c>
    </row>
    <row r="327" spans="1:7" x14ac:dyDescent="0.25">
      <c r="A327" s="3">
        <v>40</v>
      </c>
      <c r="B327" s="3" t="s">
        <v>9</v>
      </c>
      <c r="C327" s="3">
        <v>34.104999999999997</v>
      </c>
      <c r="D327" s="3">
        <v>1</v>
      </c>
      <c r="E327" s="3" t="s">
        <v>10</v>
      </c>
      <c r="F327" s="3" t="s">
        <v>13</v>
      </c>
      <c r="G327" s="3">
        <v>6600.2059499999996</v>
      </c>
    </row>
    <row r="328" spans="1:7" x14ac:dyDescent="0.25">
      <c r="A328" s="3">
        <v>27</v>
      </c>
      <c r="B328" s="3" t="s">
        <v>6</v>
      </c>
      <c r="C328" s="3">
        <v>23.21</v>
      </c>
      <c r="D328" s="3">
        <v>1</v>
      </c>
      <c r="E328" s="3" t="s">
        <v>10</v>
      </c>
      <c r="F328" s="3" t="s">
        <v>11</v>
      </c>
      <c r="G328" s="3">
        <v>3561.8888999999999</v>
      </c>
    </row>
    <row r="329" spans="1:7" x14ac:dyDescent="0.25">
      <c r="A329" s="3">
        <v>45</v>
      </c>
      <c r="B329" s="3" t="s">
        <v>9</v>
      </c>
      <c r="C329" s="3">
        <v>36.479999999999997</v>
      </c>
      <c r="D329" s="3">
        <v>2</v>
      </c>
      <c r="E329" s="3" t="s">
        <v>7</v>
      </c>
      <c r="F329" s="3" t="s">
        <v>12</v>
      </c>
      <c r="G329" s="3">
        <v>42760.502200000003</v>
      </c>
    </row>
    <row r="330" spans="1:7" x14ac:dyDescent="0.25">
      <c r="A330" s="3">
        <v>64</v>
      </c>
      <c r="B330" s="3" t="s">
        <v>6</v>
      </c>
      <c r="C330" s="3">
        <v>33.799999999999997</v>
      </c>
      <c r="D330" s="3">
        <v>1</v>
      </c>
      <c r="E330" s="3" t="s">
        <v>7</v>
      </c>
      <c r="F330" s="3" t="s">
        <v>8</v>
      </c>
      <c r="G330" s="3">
        <v>47928.03</v>
      </c>
    </row>
    <row r="331" spans="1:7" x14ac:dyDescent="0.25">
      <c r="A331" s="3">
        <v>52</v>
      </c>
      <c r="B331" s="3" t="s">
        <v>9</v>
      </c>
      <c r="C331" s="3">
        <v>36.700000000000003</v>
      </c>
      <c r="D331" s="3">
        <v>0</v>
      </c>
      <c r="E331" s="3" t="s">
        <v>10</v>
      </c>
      <c r="F331" s="3" t="s">
        <v>8</v>
      </c>
      <c r="G331" s="3">
        <v>9144.5650000000005</v>
      </c>
    </row>
    <row r="332" spans="1:7" x14ac:dyDescent="0.25">
      <c r="A332" s="3">
        <v>61</v>
      </c>
      <c r="B332" s="3" t="s">
        <v>6</v>
      </c>
      <c r="C332" s="3">
        <v>36.384999999999998</v>
      </c>
      <c r="D332" s="3">
        <v>1</v>
      </c>
      <c r="E332" s="3" t="s">
        <v>7</v>
      </c>
      <c r="F332" s="3" t="s">
        <v>13</v>
      </c>
      <c r="G332" s="3">
        <v>48517.563150000002</v>
      </c>
    </row>
    <row r="333" spans="1:7" x14ac:dyDescent="0.25">
      <c r="A333" s="3">
        <v>52</v>
      </c>
      <c r="B333" s="3" t="s">
        <v>9</v>
      </c>
      <c r="C333" s="3">
        <v>27.36</v>
      </c>
      <c r="D333" s="3">
        <v>0</v>
      </c>
      <c r="E333" s="3" t="s">
        <v>7</v>
      </c>
      <c r="F333" s="3" t="s">
        <v>12</v>
      </c>
      <c r="G333" s="3">
        <v>24393.6224</v>
      </c>
    </row>
    <row r="334" spans="1:7" x14ac:dyDescent="0.25">
      <c r="A334" s="3">
        <v>61</v>
      </c>
      <c r="B334" s="3" t="s">
        <v>6</v>
      </c>
      <c r="C334" s="3">
        <v>31.16</v>
      </c>
      <c r="D334" s="3">
        <v>0</v>
      </c>
      <c r="E334" s="3" t="s">
        <v>10</v>
      </c>
      <c r="F334" s="3" t="s">
        <v>12</v>
      </c>
      <c r="G334" s="3">
        <v>13429.035400000001</v>
      </c>
    </row>
    <row r="335" spans="1:7" x14ac:dyDescent="0.25">
      <c r="A335" s="3">
        <v>56</v>
      </c>
      <c r="B335" s="3" t="s">
        <v>6</v>
      </c>
      <c r="C335" s="3">
        <v>28.785</v>
      </c>
      <c r="D335" s="3">
        <v>0</v>
      </c>
      <c r="E335" s="3" t="s">
        <v>10</v>
      </c>
      <c r="F335" s="3" t="s">
        <v>13</v>
      </c>
      <c r="G335" s="3">
        <v>11658.379150000001</v>
      </c>
    </row>
    <row r="336" spans="1:7" x14ac:dyDescent="0.25">
      <c r="A336" s="3">
        <v>43</v>
      </c>
      <c r="B336" s="3" t="s">
        <v>6</v>
      </c>
      <c r="C336" s="3">
        <v>35.72</v>
      </c>
      <c r="D336" s="3">
        <v>2</v>
      </c>
      <c r="E336" s="3" t="s">
        <v>10</v>
      </c>
      <c r="F336" s="3" t="s">
        <v>13</v>
      </c>
      <c r="G336" s="3">
        <v>19144.576519999999</v>
      </c>
    </row>
    <row r="337" spans="1:7" x14ac:dyDescent="0.25">
      <c r="A337" s="3">
        <v>64</v>
      </c>
      <c r="B337" s="3" t="s">
        <v>9</v>
      </c>
      <c r="C337" s="3">
        <v>34.5</v>
      </c>
      <c r="D337" s="3">
        <v>0</v>
      </c>
      <c r="E337" s="3" t="s">
        <v>10</v>
      </c>
      <c r="F337" s="3" t="s">
        <v>8</v>
      </c>
      <c r="G337" s="3">
        <v>13822.803</v>
      </c>
    </row>
    <row r="338" spans="1:7" x14ac:dyDescent="0.25">
      <c r="A338" s="3">
        <v>60</v>
      </c>
      <c r="B338" s="3" t="s">
        <v>9</v>
      </c>
      <c r="C338" s="3">
        <v>25.74</v>
      </c>
      <c r="D338" s="3">
        <v>0</v>
      </c>
      <c r="E338" s="3" t="s">
        <v>10</v>
      </c>
      <c r="F338" s="3" t="s">
        <v>11</v>
      </c>
      <c r="G338" s="3">
        <v>12142.578600000001</v>
      </c>
    </row>
    <row r="339" spans="1:7" x14ac:dyDescent="0.25">
      <c r="A339" s="3">
        <v>62</v>
      </c>
      <c r="B339" s="3" t="s">
        <v>9</v>
      </c>
      <c r="C339" s="3">
        <v>27.55</v>
      </c>
      <c r="D339" s="3">
        <v>1</v>
      </c>
      <c r="E339" s="3" t="s">
        <v>10</v>
      </c>
      <c r="F339" s="3" t="s">
        <v>12</v>
      </c>
      <c r="G339" s="3">
        <v>13937.666499999999</v>
      </c>
    </row>
    <row r="340" spans="1:7" x14ac:dyDescent="0.25">
      <c r="A340" s="3">
        <v>50</v>
      </c>
      <c r="B340" s="3" t="s">
        <v>9</v>
      </c>
      <c r="C340" s="3">
        <v>32.299999999999997</v>
      </c>
      <c r="D340" s="3">
        <v>1</v>
      </c>
      <c r="E340" s="3" t="s">
        <v>7</v>
      </c>
      <c r="F340" s="3" t="s">
        <v>13</v>
      </c>
      <c r="G340" s="3">
        <v>41919.097000000002</v>
      </c>
    </row>
    <row r="341" spans="1:7" x14ac:dyDescent="0.25">
      <c r="A341" s="3">
        <v>46</v>
      </c>
      <c r="B341" s="3" t="s">
        <v>6</v>
      </c>
      <c r="C341" s="3">
        <v>27.72</v>
      </c>
      <c r="D341" s="3">
        <v>1</v>
      </c>
      <c r="E341" s="3" t="s">
        <v>10</v>
      </c>
      <c r="F341" s="3" t="s">
        <v>11</v>
      </c>
      <c r="G341" s="3">
        <v>8232.6388000000006</v>
      </c>
    </row>
    <row r="342" spans="1:7" x14ac:dyDescent="0.25">
      <c r="A342" s="3">
        <v>24</v>
      </c>
      <c r="B342" s="3" t="s">
        <v>6</v>
      </c>
      <c r="C342" s="3">
        <v>27.6</v>
      </c>
      <c r="D342" s="3">
        <v>0</v>
      </c>
      <c r="E342" s="3" t="s">
        <v>10</v>
      </c>
      <c r="F342" s="3" t="s">
        <v>8</v>
      </c>
      <c r="G342" s="3">
        <v>18955.220170000001</v>
      </c>
    </row>
    <row r="343" spans="1:7" x14ac:dyDescent="0.25">
      <c r="A343" s="3">
        <v>62</v>
      </c>
      <c r="B343" s="3" t="s">
        <v>9</v>
      </c>
      <c r="C343" s="3">
        <v>30.02</v>
      </c>
      <c r="D343" s="3">
        <v>0</v>
      </c>
      <c r="E343" s="3" t="s">
        <v>10</v>
      </c>
      <c r="F343" s="3" t="s">
        <v>12</v>
      </c>
      <c r="G343" s="3">
        <v>13352.0998</v>
      </c>
    </row>
    <row r="344" spans="1:7" x14ac:dyDescent="0.25">
      <c r="A344" s="3">
        <v>60</v>
      </c>
      <c r="B344" s="3" t="s">
        <v>6</v>
      </c>
      <c r="C344" s="3">
        <v>27.55</v>
      </c>
      <c r="D344" s="3">
        <v>0</v>
      </c>
      <c r="E344" s="3" t="s">
        <v>10</v>
      </c>
      <c r="F344" s="3" t="s">
        <v>13</v>
      </c>
      <c r="G344" s="3">
        <v>13217.094499999999</v>
      </c>
    </row>
    <row r="345" spans="1:7" x14ac:dyDescent="0.25">
      <c r="A345" s="3">
        <v>63</v>
      </c>
      <c r="B345" s="3" t="s">
        <v>9</v>
      </c>
      <c r="C345" s="3">
        <v>36.765000000000001</v>
      </c>
      <c r="D345" s="3">
        <v>0</v>
      </c>
      <c r="E345" s="3" t="s">
        <v>10</v>
      </c>
      <c r="F345" s="3" t="s">
        <v>13</v>
      </c>
      <c r="G345" s="3">
        <v>13981.850350000001</v>
      </c>
    </row>
    <row r="346" spans="1:7" x14ac:dyDescent="0.25">
      <c r="A346" s="3">
        <v>49</v>
      </c>
      <c r="B346" s="3" t="s">
        <v>6</v>
      </c>
      <c r="C346" s="3">
        <v>41.47</v>
      </c>
      <c r="D346" s="3">
        <v>4</v>
      </c>
      <c r="E346" s="3" t="s">
        <v>10</v>
      </c>
      <c r="F346" s="3" t="s">
        <v>11</v>
      </c>
      <c r="G346" s="3">
        <v>10977.2063</v>
      </c>
    </row>
    <row r="347" spans="1:7" x14ac:dyDescent="0.25">
      <c r="A347" s="3">
        <v>34</v>
      </c>
      <c r="B347" s="3" t="s">
        <v>6</v>
      </c>
      <c r="C347" s="3">
        <v>29.26</v>
      </c>
      <c r="D347" s="3">
        <v>3</v>
      </c>
      <c r="E347" s="3" t="s">
        <v>10</v>
      </c>
      <c r="F347" s="3" t="s">
        <v>11</v>
      </c>
      <c r="G347" s="3">
        <v>6184.2993999999999</v>
      </c>
    </row>
    <row r="348" spans="1:7" x14ac:dyDescent="0.25">
      <c r="A348" s="3">
        <v>33</v>
      </c>
      <c r="B348" s="3" t="s">
        <v>9</v>
      </c>
      <c r="C348" s="3">
        <v>35.75</v>
      </c>
      <c r="D348" s="3">
        <v>2</v>
      </c>
      <c r="E348" s="3" t="s">
        <v>10</v>
      </c>
      <c r="F348" s="3" t="s">
        <v>11</v>
      </c>
      <c r="G348" s="3">
        <v>4889.9994999999999</v>
      </c>
    </row>
    <row r="349" spans="1:7" x14ac:dyDescent="0.25">
      <c r="A349" s="3">
        <v>46</v>
      </c>
      <c r="B349" s="3" t="s">
        <v>9</v>
      </c>
      <c r="C349" s="3">
        <v>33.344999999999999</v>
      </c>
      <c r="D349" s="3">
        <v>1</v>
      </c>
      <c r="E349" s="3" t="s">
        <v>10</v>
      </c>
      <c r="F349" s="3" t="s">
        <v>13</v>
      </c>
      <c r="G349" s="3">
        <v>8334.4575499999992</v>
      </c>
    </row>
    <row r="350" spans="1:7" x14ac:dyDescent="0.25">
      <c r="A350" s="3">
        <v>36</v>
      </c>
      <c r="B350" s="3" t="s">
        <v>6</v>
      </c>
      <c r="C350" s="3">
        <v>29.92</v>
      </c>
      <c r="D350" s="3">
        <v>1</v>
      </c>
      <c r="E350" s="3" t="s">
        <v>10</v>
      </c>
      <c r="F350" s="3" t="s">
        <v>11</v>
      </c>
      <c r="G350" s="3">
        <v>5478.0367999999999</v>
      </c>
    </row>
    <row r="351" spans="1:7" x14ac:dyDescent="0.25">
      <c r="A351" s="3">
        <v>19</v>
      </c>
      <c r="B351" s="3" t="s">
        <v>9</v>
      </c>
      <c r="C351" s="3">
        <v>27.835000000000001</v>
      </c>
      <c r="D351" s="3">
        <v>0</v>
      </c>
      <c r="E351" s="3" t="s">
        <v>10</v>
      </c>
      <c r="F351" s="3" t="s">
        <v>12</v>
      </c>
      <c r="G351" s="3">
        <v>1635.7336499999999</v>
      </c>
    </row>
    <row r="352" spans="1:7" x14ac:dyDescent="0.25">
      <c r="A352" s="3">
        <v>57</v>
      </c>
      <c r="B352" s="3" t="s">
        <v>6</v>
      </c>
      <c r="C352" s="3">
        <v>23.18</v>
      </c>
      <c r="D352" s="3">
        <v>0</v>
      </c>
      <c r="E352" s="3" t="s">
        <v>10</v>
      </c>
      <c r="F352" s="3" t="s">
        <v>12</v>
      </c>
      <c r="G352" s="3">
        <v>11830.6072</v>
      </c>
    </row>
    <row r="353" spans="1:7" x14ac:dyDescent="0.25">
      <c r="A353" s="3">
        <v>50</v>
      </c>
      <c r="B353" s="3" t="s">
        <v>6</v>
      </c>
      <c r="C353" s="3">
        <v>25.6</v>
      </c>
      <c r="D353" s="3">
        <v>0</v>
      </c>
      <c r="E353" s="3" t="s">
        <v>10</v>
      </c>
      <c r="F353" s="3" t="s">
        <v>8</v>
      </c>
      <c r="G353" s="3">
        <v>8932.0840000000007</v>
      </c>
    </row>
    <row r="354" spans="1:7" x14ac:dyDescent="0.25">
      <c r="A354" s="3">
        <v>30</v>
      </c>
      <c r="B354" s="3" t="s">
        <v>6</v>
      </c>
      <c r="C354" s="3">
        <v>27.7</v>
      </c>
      <c r="D354" s="3">
        <v>0</v>
      </c>
      <c r="E354" s="3" t="s">
        <v>10</v>
      </c>
      <c r="F354" s="3" t="s">
        <v>8</v>
      </c>
      <c r="G354" s="3">
        <v>3554.203</v>
      </c>
    </row>
    <row r="355" spans="1:7" x14ac:dyDescent="0.25">
      <c r="A355" s="3">
        <v>33</v>
      </c>
      <c r="B355" s="3" t="s">
        <v>9</v>
      </c>
      <c r="C355" s="3">
        <v>35.244999999999997</v>
      </c>
      <c r="D355" s="3">
        <v>0</v>
      </c>
      <c r="E355" s="3" t="s">
        <v>10</v>
      </c>
      <c r="F355" s="3" t="s">
        <v>13</v>
      </c>
      <c r="G355" s="3">
        <v>12404.8791</v>
      </c>
    </row>
    <row r="356" spans="1:7" x14ac:dyDescent="0.25">
      <c r="A356" s="3">
        <v>18</v>
      </c>
      <c r="B356" s="3" t="s">
        <v>6</v>
      </c>
      <c r="C356" s="3">
        <v>38.28</v>
      </c>
      <c r="D356" s="3">
        <v>0</v>
      </c>
      <c r="E356" s="3" t="s">
        <v>10</v>
      </c>
      <c r="F356" s="3" t="s">
        <v>11</v>
      </c>
      <c r="G356" s="3">
        <v>14133.03775</v>
      </c>
    </row>
    <row r="357" spans="1:7" x14ac:dyDescent="0.25">
      <c r="A357" s="3">
        <v>46</v>
      </c>
      <c r="B357" s="3" t="s">
        <v>9</v>
      </c>
      <c r="C357" s="3">
        <v>27.6</v>
      </c>
      <c r="D357" s="3">
        <v>0</v>
      </c>
      <c r="E357" s="3" t="s">
        <v>10</v>
      </c>
      <c r="F357" s="3" t="s">
        <v>8</v>
      </c>
      <c r="G357" s="3">
        <v>24603.04837</v>
      </c>
    </row>
    <row r="358" spans="1:7" x14ac:dyDescent="0.25">
      <c r="A358" s="3">
        <v>46</v>
      </c>
      <c r="B358" s="3" t="s">
        <v>9</v>
      </c>
      <c r="C358" s="3">
        <v>43.89</v>
      </c>
      <c r="D358" s="3">
        <v>3</v>
      </c>
      <c r="E358" s="3" t="s">
        <v>10</v>
      </c>
      <c r="F358" s="3" t="s">
        <v>11</v>
      </c>
      <c r="G358" s="3">
        <v>8944.1151000000009</v>
      </c>
    </row>
    <row r="359" spans="1:7" x14ac:dyDescent="0.25">
      <c r="A359" s="3">
        <v>47</v>
      </c>
      <c r="B359" s="3" t="s">
        <v>9</v>
      </c>
      <c r="C359" s="3">
        <v>29.83</v>
      </c>
      <c r="D359" s="3">
        <v>3</v>
      </c>
      <c r="E359" s="3" t="s">
        <v>10</v>
      </c>
      <c r="F359" s="3" t="s">
        <v>12</v>
      </c>
      <c r="G359" s="3">
        <v>9620.3307000000004</v>
      </c>
    </row>
    <row r="360" spans="1:7" x14ac:dyDescent="0.25">
      <c r="A360" s="3">
        <v>23</v>
      </c>
      <c r="B360" s="3" t="s">
        <v>9</v>
      </c>
      <c r="C360" s="3">
        <v>41.91</v>
      </c>
      <c r="D360" s="3">
        <v>0</v>
      </c>
      <c r="E360" s="3" t="s">
        <v>10</v>
      </c>
      <c r="F360" s="3" t="s">
        <v>11</v>
      </c>
      <c r="G360" s="3">
        <v>1837.2819</v>
      </c>
    </row>
    <row r="361" spans="1:7" x14ac:dyDescent="0.25">
      <c r="A361" s="3">
        <v>18</v>
      </c>
      <c r="B361" s="3" t="s">
        <v>6</v>
      </c>
      <c r="C361" s="3">
        <v>20.79</v>
      </c>
      <c r="D361" s="3">
        <v>0</v>
      </c>
      <c r="E361" s="3" t="s">
        <v>10</v>
      </c>
      <c r="F361" s="3" t="s">
        <v>11</v>
      </c>
      <c r="G361" s="3">
        <v>1607.5101</v>
      </c>
    </row>
    <row r="362" spans="1:7" x14ac:dyDescent="0.25">
      <c r="A362" s="3">
        <v>48</v>
      </c>
      <c r="B362" s="3" t="s">
        <v>6</v>
      </c>
      <c r="C362" s="3">
        <v>32.299999999999997</v>
      </c>
      <c r="D362" s="3">
        <v>2</v>
      </c>
      <c r="E362" s="3" t="s">
        <v>10</v>
      </c>
      <c r="F362" s="3" t="s">
        <v>13</v>
      </c>
      <c r="G362" s="3">
        <v>10043.249</v>
      </c>
    </row>
    <row r="363" spans="1:7" x14ac:dyDescent="0.25">
      <c r="A363" s="3">
        <v>35</v>
      </c>
      <c r="B363" s="3" t="s">
        <v>9</v>
      </c>
      <c r="C363" s="3">
        <v>30.5</v>
      </c>
      <c r="D363" s="3">
        <v>1</v>
      </c>
      <c r="E363" s="3" t="s">
        <v>10</v>
      </c>
      <c r="F363" s="3" t="s">
        <v>8</v>
      </c>
      <c r="G363" s="3">
        <v>4751.07</v>
      </c>
    </row>
    <row r="364" spans="1:7" x14ac:dyDescent="0.25">
      <c r="A364" s="3">
        <v>19</v>
      </c>
      <c r="B364" s="3" t="s">
        <v>6</v>
      </c>
      <c r="C364" s="3">
        <v>21.7</v>
      </c>
      <c r="D364" s="3">
        <v>0</v>
      </c>
      <c r="E364" s="3" t="s">
        <v>7</v>
      </c>
      <c r="F364" s="3" t="s">
        <v>8</v>
      </c>
      <c r="G364" s="3">
        <v>13844.505999999999</v>
      </c>
    </row>
    <row r="365" spans="1:7" x14ac:dyDescent="0.25">
      <c r="A365" s="3">
        <v>21</v>
      </c>
      <c r="B365" s="3" t="s">
        <v>6</v>
      </c>
      <c r="C365" s="3">
        <v>26.4</v>
      </c>
      <c r="D365" s="3">
        <v>1</v>
      </c>
      <c r="E365" s="3" t="s">
        <v>10</v>
      </c>
      <c r="F365" s="3" t="s">
        <v>8</v>
      </c>
      <c r="G365" s="3">
        <v>2597.779</v>
      </c>
    </row>
    <row r="366" spans="1:7" x14ac:dyDescent="0.25">
      <c r="A366" s="3">
        <v>21</v>
      </c>
      <c r="B366" s="3" t="s">
        <v>6</v>
      </c>
      <c r="C366" s="3">
        <v>21.89</v>
      </c>
      <c r="D366" s="3">
        <v>2</v>
      </c>
      <c r="E366" s="3" t="s">
        <v>10</v>
      </c>
      <c r="F366" s="3" t="s">
        <v>11</v>
      </c>
      <c r="G366" s="3">
        <v>3180.5101</v>
      </c>
    </row>
    <row r="367" spans="1:7" x14ac:dyDescent="0.25">
      <c r="A367" s="3">
        <v>49</v>
      </c>
      <c r="B367" s="3" t="s">
        <v>6</v>
      </c>
      <c r="C367" s="3">
        <v>30.78</v>
      </c>
      <c r="D367" s="3">
        <v>1</v>
      </c>
      <c r="E367" s="3" t="s">
        <v>10</v>
      </c>
      <c r="F367" s="3" t="s">
        <v>13</v>
      </c>
      <c r="G367" s="3">
        <v>9778.3472000000002</v>
      </c>
    </row>
    <row r="368" spans="1:7" x14ac:dyDescent="0.25">
      <c r="A368" s="3">
        <v>56</v>
      </c>
      <c r="B368" s="3" t="s">
        <v>6</v>
      </c>
      <c r="C368" s="3">
        <v>32.299999999999997</v>
      </c>
      <c r="D368" s="3">
        <v>3</v>
      </c>
      <c r="E368" s="3" t="s">
        <v>10</v>
      </c>
      <c r="F368" s="3" t="s">
        <v>13</v>
      </c>
      <c r="G368" s="3">
        <v>13430.264999999999</v>
      </c>
    </row>
    <row r="369" spans="1:7" x14ac:dyDescent="0.25">
      <c r="A369" s="3">
        <v>42</v>
      </c>
      <c r="B369" s="3" t="s">
        <v>6</v>
      </c>
      <c r="C369" s="3">
        <v>24.984999999999999</v>
      </c>
      <c r="D369" s="3">
        <v>2</v>
      </c>
      <c r="E369" s="3" t="s">
        <v>10</v>
      </c>
      <c r="F369" s="3" t="s">
        <v>12</v>
      </c>
      <c r="G369" s="3">
        <v>8017.0611500000005</v>
      </c>
    </row>
    <row r="370" spans="1:7" x14ac:dyDescent="0.25">
      <c r="A370" s="3">
        <v>44</v>
      </c>
      <c r="B370" s="3" t="s">
        <v>9</v>
      </c>
      <c r="C370" s="3">
        <v>32.015000000000001</v>
      </c>
      <c r="D370" s="3">
        <v>2</v>
      </c>
      <c r="E370" s="3" t="s">
        <v>10</v>
      </c>
      <c r="F370" s="3" t="s">
        <v>12</v>
      </c>
      <c r="G370" s="3">
        <v>8116.2688500000004</v>
      </c>
    </row>
    <row r="371" spans="1:7" x14ac:dyDescent="0.25">
      <c r="A371" s="3">
        <v>18</v>
      </c>
      <c r="B371" s="3" t="s">
        <v>9</v>
      </c>
      <c r="C371" s="3">
        <v>30.4</v>
      </c>
      <c r="D371" s="3">
        <v>3</v>
      </c>
      <c r="E371" s="3" t="s">
        <v>10</v>
      </c>
      <c r="F371" s="3" t="s">
        <v>13</v>
      </c>
      <c r="G371" s="3">
        <v>3481.8679999999999</v>
      </c>
    </row>
    <row r="372" spans="1:7" x14ac:dyDescent="0.25">
      <c r="A372" s="3">
        <v>61</v>
      </c>
      <c r="B372" s="3" t="s">
        <v>6</v>
      </c>
      <c r="C372" s="3">
        <v>21.09</v>
      </c>
      <c r="D372" s="3">
        <v>0</v>
      </c>
      <c r="E372" s="3" t="s">
        <v>10</v>
      </c>
      <c r="F372" s="3" t="s">
        <v>12</v>
      </c>
      <c r="G372" s="3">
        <v>13415.0381</v>
      </c>
    </row>
    <row r="373" spans="1:7" x14ac:dyDescent="0.25">
      <c r="A373" s="3">
        <v>57</v>
      </c>
      <c r="B373" s="3" t="s">
        <v>6</v>
      </c>
      <c r="C373" s="3">
        <v>22.23</v>
      </c>
      <c r="D373" s="3">
        <v>0</v>
      </c>
      <c r="E373" s="3" t="s">
        <v>10</v>
      </c>
      <c r="F373" s="3" t="s">
        <v>13</v>
      </c>
      <c r="G373" s="3">
        <v>12029.286700000001</v>
      </c>
    </row>
    <row r="374" spans="1:7" x14ac:dyDescent="0.25">
      <c r="A374" s="3">
        <v>42</v>
      </c>
      <c r="B374" s="3" t="s">
        <v>6</v>
      </c>
      <c r="C374" s="3">
        <v>33.155000000000001</v>
      </c>
      <c r="D374" s="3">
        <v>1</v>
      </c>
      <c r="E374" s="3" t="s">
        <v>10</v>
      </c>
      <c r="F374" s="3" t="s">
        <v>13</v>
      </c>
      <c r="G374" s="3">
        <v>7639.4174499999999</v>
      </c>
    </row>
    <row r="375" spans="1:7" x14ac:dyDescent="0.25">
      <c r="A375" s="3">
        <v>26</v>
      </c>
      <c r="B375" s="3" t="s">
        <v>9</v>
      </c>
      <c r="C375" s="3">
        <v>32.9</v>
      </c>
      <c r="D375" s="3">
        <v>2</v>
      </c>
      <c r="E375" s="3" t="s">
        <v>7</v>
      </c>
      <c r="F375" s="3" t="s">
        <v>8</v>
      </c>
      <c r="G375" s="3">
        <v>36085.218999999997</v>
      </c>
    </row>
    <row r="376" spans="1:7" x14ac:dyDescent="0.25">
      <c r="A376" s="3">
        <v>20</v>
      </c>
      <c r="B376" s="3" t="s">
        <v>9</v>
      </c>
      <c r="C376" s="3">
        <v>33.33</v>
      </c>
      <c r="D376" s="3">
        <v>0</v>
      </c>
      <c r="E376" s="3" t="s">
        <v>10</v>
      </c>
      <c r="F376" s="3" t="s">
        <v>11</v>
      </c>
      <c r="G376" s="3">
        <v>1391.5287000000001</v>
      </c>
    </row>
    <row r="377" spans="1:7" x14ac:dyDescent="0.25">
      <c r="A377" s="3">
        <v>23</v>
      </c>
      <c r="B377" s="3" t="s">
        <v>6</v>
      </c>
      <c r="C377" s="3">
        <v>28.31</v>
      </c>
      <c r="D377" s="3">
        <v>0</v>
      </c>
      <c r="E377" s="3" t="s">
        <v>7</v>
      </c>
      <c r="F377" s="3" t="s">
        <v>12</v>
      </c>
      <c r="G377" s="3">
        <v>18033.9679</v>
      </c>
    </row>
    <row r="378" spans="1:7" x14ac:dyDescent="0.25">
      <c r="A378" s="3">
        <v>39</v>
      </c>
      <c r="B378" s="3" t="s">
        <v>6</v>
      </c>
      <c r="C378" s="3">
        <v>24.89</v>
      </c>
      <c r="D378" s="3">
        <v>3</v>
      </c>
      <c r="E378" s="3" t="s">
        <v>7</v>
      </c>
      <c r="F378" s="3" t="s">
        <v>13</v>
      </c>
      <c r="G378" s="3">
        <v>21659.930100000001</v>
      </c>
    </row>
    <row r="379" spans="1:7" x14ac:dyDescent="0.25">
      <c r="A379" s="3">
        <v>24</v>
      </c>
      <c r="B379" s="3" t="s">
        <v>9</v>
      </c>
      <c r="C379" s="3">
        <v>40.15</v>
      </c>
      <c r="D379" s="3">
        <v>0</v>
      </c>
      <c r="E379" s="3" t="s">
        <v>7</v>
      </c>
      <c r="F379" s="3" t="s">
        <v>11</v>
      </c>
      <c r="G379" s="3">
        <v>38126.246500000001</v>
      </c>
    </row>
    <row r="380" spans="1:7" x14ac:dyDescent="0.25">
      <c r="A380" s="3">
        <v>64</v>
      </c>
      <c r="B380" s="3" t="s">
        <v>6</v>
      </c>
      <c r="C380" s="3">
        <v>30.114999999999998</v>
      </c>
      <c r="D380" s="3">
        <v>3</v>
      </c>
      <c r="E380" s="3" t="s">
        <v>10</v>
      </c>
      <c r="F380" s="3" t="s">
        <v>12</v>
      </c>
      <c r="G380" s="3">
        <v>16455.707849999999</v>
      </c>
    </row>
    <row r="381" spans="1:7" x14ac:dyDescent="0.25">
      <c r="A381" s="3">
        <v>62</v>
      </c>
      <c r="B381" s="3" t="s">
        <v>9</v>
      </c>
      <c r="C381" s="3">
        <v>31.46</v>
      </c>
      <c r="D381" s="3">
        <v>1</v>
      </c>
      <c r="E381" s="3" t="s">
        <v>10</v>
      </c>
      <c r="F381" s="3" t="s">
        <v>11</v>
      </c>
      <c r="G381" s="3">
        <v>27000.98473</v>
      </c>
    </row>
    <row r="382" spans="1:7" x14ac:dyDescent="0.25">
      <c r="A382" s="3">
        <v>27</v>
      </c>
      <c r="B382" s="3" t="s">
        <v>6</v>
      </c>
      <c r="C382" s="3">
        <v>17.954999999999998</v>
      </c>
      <c r="D382" s="3">
        <v>2</v>
      </c>
      <c r="E382" s="3" t="s">
        <v>7</v>
      </c>
      <c r="F382" s="3" t="s">
        <v>13</v>
      </c>
      <c r="G382" s="3">
        <v>15006.579449999999</v>
      </c>
    </row>
    <row r="383" spans="1:7" x14ac:dyDescent="0.25">
      <c r="A383" s="3">
        <v>55</v>
      </c>
      <c r="B383" s="3" t="s">
        <v>9</v>
      </c>
      <c r="C383" s="3">
        <v>30.684999999999999</v>
      </c>
      <c r="D383" s="3">
        <v>0</v>
      </c>
      <c r="E383" s="3" t="s">
        <v>7</v>
      </c>
      <c r="F383" s="3" t="s">
        <v>13</v>
      </c>
      <c r="G383" s="3">
        <v>42303.692150000003</v>
      </c>
    </row>
    <row r="384" spans="1:7" x14ac:dyDescent="0.25">
      <c r="A384" s="3">
        <v>55</v>
      </c>
      <c r="B384" s="3" t="s">
        <v>9</v>
      </c>
      <c r="C384" s="3">
        <v>33</v>
      </c>
      <c r="D384" s="3">
        <v>0</v>
      </c>
      <c r="E384" s="3" t="s">
        <v>10</v>
      </c>
      <c r="F384" s="3" t="s">
        <v>11</v>
      </c>
      <c r="G384" s="3">
        <v>20781.48892</v>
      </c>
    </row>
    <row r="385" spans="1:7" x14ac:dyDescent="0.25">
      <c r="A385" s="3">
        <v>35</v>
      </c>
      <c r="B385" s="3" t="s">
        <v>6</v>
      </c>
      <c r="C385" s="3">
        <v>43.34</v>
      </c>
      <c r="D385" s="3">
        <v>2</v>
      </c>
      <c r="E385" s="3" t="s">
        <v>10</v>
      </c>
      <c r="F385" s="3" t="s">
        <v>11</v>
      </c>
      <c r="G385" s="3">
        <v>5846.9175999999998</v>
      </c>
    </row>
    <row r="386" spans="1:7" x14ac:dyDescent="0.25">
      <c r="A386" s="3">
        <v>44</v>
      </c>
      <c r="B386" s="3" t="s">
        <v>9</v>
      </c>
      <c r="C386" s="3">
        <v>22.135000000000002</v>
      </c>
      <c r="D386" s="3">
        <v>2</v>
      </c>
      <c r="E386" s="3" t="s">
        <v>10</v>
      </c>
      <c r="F386" s="3" t="s">
        <v>13</v>
      </c>
      <c r="G386" s="3">
        <v>8302.5356499999998</v>
      </c>
    </row>
    <row r="387" spans="1:7" x14ac:dyDescent="0.25">
      <c r="A387" s="3">
        <v>19</v>
      </c>
      <c r="B387" s="3" t="s">
        <v>9</v>
      </c>
      <c r="C387" s="3">
        <v>34.4</v>
      </c>
      <c r="D387" s="3">
        <v>0</v>
      </c>
      <c r="E387" s="3" t="s">
        <v>10</v>
      </c>
      <c r="F387" s="3" t="s">
        <v>8</v>
      </c>
      <c r="G387" s="3">
        <v>1261.8589999999999</v>
      </c>
    </row>
    <row r="388" spans="1:7" x14ac:dyDescent="0.25">
      <c r="A388" s="3">
        <v>58</v>
      </c>
      <c r="B388" s="3" t="s">
        <v>6</v>
      </c>
      <c r="C388" s="3">
        <v>39.049999999999997</v>
      </c>
      <c r="D388" s="3">
        <v>0</v>
      </c>
      <c r="E388" s="3" t="s">
        <v>10</v>
      </c>
      <c r="F388" s="3" t="s">
        <v>11</v>
      </c>
      <c r="G388" s="3">
        <v>11856.4115</v>
      </c>
    </row>
    <row r="389" spans="1:7" x14ac:dyDescent="0.25">
      <c r="A389" s="3">
        <v>50</v>
      </c>
      <c r="B389" s="3" t="s">
        <v>9</v>
      </c>
      <c r="C389" s="3">
        <v>25.364999999999998</v>
      </c>
      <c r="D389" s="3">
        <v>2</v>
      </c>
      <c r="E389" s="3" t="s">
        <v>10</v>
      </c>
      <c r="F389" s="3" t="s">
        <v>12</v>
      </c>
      <c r="G389" s="3">
        <v>30284.642940000002</v>
      </c>
    </row>
    <row r="390" spans="1:7" x14ac:dyDescent="0.25">
      <c r="A390" s="3">
        <v>26</v>
      </c>
      <c r="B390" s="3" t="s">
        <v>6</v>
      </c>
      <c r="C390" s="3">
        <v>22.61</v>
      </c>
      <c r="D390" s="3">
        <v>0</v>
      </c>
      <c r="E390" s="3" t="s">
        <v>10</v>
      </c>
      <c r="F390" s="3" t="s">
        <v>12</v>
      </c>
      <c r="G390" s="3">
        <v>3176.8159000000001</v>
      </c>
    </row>
    <row r="391" spans="1:7" x14ac:dyDescent="0.25">
      <c r="A391" s="3">
        <v>24</v>
      </c>
      <c r="B391" s="3" t="s">
        <v>6</v>
      </c>
      <c r="C391" s="3">
        <v>30.21</v>
      </c>
      <c r="D391" s="3">
        <v>3</v>
      </c>
      <c r="E391" s="3" t="s">
        <v>10</v>
      </c>
      <c r="F391" s="3" t="s">
        <v>12</v>
      </c>
      <c r="G391" s="3">
        <v>4618.0798999999997</v>
      </c>
    </row>
    <row r="392" spans="1:7" x14ac:dyDescent="0.25">
      <c r="A392" s="3">
        <v>48</v>
      </c>
      <c r="B392" s="3" t="s">
        <v>9</v>
      </c>
      <c r="C392" s="3">
        <v>35.625</v>
      </c>
      <c r="D392" s="3">
        <v>4</v>
      </c>
      <c r="E392" s="3" t="s">
        <v>10</v>
      </c>
      <c r="F392" s="3" t="s">
        <v>13</v>
      </c>
      <c r="G392" s="3">
        <v>10736.87075</v>
      </c>
    </row>
    <row r="393" spans="1:7" x14ac:dyDescent="0.25">
      <c r="A393" s="3">
        <v>19</v>
      </c>
      <c r="B393" s="3" t="s">
        <v>6</v>
      </c>
      <c r="C393" s="3">
        <v>37.43</v>
      </c>
      <c r="D393" s="3">
        <v>0</v>
      </c>
      <c r="E393" s="3" t="s">
        <v>10</v>
      </c>
      <c r="F393" s="3" t="s">
        <v>12</v>
      </c>
      <c r="G393" s="3">
        <v>2138.0707000000002</v>
      </c>
    </row>
    <row r="394" spans="1:7" x14ac:dyDescent="0.25">
      <c r="A394" s="3">
        <v>48</v>
      </c>
      <c r="B394" s="3" t="s">
        <v>9</v>
      </c>
      <c r="C394" s="3">
        <v>31.445</v>
      </c>
      <c r="D394" s="3">
        <v>1</v>
      </c>
      <c r="E394" s="3" t="s">
        <v>10</v>
      </c>
      <c r="F394" s="3" t="s">
        <v>13</v>
      </c>
      <c r="G394" s="3">
        <v>8964.0605500000001</v>
      </c>
    </row>
    <row r="395" spans="1:7" x14ac:dyDescent="0.25">
      <c r="A395" s="3">
        <v>49</v>
      </c>
      <c r="B395" s="3" t="s">
        <v>9</v>
      </c>
      <c r="C395" s="3">
        <v>31.35</v>
      </c>
      <c r="D395" s="3">
        <v>1</v>
      </c>
      <c r="E395" s="3" t="s">
        <v>10</v>
      </c>
      <c r="F395" s="3" t="s">
        <v>13</v>
      </c>
      <c r="G395" s="3">
        <v>9290.1394999999993</v>
      </c>
    </row>
    <row r="396" spans="1:7" x14ac:dyDescent="0.25">
      <c r="A396" s="3">
        <v>46</v>
      </c>
      <c r="B396" s="3" t="s">
        <v>6</v>
      </c>
      <c r="C396" s="3">
        <v>32.299999999999997</v>
      </c>
      <c r="D396" s="3">
        <v>2</v>
      </c>
      <c r="E396" s="3" t="s">
        <v>10</v>
      </c>
      <c r="F396" s="3" t="s">
        <v>13</v>
      </c>
      <c r="G396" s="3">
        <v>9411.0049999999992</v>
      </c>
    </row>
    <row r="397" spans="1:7" x14ac:dyDescent="0.25">
      <c r="A397" s="3">
        <v>46</v>
      </c>
      <c r="B397" s="3" t="s">
        <v>9</v>
      </c>
      <c r="C397" s="3">
        <v>19.855</v>
      </c>
      <c r="D397" s="3">
        <v>0</v>
      </c>
      <c r="E397" s="3" t="s">
        <v>10</v>
      </c>
      <c r="F397" s="3" t="s">
        <v>12</v>
      </c>
      <c r="G397" s="3">
        <v>7526.7064499999997</v>
      </c>
    </row>
    <row r="398" spans="1:7" x14ac:dyDescent="0.25">
      <c r="A398" s="3">
        <v>43</v>
      </c>
      <c r="B398" s="3" t="s">
        <v>6</v>
      </c>
      <c r="C398" s="3">
        <v>34.4</v>
      </c>
      <c r="D398" s="3">
        <v>3</v>
      </c>
      <c r="E398" s="3" t="s">
        <v>10</v>
      </c>
      <c r="F398" s="3" t="s">
        <v>8</v>
      </c>
      <c r="G398" s="3">
        <v>8522.0030000000006</v>
      </c>
    </row>
    <row r="399" spans="1:7" x14ac:dyDescent="0.25">
      <c r="A399" s="3">
        <v>21</v>
      </c>
      <c r="B399" s="3" t="s">
        <v>9</v>
      </c>
      <c r="C399" s="3">
        <v>31.02</v>
      </c>
      <c r="D399" s="3">
        <v>0</v>
      </c>
      <c r="E399" s="3" t="s">
        <v>10</v>
      </c>
      <c r="F399" s="3" t="s">
        <v>11</v>
      </c>
      <c r="G399" s="3">
        <v>16586.49771</v>
      </c>
    </row>
    <row r="400" spans="1:7" x14ac:dyDescent="0.25">
      <c r="A400" s="3">
        <v>64</v>
      </c>
      <c r="B400" s="3" t="s">
        <v>9</v>
      </c>
      <c r="C400" s="3">
        <v>25.6</v>
      </c>
      <c r="D400" s="3">
        <v>2</v>
      </c>
      <c r="E400" s="3" t="s">
        <v>10</v>
      </c>
      <c r="F400" s="3" t="s">
        <v>8</v>
      </c>
      <c r="G400" s="3">
        <v>14988.432000000001</v>
      </c>
    </row>
    <row r="401" spans="1:7" x14ac:dyDescent="0.25">
      <c r="A401" s="3">
        <v>18</v>
      </c>
      <c r="B401" s="3" t="s">
        <v>6</v>
      </c>
      <c r="C401" s="3">
        <v>38.17</v>
      </c>
      <c r="D401" s="3">
        <v>0</v>
      </c>
      <c r="E401" s="3" t="s">
        <v>10</v>
      </c>
      <c r="F401" s="3" t="s">
        <v>11</v>
      </c>
      <c r="G401" s="3">
        <v>1631.6683</v>
      </c>
    </row>
    <row r="402" spans="1:7" x14ac:dyDescent="0.25">
      <c r="A402" s="3">
        <v>51</v>
      </c>
      <c r="B402" s="3" t="s">
        <v>6</v>
      </c>
      <c r="C402" s="3">
        <v>20.6</v>
      </c>
      <c r="D402" s="3">
        <v>0</v>
      </c>
      <c r="E402" s="3" t="s">
        <v>10</v>
      </c>
      <c r="F402" s="3" t="s">
        <v>8</v>
      </c>
      <c r="G402" s="3">
        <v>9264.7970000000005</v>
      </c>
    </row>
    <row r="403" spans="1:7" x14ac:dyDescent="0.25">
      <c r="A403" s="3">
        <v>47</v>
      </c>
      <c r="B403" s="3" t="s">
        <v>9</v>
      </c>
      <c r="C403" s="3">
        <v>47.52</v>
      </c>
      <c r="D403" s="3">
        <v>1</v>
      </c>
      <c r="E403" s="3" t="s">
        <v>10</v>
      </c>
      <c r="F403" s="3" t="s">
        <v>11</v>
      </c>
      <c r="G403" s="3">
        <v>8083.9197999999997</v>
      </c>
    </row>
    <row r="404" spans="1:7" x14ac:dyDescent="0.25">
      <c r="A404" s="3">
        <v>64</v>
      </c>
      <c r="B404" s="3" t="s">
        <v>6</v>
      </c>
      <c r="C404" s="3">
        <v>32.965000000000003</v>
      </c>
      <c r="D404" s="3">
        <v>0</v>
      </c>
      <c r="E404" s="3" t="s">
        <v>10</v>
      </c>
      <c r="F404" s="3" t="s">
        <v>12</v>
      </c>
      <c r="G404" s="3">
        <v>14692.66935</v>
      </c>
    </row>
    <row r="405" spans="1:7" x14ac:dyDescent="0.25">
      <c r="A405" s="3">
        <v>49</v>
      </c>
      <c r="B405" s="3" t="s">
        <v>9</v>
      </c>
      <c r="C405" s="3">
        <v>32.299999999999997</v>
      </c>
      <c r="D405" s="3">
        <v>3</v>
      </c>
      <c r="E405" s="3" t="s">
        <v>10</v>
      </c>
      <c r="F405" s="3" t="s">
        <v>12</v>
      </c>
      <c r="G405" s="3">
        <v>10269.459999999999</v>
      </c>
    </row>
    <row r="406" spans="1:7" x14ac:dyDescent="0.25">
      <c r="A406" s="3">
        <v>31</v>
      </c>
      <c r="B406" s="3" t="s">
        <v>9</v>
      </c>
      <c r="C406" s="3">
        <v>20.399999999999999</v>
      </c>
      <c r="D406" s="3">
        <v>0</v>
      </c>
      <c r="E406" s="3" t="s">
        <v>10</v>
      </c>
      <c r="F406" s="3" t="s">
        <v>8</v>
      </c>
      <c r="G406" s="3">
        <v>3260.1990000000001</v>
      </c>
    </row>
    <row r="407" spans="1:7" x14ac:dyDescent="0.25">
      <c r="A407" s="3">
        <v>52</v>
      </c>
      <c r="B407" s="3" t="s">
        <v>6</v>
      </c>
      <c r="C407" s="3">
        <v>38.380000000000003</v>
      </c>
      <c r="D407" s="3">
        <v>2</v>
      </c>
      <c r="E407" s="3" t="s">
        <v>10</v>
      </c>
      <c r="F407" s="3" t="s">
        <v>13</v>
      </c>
      <c r="G407" s="3">
        <v>11396.9002</v>
      </c>
    </row>
    <row r="408" spans="1:7" x14ac:dyDescent="0.25">
      <c r="A408" s="3">
        <v>33</v>
      </c>
      <c r="B408" s="3" t="s">
        <v>6</v>
      </c>
      <c r="C408" s="3">
        <v>24.31</v>
      </c>
      <c r="D408" s="3">
        <v>0</v>
      </c>
      <c r="E408" s="3" t="s">
        <v>10</v>
      </c>
      <c r="F408" s="3" t="s">
        <v>11</v>
      </c>
      <c r="G408" s="3">
        <v>4185.0978999999998</v>
      </c>
    </row>
    <row r="409" spans="1:7" x14ac:dyDescent="0.25">
      <c r="A409" s="3">
        <v>47</v>
      </c>
      <c r="B409" s="3" t="s">
        <v>6</v>
      </c>
      <c r="C409" s="3">
        <v>23.6</v>
      </c>
      <c r="D409" s="3">
        <v>1</v>
      </c>
      <c r="E409" s="3" t="s">
        <v>10</v>
      </c>
      <c r="F409" s="3" t="s">
        <v>8</v>
      </c>
      <c r="G409" s="3">
        <v>8539.6710000000003</v>
      </c>
    </row>
    <row r="410" spans="1:7" x14ac:dyDescent="0.25">
      <c r="A410" s="3">
        <v>38</v>
      </c>
      <c r="B410" s="3" t="s">
        <v>9</v>
      </c>
      <c r="C410" s="3">
        <v>21.12</v>
      </c>
      <c r="D410" s="3">
        <v>3</v>
      </c>
      <c r="E410" s="3" t="s">
        <v>10</v>
      </c>
      <c r="F410" s="3" t="s">
        <v>11</v>
      </c>
      <c r="G410" s="3">
        <v>6652.5288</v>
      </c>
    </row>
    <row r="411" spans="1:7" x14ac:dyDescent="0.25">
      <c r="A411" s="3">
        <v>32</v>
      </c>
      <c r="B411" s="3" t="s">
        <v>9</v>
      </c>
      <c r="C411" s="3">
        <v>30.03</v>
      </c>
      <c r="D411" s="3">
        <v>1</v>
      </c>
      <c r="E411" s="3" t="s">
        <v>10</v>
      </c>
      <c r="F411" s="3" t="s">
        <v>11</v>
      </c>
      <c r="G411" s="3">
        <v>4074.4537</v>
      </c>
    </row>
    <row r="412" spans="1:7" x14ac:dyDescent="0.25">
      <c r="A412" s="3">
        <v>19</v>
      </c>
      <c r="B412" s="3" t="s">
        <v>9</v>
      </c>
      <c r="C412" s="3">
        <v>17.48</v>
      </c>
      <c r="D412" s="3">
        <v>0</v>
      </c>
      <c r="E412" s="3" t="s">
        <v>10</v>
      </c>
      <c r="F412" s="3" t="s">
        <v>12</v>
      </c>
      <c r="G412" s="3">
        <v>1621.3402000000001</v>
      </c>
    </row>
    <row r="413" spans="1:7" x14ac:dyDescent="0.25">
      <c r="A413" s="3">
        <v>44</v>
      </c>
      <c r="B413" s="3" t="s">
        <v>6</v>
      </c>
      <c r="C413" s="3">
        <v>20.234999999999999</v>
      </c>
      <c r="D413" s="3">
        <v>1</v>
      </c>
      <c r="E413" s="3" t="s">
        <v>7</v>
      </c>
      <c r="F413" s="3" t="s">
        <v>13</v>
      </c>
      <c r="G413" s="3">
        <v>19594.809649999999</v>
      </c>
    </row>
    <row r="414" spans="1:7" x14ac:dyDescent="0.25">
      <c r="A414" s="3">
        <v>26</v>
      </c>
      <c r="B414" s="3" t="s">
        <v>6</v>
      </c>
      <c r="C414" s="3">
        <v>17.195</v>
      </c>
      <c r="D414" s="3">
        <v>2</v>
      </c>
      <c r="E414" s="3" t="s">
        <v>7</v>
      </c>
      <c r="F414" s="3" t="s">
        <v>13</v>
      </c>
      <c r="G414" s="3">
        <v>14455.644050000001</v>
      </c>
    </row>
    <row r="415" spans="1:7" x14ac:dyDescent="0.25">
      <c r="A415" s="3">
        <v>25</v>
      </c>
      <c r="B415" s="3" t="s">
        <v>9</v>
      </c>
      <c r="C415" s="3">
        <v>23.9</v>
      </c>
      <c r="D415" s="3">
        <v>5</v>
      </c>
      <c r="E415" s="3" t="s">
        <v>10</v>
      </c>
      <c r="F415" s="3" t="s">
        <v>8</v>
      </c>
      <c r="G415" s="3">
        <v>5080.0959999999995</v>
      </c>
    </row>
    <row r="416" spans="1:7" x14ac:dyDescent="0.25">
      <c r="A416" s="3">
        <v>19</v>
      </c>
      <c r="B416" s="3" t="s">
        <v>6</v>
      </c>
      <c r="C416" s="3">
        <v>35.15</v>
      </c>
      <c r="D416" s="3">
        <v>0</v>
      </c>
      <c r="E416" s="3" t="s">
        <v>10</v>
      </c>
      <c r="F416" s="3" t="s">
        <v>12</v>
      </c>
      <c r="G416" s="3">
        <v>2134.9014999999999</v>
      </c>
    </row>
    <row r="417" spans="1:7" x14ac:dyDescent="0.25">
      <c r="A417" s="3">
        <v>43</v>
      </c>
      <c r="B417" s="3" t="s">
        <v>6</v>
      </c>
      <c r="C417" s="3">
        <v>35.64</v>
      </c>
      <c r="D417" s="3">
        <v>1</v>
      </c>
      <c r="E417" s="3" t="s">
        <v>10</v>
      </c>
      <c r="F417" s="3" t="s">
        <v>11</v>
      </c>
      <c r="G417" s="3">
        <v>7345.7266</v>
      </c>
    </row>
    <row r="418" spans="1:7" x14ac:dyDescent="0.25">
      <c r="A418" s="3">
        <v>52</v>
      </c>
      <c r="B418" s="3" t="s">
        <v>9</v>
      </c>
      <c r="C418" s="3">
        <v>34.1</v>
      </c>
      <c r="D418" s="3">
        <v>0</v>
      </c>
      <c r="E418" s="3" t="s">
        <v>10</v>
      </c>
      <c r="F418" s="3" t="s">
        <v>11</v>
      </c>
      <c r="G418" s="3">
        <v>9140.9509999999991</v>
      </c>
    </row>
    <row r="419" spans="1:7" x14ac:dyDescent="0.25">
      <c r="A419" s="3">
        <v>36</v>
      </c>
      <c r="B419" s="3" t="s">
        <v>6</v>
      </c>
      <c r="C419" s="3">
        <v>22.6</v>
      </c>
      <c r="D419" s="3">
        <v>2</v>
      </c>
      <c r="E419" s="3" t="s">
        <v>7</v>
      </c>
      <c r="F419" s="3" t="s">
        <v>8</v>
      </c>
      <c r="G419" s="3">
        <v>18608.261999999999</v>
      </c>
    </row>
    <row r="420" spans="1:7" x14ac:dyDescent="0.25">
      <c r="A420" s="3">
        <v>64</v>
      </c>
      <c r="B420" s="3" t="s">
        <v>9</v>
      </c>
      <c r="C420" s="3">
        <v>39.159999999999997</v>
      </c>
      <c r="D420" s="3">
        <v>1</v>
      </c>
      <c r="E420" s="3" t="s">
        <v>10</v>
      </c>
      <c r="F420" s="3" t="s">
        <v>11</v>
      </c>
      <c r="G420" s="3">
        <v>14418.2804</v>
      </c>
    </row>
    <row r="421" spans="1:7" x14ac:dyDescent="0.25">
      <c r="A421" s="3">
        <v>63</v>
      </c>
      <c r="B421" s="3" t="s">
        <v>6</v>
      </c>
      <c r="C421" s="3">
        <v>26.98</v>
      </c>
      <c r="D421" s="3">
        <v>0</v>
      </c>
      <c r="E421" s="3" t="s">
        <v>7</v>
      </c>
      <c r="F421" s="3" t="s">
        <v>12</v>
      </c>
      <c r="G421" s="3">
        <v>28950.4692</v>
      </c>
    </row>
    <row r="422" spans="1:7" x14ac:dyDescent="0.25">
      <c r="A422" s="3">
        <v>64</v>
      </c>
      <c r="B422" s="3" t="s">
        <v>9</v>
      </c>
      <c r="C422" s="3">
        <v>33.880000000000003</v>
      </c>
      <c r="D422" s="3">
        <v>0</v>
      </c>
      <c r="E422" s="3" t="s">
        <v>7</v>
      </c>
      <c r="F422" s="3" t="s">
        <v>11</v>
      </c>
      <c r="G422" s="3">
        <v>46889.261200000001</v>
      </c>
    </row>
    <row r="423" spans="1:7" x14ac:dyDescent="0.25">
      <c r="A423" s="3">
        <v>61</v>
      </c>
      <c r="B423" s="3" t="s">
        <v>9</v>
      </c>
      <c r="C423" s="3">
        <v>35.86</v>
      </c>
      <c r="D423" s="3">
        <v>0</v>
      </c>
      <c r="E423" s="3" t="s">
        <v>7</v>
      </c>
      <c r="F423" s="3" t="s">
        <v>11</v>
      </c>
      <c r="G423" s="3">
        <v>46599.108399999997</v>
      </c>
    </row>
    <row r="424" spans="1:7" x14ac:dyDescent="0.25">
      <c r="A424" s="3">
        <v>40</v>
      </c>
      <c r="B424" s="3" t="s">
        <v>9</v>
      </c>
      <c r="C424" s="3">
        <v>32.774999999999999</v>
      </c>
      <c r="D424" s="3">
        <v>1</v>
      </c>
      <c r="E424" s="3" t="s">
        <v>7</v>
      </c>
      <c r="F424" s="3" t="s">
        <v>13</v>
      </c>
      <c r="G424" s="3">
        <v>39125.332249999999</v>
      </c>
    </row>
    <row r="425" spans="1:7" x14ac:dyDescent="0.25">
      <c r="A425" s="3">
        <v>25</v>
      </c>
      <c r="B425" s="3" t="s">
        <v>9</v>
      </c>
      <c r="C425" s="3">
        <v>30.59</v>
      </c>
      <c r="D425" s="3">
        <v>0</v>
      </c>
      <c r="E425" s="3" t="s">
        <v>10</v>
      </c>
      <c r="F425" s="3" t="s">
        <v>13</v>
      </c>
      <c r="G425" s="3">
        <v>2727.3951000000002</v>
      </c>
    </row>
    <row r="426" spans="1:7" x14ac:dyDescent="0.25">
      <c r="A426" s="3">
        <v>48</v>
      </c>
      <c r="B426" s="3" t="s">
        <v>9</v>
      </c>
      <c r="C426" s="3">
        <v>30.2</v>
      </c>
      <c r="D426" s="3">
        <v>2</v>
      </c>
      <c r="E426" s="3" t="s">
        <v>10</v>
      </c>
      <c r="F426" s="3" t="s">
        <v>8</v>
      </c>
      <c r="G426" s="3">
        <v>8968.33</v>
      </c>
    </row>
    <row r="427" spans="1:7" x14ac:dyDescent="0.25">
      <c r="A427" s="3">
        <v>45</v>
      </c>
      <c r="B427" s="3" t="s">
        <v>9</v>
      </c>
      <c r="C427" s="3">
        <v>24.31</v>
      </c>
      <c r="D427" s="3">
        <v>5</v>
      </c>
      <c r="E427" s="3" t="s">
        <v>10</v>
      </c>
      <c r="F427" s="3" t="s">
        <v>11</v>
      </c>
      <c r="G427" s="3">
        <v>9788.8659000000007</v>
      </c>
    </row>
    <row r="428" spans="1:7" x14ac:dyDescent="0.25">
      <c r="A428" s="3">
        <v>38</v>
      </c>
      <c r="B428" s="3" t="s">
        <v>6</v>
      </c>
      <c r="C428" s="3">
        <v>27.265000000000001</v>
      </c>
      <c r="D428" s="3">
        <v>1</v>
      </c>
      <c r="E428" s="3" t="s">
        <v>10</v>
      </c>
      <c r="F428" s="3" t="s">
        <v>13</v>
      </c>
      <c r="G428" s="3">
        <v>6555.07035</v>
      </c>
    </row>
    <row r="429" spans="1:7" x14ac:dyDescent="0.25">
      <c r="A429" s="3">
        <v>18</v>
      </c>
      <c r="B429" s="3" t="s">
        <v>6</v>
      </c>
      <c r="C429" s="3">
        <v>29.164999999999999</v>
      </c>
      <c r="D429" s="3">
        <v>0</v>
      </c>
      <c r="E429" s="3" t="s">
        <v>10</v>
      </c>
      <c r="F429" s="3" t="s">
        <v>13</v>
      </c>
      <c r="G429" s="3">
        <v>7323.7348190000002</v>
      </c>
    </row>
    <row r="430" spans="1:7" x14ac:dyDescent="0.25">
      <c r="A430" s="3">
        <v>21</v>
      </c>
      <c r="B430" s="3" t="s">
        <v>6</v>
      </c>
      <c r="C430" s="3">
        <v>16.815000000000001</v>
      </c>
      <c r="D430" s="3">
        <v>1</v>
      </c>
      <c r="E430" s="3" t="s">
        <v>10</v>
      </c>
      <c r="F430" s="3" t="s">
        <v>13</v>
      </c>
      <c r="G430" s="3">
        <v>3167.4558499999998</v>
      </c>
    </row>
    <row r="431" spans="1:7" x14ac:dyDescent="0.25">
      <c r="A431" s="3">
        <v>27</v>
      </c>
      <c r="B431" s="3" t="s">
        <v>6</v>
      </c>
      <c r="C431" s="3">
        <v>30.4</v>
      </c>
      <c r="D431" s="3">
        <v>3</v>
      </c>
      <c r="E431" s="3" t="s">
        <v>10</v>
      </c>
      <c r="F431" s="3" t="s">
        <v>12</v>
      </c>
      <c r="G431" s="3">
        <v>18804.752400000001</v>
      </c>
    </row>
    <row r="432" spans="1:7" x14ac:dyDescent="0.25">
      <c r="A432" s="3">
        <v>19</v>
      </c>
      <c r="B432" s="3" t="s">
        <v>9</v>
      </c>
      <c r="C432" s="3">
        <v>33.1</v>
      </c>
      <c r="D432" s="3">
        <v>0</v>
      </c>
      <c r="E432" s="3" t="s">
        <v>10</v>
      </c>
      <c r="F432" s="3" t="s">
        <v>8</v>
      </c>
      <c r="G432" s="3">
        <v>23082.955330000001</v>
      </c>
    </row>
    <row r="433" spans="1:7" x14ac:dyDescent="0.25">
      <c r="A433" s="3">
        <v>29</v>
      </c>
      <c r="B433" s="3" t="s">
        <v>6</v>
      </c>
      <c r="C433" s="3">
        <v>20.234999999999999</v>
      </c>
      <c r="D433" s="3">
        <v>2</v>
      </c>
      <c r="E433" s="3" t="s">
        <v>10</v>
      </c>
      <c r="F433" s="3" t="s">
        <v>12</v>
      </c>
      <c r="G433" s="3">
        <v>4906.4096499999996</v>
      </c>
    </row>
    <row r="434" spans="1:7" x14ac:dyDescent="0.25">
      <c r="A434" s="3">
        <v>42</v>
      </c>
      <c r="B434" s="3" t="s">
        <v>9</v>
      </c>
      <c r="C434" s="3">
        <v>26.9</v>
      </c>
      <c r="D434" s="3">
        <v>0</v>
      </c>
      <c r="E434" s="3" t="s">
        <v>10</v>
      </c>
      <c r="F434" s="3" t="s">
        <v>8</v>
      </c>
      <c r="G434" s="3">
        <v>5969.723</v>
      </c>
    </row>
    <row r="435" spans="1:7" x14ac:dyDescent="0.25">
      <c r="A435" s="3">
        <v>60</v>
      </c>
      <c r="B435" s="3" t="s">
        <v>6</v>
      </c>
      <c r="C435" s="3">
        <v>30.5</v>
      </c>
      <c r="D435" s="3">
        <v>0</v>
      </c>
      <c r="E435" s="3" t="s">
        <v>10</v>
      </c>
      <c r="F435" s="3" t="s">
        <v>8</v>
      </c>
      <c r="G435" s="3">
        <v>12638.195</v>
      </c>
    </row>
    <row r="436" spans="1:7" x14ac:dyDescent="0.25">
      <c r="A436" s="3">
        <v>31</v>
      </c>
      <c r="B436" s="3" t="s">
        <v>9</v>
      </c>
      <c r="C436" s="3">
        <v>28.594999999999999</v>
      </c>
      <c r="D436" s="3">
        <v>1</v>
      </c>
      <c r="E436" s="3" t="s">
        <v>10</v>
      </c>
      <c r="F436" s="3" t="s">
        <v>12</v>
      </c>
      <c r="G436" s="3">
        <v>4243.5900499999998</v>
      </c>
    </row>
    <row r="437" spans="1:7" x14ac:dyDescent="0.25">
      <c r="A437" s="3">
        <v>60</v>
      </c>
      <c r="B437" s="3" t="s">
        <v>9</v>
      </c>
      <c r="C437" s="3">
        <v>33.11</v>
      </c>
      <c r="D437" s="3">
        <v>3</v>
      </c>
      <c r="E437" s="3" t="s">
        <v>10</v>
      </c>
      <c r="F437" s="3" t="s">
        <v>11</v>
      </c>
      <c r="G437" s="3">
        <v>13919.822899999999</v>
      </c>
    </row>
    <row r="438" spans="1:7" x14ac:dyDescent="0.25">
      <c r="A438" s="3">
        <v>22</v>
      </c>
      <c r="B438" s="3" t="s">
        <v>9</v>
      </c>
      <c r="C438" s="3">
        <v>31.73</v>
      </c>
      <c r="D438" s="3">
        <v>0</v>
      </c>
      <c r="E438" s="3" t="s">
        <v>10</v>
      </c>
      <c r="F438" s="3" t="s">
        <v>13</v>
      </c>
      <c r="G438" s="3">
        <v>2254.7966999999999</v>
      </c>
    </row>
    <row r="439" spans="1:7" x14ac:dyDescent="0.25">
      <c r="A439" s="3">
        <v>35</v>
      </c>
      <c r="B439" s="3" t="s">
        <v>9</v>
      </c>
      <c r="C439" s="3">
        <v>28.9</v>
      </c>
      <c r="D439" s="3">
        <v>3</v>
      </c>
      <c r="E439" s="3" t="s">
        <v>10</v>
      </c>
      <c r="F439" s="3" t="s">
        <v>8</v>
      </c>
      <c r="G439" s="3">
        <v>5926.8459999999995</v>
      </c>
    </row>
    <row r="440" spans="1:7" x14ac:dyDescent="0.25">
      <c r="A440" s="3">
        <v>52</v>
      </c>
      <c r="B440" s="3" t="s">
        <v>6</v>
      </c>
      <c r="C440" s="3">
        <v>46.75</v>
      </c>
      <c r="D440" s="3">
        <v>5</v>
      </c>
      <c r="E440" s="3" t="s">
        <v>10</v>
      </c>
      <c r="F440" s="3" t="s">
        <v>11</v>
      </c>
      <c r="G440" s="3">
        <v>12592.5345</v>
      </c>
    </row>
    <row r="441" spans="1:7" x14ac:dyDescent="0.25">
      <c r="A441" s="3">
        <v>26</v>
      </c>
      <c r="B441" s="3" t="s">
        <v>9</v>
      </c>
      <c r="C441" s="3">
        <v>29.45</v>
      </c>
      <c r="D441" s="3">
        <v>0</v>
      </c>
      <c r="E441" s="3" t="s">
        <v>10</v>
      </c>
      <c r="F441" s="3" t="s">
        <v>13</v>
      </c>
      <c r="G441" s="3">
        <v>2897.3235</v>
      </c>
    </row>
    <row r="442" spans="1:7" x14ac:dyDescent="0.25">
      <c r="A442" s="3">
        <v>31</v>
      </c>
      <c r="B442" s="3" t="s">
        <v>6</v>
      </c>
      <c r="C442" s="3">
        <v>32.68</v>
      </c>
      <c r="D442" s="3">
        <v>1</v>
      </c>
      <c r="E442" s="3" t="s">
        <v>10</v>
      </c>
      <c r="F442" s="3" t="s">
        <v>12</v>
      </c>
      <c r="G442" s="3">
        <v>4738.2682000000004</v>
      </c>
    </row>
    <row r="443" spans="1:7" x14ac:dyDescent="0.25">
      <c r="A443" s="3">
        <v>33</v>
      </c>
      <c r="B443" s="3" t="s">
        <v>6</v>
      </c>
      <c r="C443" s="3">
        <v>33.5</v>
      </c>
      <c r="D443" s="3">
        <v>0</v>
      </c>
      <c r="E443" s="3" t="s">
        <v>7</v>
      </c>
      <c r="F443" s="3" t="s">
        <v>8</v>
      </c>
      <c r="G443" s="3">
        <v>37079.372000000003</v>
      </c>
    </row>
    <row r="444" spans="1:7" x14ac:dyDescent="0.25">
      <c r="A444" s="3">
        <v>18</v>
      </c>
      <c r="B444" s="3" t="s">
        <v>9</v>
      </c>
      <c r="C444" s="3">
        <v>43.01</v>
      </c>
      <c r="D444" s="3">
        <v>0</v>
      </c>
      <c r="E444" s="3" t="s">
        <v>10</v>
      </c>
      <c r="F444" s="3" t="s">
        <v>11</v>
      </c>
      <c r="G444" s="3">
        <v>1149.3959</v>
      </c>
    </row>
    <row r="445" spans="1:7" x14ac:dyDescent="0.25">
      <c r="A445" s="3">
        <v>59</v>
      </c>
      <c r="B445" s="3" t="s">
        <v>6</v>
      </c>
      <c r="C445" s="3">
        <v>36.520000000000003</v>
      </c>
      <c r="D445" s="3">
        <v>1</v>
      </c>
      <c r="E445" s="3" t="s">
        <v>10</v>
      </c>
      <c r="F445" s="3" t="s">
        <v>11</v>
      </c>
      <c r="G445" s="3">
        <v>28287.897659999999</v>
      </c>
    </row>
    <row r="446" spans="1:7" x14ac:dyDescent="0.25">
      <c r="A446" s="3">
        <v>56</v>
      </c>
      <c r="B446" s="3" t="s">
        <v>9</v>
      </c>
      <c r="C446" s="3">
        <v>26.695</v>
      </c>
      <c r="D446" s="3">
        <v>1</v>
      </c>
      <c r="E446" s="3" t="s">
        <v>7</v>
      </c>
      <c r="F446" s="3" t="s">
        <v>12</v>
      </c>
      <c r="G446" s="3">
        <v>26109.32905</v>
      </c>
    </row>
    <row r="447" spans="1:7" x14ac:dyDescent="0.25">
      <c r="A447" s="3">
        <v>45</v>
      </c>
      <c r="B447" s="3" t="s">
        <v>6</v>
      </c>
      <c r="C447" s="3">
        <v>33.1</v>
      </c>
      <c r="D447" s="3">
        <v>0</v>
      </c>
      <c r="E447" s="3" t="s">
        <v>10</v>
      </c>
      <c r="F447" s="3" t="s">
        <v>8</v>
      </c>
      <c r="G447" s="3">
        <v>7345.0839999999998</v>
      </c>
    </row>
    <row r="448" spans="1:7" x14ac:dyDescent="0.25">
      <c r="A448" s="3">
        <v>60</v>
      </c>
      <c r="B448" s="3" t="s">
        <v>9</v>
      </c>
      <c r="C448" s="3">
        <v>29.64</v>
      </c>
      <c r="D448" s="3">
        <v>0</v>
      </c>
      <c r="E448" s="3" t="s">
        <v>10</v>
      </c>
      <c r="F448" s="3" t="s">
        <v>13</v>
      </c>
      <c r="G448" s="3">
        <v>12730.999599999999</v>
      </c>
    </row>
    <row r="449" spans="1:7" x14ac:dyDescent="0.25">
      <c r="A449" s="3">
        <v>56</v>
      </c>
      <c r="B449" s="3" t="s">
        <v>6</v>
      </c>
      <c r="C449" s="3">
        <v>25.65</v>
      </c>
      <c r="D449" s="3">
        <v>0</v>
      </c>
      <c r="E449" s="3" t="s">
        <v>10</v>
      </c>
      <c r="F449" s="3" t="s">
        <v>12</v>
      </c>
      <c r="G449" s="3">
        <v>11454.021500000001</v>
      </c>
    </row>
    <row r="450" spans="1:7" x14ac:dyDescent="0.25">
      <c r="A450" s="3">
        <v>40</v>
      </c>
      <c r="B450" s="3" t="s">
        <v>6</v>
      </c>
      <c r="C450" s="3">
        <v>29.6</v>
      </c>
      <c r="D450" s="3">
        <v>0</v>
      </c>
      <c r="E450" s="3" t="s">
        <v>10</v>
      </c>
      <c r="F450" s="3" t="s">
        <v>8</v>
      </c>
      <c r="G450" s="3">
        <v>5910.9440000000004</v>
      </c>
    </row>
    <row r="451" spans="1:7" x14ac:dyDescent="0.25">
      <c r="A451" s="3">
        <v>35</v>
      </c>
      <c r="B451" s="3" t="s">
        <v>9</v>
      </c>
      <c r="C451" s="3">
        <v>38.6</v>
      </c>
      <c r="D451" s="3">
        <v>1</v>
      </c>
      <c r="E451" s="3" t="s">
        <v>10</v>
      </c>
      <c r="F451" s="3" t="s">
        <v>8</v>
      </c>
      <c r="G451" s="3">
        <v>4762.3289999999997</v>
      </c>
    </row>
    <row r="452" spans="1:7" x14ac:dyDescent="0.25">
      <c r="A452" s="3">
        <v>39</v>
      </c>
      <c r="B452" s="3" t="s">
        <v>9</v>
      </c>
      <c r="C452" s="3">
        <v>29.6</v>
      </c>
      <c r="D452" s="3">
        <v>4</v>
      </c>
      <c r="E452" s="3" t="s">
        <v>10</v>
      </c>
      <c r="F452" s="3" t="s">
        <v>8</v>
      </c>
      <c r="G452" s="3">
        <v>7512.2669999999998</v>
      </c>
    </row>
    <row r="453" spans="1:7" x14ac:dyDescent="0.25">
      <c r="A453" s="3">
        <v>30</v>
      </c>
      <c r="B453" s="3" t="s">
        <v>9</v>
      </c>
      <c r="C453" s="3">
        <v>24.13</v>
      </c>
      <c r="D453" s="3">
        <v>1</v>
      </c>
      <c r="E453" s="3" t="s">
        <v>10</v>
      </c>
      <c r="F453" s="3" t="s">
        <v>12</v>
      </c>
      <c r="G453" s="3">
        <v>4032.2406999999998</v>
      </c>
    </row>
    <row r="454" spans="1:7" x14ac:dyDescent="0.25">
      <c r="A454" s="3">
        <v>24</v>
      </c>
      <c r="B454" s="3" t="s">
        <v>9</v>
      </c>
      <c r="C454" s="3">
        <v>23.4</v>
      </c>
      <c r="D454" s="3">
        <v>0</v>
      </c>
      <c r="E454" s="3" t="s">
        <v>10</v>
      </c>
      <c r="F454" s="3" t="s">
        <v>8</v>
      </c>
      <c r="G454" s="3">
        <v>1969.614</v>
      </c>
    </row>
    <row r="455" spans="1:7" x14ac:dyDescent="0.25">
      <c r="A455" s="3">
        <v>20</v>
      </c>
      <c r="B455" s="3" t="s">
        <v>9</v>
      </c>
      <c r="C455" s="3">
        <v>29.734999999999999</v>
      </c>
      <c r="D455" s="3">
        <v>0</v>
      </c>
      <c r="E455" s="3" t="s">
        <v>10</v>
      </c>
      <c r="F455" s="3" t="s">
        <v>12</v>
      </c>
      <c r="G455" s="3">
        <v>1769.5316499999999</v>
      </c>
    </row>
    <row r="456" spans="1:7" x14ac:dyDescent="0.25">
      <c r="A456" s="3">
        <v>32</v>
      </c>
      <c r="B456" s="3" t="s">
        <v>9</v>
      </c>
      <c r="C456" s="3">
        <v>46.53</v>
      </c>
      <c r="D456" s="3">
        <v>2</v>
      </c>
      <c r="E456" s="3" t="s">
        <v>10</v>
      </c>
      <c r="F456" s="3" t="s">
        <v>11</v>
      </c>
      <c r="G456" s="3">
        <v>4686.3887000000004</v>
      </c>
    </row>
    <row r="457" spans="1:7" x14ac:dyDescent="0.25">
      <c r="A457" s="3">
        <v>59</v>
      </c>
      <c r="B457" s="3" t="s">
        <v>9</v>
      </c>
      <c r="C457" s="3">
        <v>37.4</v>
      </c>
      <c r="D457" s="3">
        <v>0</v>
      </c>
      <c r="E457" s="3" t="s">
        <v>10</v>
      </c>
      <c r="F457" s="3" t="s">
        <v>8</v>
      </c>
      <c r="G457" s="3">
        <v>21797.000400000001</v>
      </c>
    </row>
    <row r="458" spans="1:7" x14ac:dyDescent="0.25">
      <c r="A458" s="3">
        <v>55</v>
      </c>
      <c r="B458" s="3" t="s">
        <v>6</v>
      </c>
      <c r="C458" s="3">
        <v>30.14</v>
      </c>
      <c r="D458" s="3">
        <v>2</v>
      </c>
      <c r="E458" s="3" t="s">
        <v>10</v>
      </c>
      <c r="F458" s="3" t="s">
        <v>11</v>
      </c>
      <c r="G458" s="3">
        <v>11881.9696</v>
      </c>
    </row>
    <row r="459" spans="1:7" x14ac:dyDescent="0.25">
      <c r="A459" s="3">
        <v>57</v>
      </c>
      <c r="B459" s="3" t="s">
        <v>6</v>
      </c>
      <c r="C459" s="3">
        <v>30.495000000000001</v>
      </c>
      <c r="D459" s="3">
        <v>0</v>
      </c>
      <c r="E459" s="3" t="s">
        <v>10</v>
      </c>
      <c r="F459" s="3" t="s">
        <v>12</v>
      </c>
      <c r="G459" s="3">
        <v>11840.77505</v>
      </c>
    </row>
    <row r="460" spans="1:7" x14ac:dyDescent="0.25">
      <c r="A460" s="3">
        <v>56</v>
      </c>
      <c r="B460" s="3" t="s">
        <v>9</v>
      </c>
      <c r="C460" s="3">
        <v>39.6</v>
      </c>
      <c r="D460" s="3">
        <v>0</v>
      </c>
      <c r="E460" s="3" t="s">
        <v>10</v>
      </c>
      <c r="F460" s="3" t="s">
        <v>8</v>
      </c>
      <c r="G460" s="3">
        <v>10601.412</v>
      </c>
    </row>
    <row r="461" spans="1:7" x14ac:dyDescent="0.25">
      <c r="A461" s="3">
        <v>40</v>
      </c>
      <c r="B461" s="3" t="s">
        <v>6</v>
      </c>
      <c r="C461" s="3">
        <v>33</v>
      </c>
      <c r="D461" s="3">
        <v>3</v>
      </c>
      <c r="E461" s="3" t="s">
        <v>10</v>
      </c>
      <c r="F461" s="3" t="s">
        <v>11</v>
      </c>
      <c r="G461" s="3">
        <v>7682.67</v>
      </c>
    </row>
    <row r="462" spans="1:7" x14ac:dyDescent="0.25">
      <c r="A462" s="3">
        <v>49</v>
      </c>
      <c r="B462" s="3" t="s">
        <v>6</v>
      </c>
      <c r="C462" s="3">
        <v>36.630000000000003</v>
      </c>
      <c r="D462" s="3">
        <v>3</v>
      </c>
      <c r="E462" s="3" t="s">
        <v>10</v>
      </c>
      <c r="F462" s="3" t="s">
        <v>11</v>
      </c>
      <c r="G462" s="3">
        <v>10381.4787</v>
      </c>
    </row>
    <row r="463" spans="1:7" x14ac:dyDescent="0.25">
      <c r="A463" s="3">
        <v>42</v>
      </c>
      <c r="B463" s="3" t="s">
        <v>9</v>
      </c>
      <c r="C463" s="3">
        <v>30</v>
      </c>
      <c r="D463" s="3">
        <v>0</v>
      </c>
      <c r="E463" s="3" t="s">
        <v>7</v>
      </c>
      <c r="F463" s="3" t="s">
        <v>8</v>
      </c>
      <c r="G463" s="3">
        <v>22144.031999999999</v>
      </c>
    </row>
    <row r="464" spans="1:7" x14ac:dyDescent="0.25">
      <c r="A464" s="3">
        <v>62</v>
      </c>
      <c r="B464" s="3" t="s">
        <v>6</v>
      </c>
      <c r="C464" s="3">
        <v>38.094999999999999</v>
      </c>
      <c r="D464" s="3">
        <v>2</v>
      </c>
      <c r="E464" s="3" t="s">
        <v>10</v>
      </c>
      <c r="F464" s="3" t="s">
        <v>13</v>
      </c>
      <c r="G464" s="3">
        <v>15230.324049999999</v>
      </c>
    </row>
    <row r="465" spans="1:7" x14ac:dyDescent="0.25">
      <c r="A465" s="3">
        <v>56</v>
      </c>
      <c r="B465" s="3" t="s">
        <v>9</v>
      </c>
      <c r="C465" s="3">
        <v>25.934999999999999</v>
      </c>
      <c r="D465" s="3">
        <v>0</v>
      </c>
      <c r="E465" s="3" t="s">
        <v>10</v>
      </c>
      <c r="F465" s="3" t="s">
        <v>13</v>
      </c>
      <c r="G465" s="3">
        <v>11165.417649999999</v>
      </c>
    </row>
    <row r="466" spans="1:7" x14ac:dyDescent="0.25">
      <c r="A466" s="3">
        <v>19</v>
      </c>
      <c r="B466" s="3" t="s">
        <v>9</v>
      </c>
      <c r="C466" s="3">
        <v>25.175000000000001</v>
      </c>
      <c r="D466" s="3">
        <v>0</v>
      </c>
      <c r="E466" s="3" t="s">
        <v>10</v>
      </c>
      <c r="F466" s="3" t="s">
        <v>12</v>
      </c>
      <c r="G466" s="3">
        <v>1632.0362500000001</v>
      </c>
    </row>
    <row r="467" spans="1:7" x14ac:dyDescent="0.25">
      <c r="A467" s="3">
        <v>30</v>
      </c>
      <c r="B467" s="3" t="s">
        <v>6</v>
      </c>
      <c r="C467" s="3">
        <v>28.38</v>
      </c>
      <c r="D467" s="3">
        <v>1</v>
      </c>
      <c r="E467" s="3" t="s">
        <v>7</v>
      </c>
      <c r="F467" s="3" t="s">
        <v>11</v>
      </c>
      <c r="G467" s="3">
        <v>19521.968199999999</v>
      </c>
    </row>
    <row r="468" spans="1:7" x14ac:dyDescent="0.25">
      <c r="A468" s="3">
        <v>60</v>
      </c>
      <c r="B468" s="3" t="s">
        <v>6</v>
      </c>
      <c r="C468" s="3">
        <v>28.7</v>
      </c>
      <c r="D468" s="3">
        <v>1</v>
      </c>
      <c r="E468" s="3" t="s">
        <v>10</v>
      </c>
      <c r="F468" s="3" t="s">
        <v>8</v>
      </c>
      <c r="G468" s="3">
        <v>13224.692999999999</v>
      </c>
    </row>
    <row r="469" spans="1:7" x14ac:dyDescent="0.25">
      <c r="A469" s="3">
        <v>56</v>
      </c>
      <c r="B469" s="3" t="s">
        <v>6</v>
      </c>
      <c r="C469" s="3">
        <v>33.82</v>
      </c>
      <c r="D469" s="3">
        <v>2</v>
      </c>
      <c r="E469" s="3" t="s">
        <v>10</v>
      </c>
      <c r="F469" s="3" t="s">
        <v>12</v>
      </c>
      <c r="G469" s="3">
        <v>12643.3778</v>
      </c>
    </row>
    <row r="470" spans="1:7" x14ac:dyDescent="0.25">
      <c r="A470" s="3">
        <v>28</v>
      </c>
      <c r="B470" s="3" t="s">
        <v>6</v>
      </c>
      <c r="C470" s="3">
        <v>24.32</v>
      </c>
      <c r="D470" s="3">
        <v>1</v>
      </c>
      <c r="E470" s="3" t="s">
        <v>10</v>
      </c>
      <c r="F470" s="3" t="s">
        <v>13</v>
      </c>
      <c r="G470" s="3">
        <v>23288.928400000001</v>
      </c>
    </row>
    <row r="471" spans="1:7" x14ac:dyDescent="0.25">
      <c r="A471" s="3">
        <v>18</v>
      </c>
      <c r="B471" s="3" t="s">
        <v>6</v>
      </c>
      <c r="C471" s="3">
        <v>24.09</v>
      </c>
      <c r="D471" s="3">
        <v>1</v>
      </c>
      <c r="E471" s="3" t="s">
        <v>10</v>
      </c>
      <c r="F471" s="3" t="s">
        <v>11</v>
      </c>
      <c r="G471" s="3">
        <v>2201.0971</v>
      </c>
    </row>
    <row r="472" spans="1:7" x14ac:dyDescent="0.25">
      <c r="A472" s="3">
        <v>27</v>
      </c>
      <c r="B472" s="3" t="s">
        <v>9</v>
      </c>
      <c r="C472" s="3">
        <v>32.67</v>
      </c>
      <c r="D472" s="3">
        <v>0</v>
      </c>
      <c r="E472" s="3" t="s">
        <v>10</v>
      </c>
      <c r="F472" s="3" t="s">
        <v>11</v>
      </c>
      <c r="G472" s="3">
        <v>2497.0383000000002</v>
      </c>
    </row>
    <row r="473" spans="1:7" x14ac:dyDescent="0.25">
      <c r="A473" s="3">
        <v>18</v>
      </c>
      <c r="B473" s="3" t="s">
        <v>6</v>
      </c>
      <c r="C473" s="3">
        <v>30.114999999999998</v>
      </c>
      <c r="D473" s="3">
        <v>0</v>
      </c>
      <c r="E473" s="3" t="s">
        <v>10</v>
      </c>
      <c r="F473" s="3" t="s">
        <v>13</v>
      </c>
      <c r="G473" s="3">
        <v>2203.4718499999999</v>
      </c>
    </row>
    <row r="474" spans="1:7" x14ac:dyDescent="0.25">
      <c r="A474" s="3">
        <v>19</v>
      </c>
      <c r="B474" s="3" t="s">
        <v>6</v>
      </c>
      <c r="C474" s="3">
        <v>29.8</v>
      </c>
      <c r="D474" s="3">
        <v>0</v>
      </c>
      <c r="E474" s="3" t="s">
        <v>10</v>
      </c>
      <c r="F474" s="3" t="s">
        <v>8</v>
      </c>
      <c r="G474" s="3">
        <v>1744.4649999999999</v>
      </c>
    </row>
    <row r="475" spans="1:7" x14ac:dyDescent="0.25">
      <c r="A475" s="3">
        <v>47</v>
      </c>
      <c r="B475" s="3" t="s">
        <v>6</v>
      </c>
      <c r="C475" s="3">
        <v>33.344999999999999</v>
      </c>
      <c r="D475" s="3">
        <v>0</v>
      </c>
      <c r="E475" s="3" t="s">
        <v>10</v>
      </c>
      <c r="F475" s="3" t="s">
        <v>13</v>
      </c>
      <c r="G475" s="3">
        <v>20878.78443</v>
      </c>
    </row>
    <row r="476" spans="1:7" x14ac:dyDescent="0.25">
      <c r="A476" s="3">
        <v>54</v>
      </c>
      <c r="B476" s="3" t="s">
        <v>9</v>
      </c>
      <c r="C476" s="3">
        <v>25.1</v>
      </c>
      <c r="D476" s="3">
        <v>3</v>
      </c>
      <c r="E476" s="3" t="s">
        <v>7</v>
      </c>
      <c r="F476" s="3" t="s">
        <v>8</v>
      </c>
      <c r="G476" s="3">
        <v>25382.296999999999</v>
      </c>
    </row>
    <row r="477" spans="1:7" x14ac:dyDescent="0.25">
      <c r="A477" s="3">
        <v>61</v>
      </c>
      <c r="B477" s="3" t="s">
        <v>9</v>
      </c>
      <c r="C477" s="3">
        <v>28.31</v>
      </c>
      <c r="D477" s="3">
        <v>1</v>
      </c>
      <c r="E477" s="3" t="s">
        <v>7</v>
      </c>
      <c r="F477" s="3" t="s">
        <v>12</v>
      </c>
      <c r="G477" s="3">
        <v>28868.6639</v>
      </c>
    </row>
    <row r="478" spans="1:7" x14ac:dyDescent="0.25">
      <c r="A478" s="3">
        <v>24</v>
      </c>
      <c r="B478" s="3" t="s">
        <v>9</v>
      </c>
      <c r="C478" s="3">
        <v>28.5</v>
      </c>
      <c r="D478" s="3">
        <v>0</v>
      </c>
      <c r="E478" s="3" t="s">
        <v>7</v>
      </c>
      <c r="F478" s="3" t="s">
        <v>13</v>
      </c>
      <c r="G478" s="3">
        <v>35147.528480000001</v>
      </c>
    </row>
    <row r="479" spans="1:7" x14ac:dyDescent="0.25">
      <c r="A479" s="3">
        <v>25</v>
      </c>
      <c r="B479" s="3" t="s">
        <v>9</v>
      </c>
      <c r="C479" s="3">
        <v>35.625</v>
      </c>
      <c r="D479" s="3">
        <v>0</v>
      </c>
      <c r="E479" s="3" t="s">
        <v>10</v>
      </c>
      <c r="F479" s="3" t="s">
        <v>12</v>
      </c>
      <c r="G479" s="3">
        <v>2534.3937500000002</v>
      </c>
    </row>
    <row r="480" spans="1:7" x14ac:dyDescent="0.25">
      <c r="A480" s="3">
        <v>21</v>
      </c>
      <c r="B480" s="3" t="s">
        <v>9</v>
      </c>
      <c r="C480" s="3">
        <v>36.85</v>
      </c>
      <c r="D480" s="3">
        <v>0</v>
      </c>
      <c r="E480" s="3" t="s">
        <v>10</v>
      </c>
      <c r="F480" s="3" t="s">
        <v>11</v>
      </c>
      <c r="G480" s="3">
        <v>1534.3045</v>
      </c>
    </row>
    <row r="481" spans="1:7" x14ac:dyDescent="0.25">
      <c r="A481" s="3">
        <v>23</v>
      </c>
      <c r="B481" s="3" t="s">
        <v>9</v>
      </c>
      <c r="C481" s="3">
        <v>32.56</v>
      </c>
      <c r="D481" s="3">
        <v>0</v>
      </c>
      <c r="E481" s="3" t="s">
        <v>10</v>
      </c>
      <c r="F481" s="3" t="s">
        <v>11</v>
      </c>
      <c r="G481" s="3">
        <v>1824.2854</v>
      </c>
    </row>
    <row r="482" spans="1:7" x14ac:dyDescent="0.25">
      <c r="A482" s="3">
        <v>63</v>
      </c>
      <c r="B482" s="3" t="s">
        <v>9</v>
      </c>
      <c r="C482" s="3">
        <v>41.325000000000003</v>
      </c>
      <c r="D482" s="3">
        <v>3</v>
      </c>
      <c r="E482" s="3" t="s">
        <v>10</v>
      </c>
      <c r="F482" s="3" t="s">
        <v>12</v>
      </c>
      <c r="G482" s="3">
        <v>15555.188749999999</v>
      </c>
    </row>
    <row r="483" spans="1:7" x14ac:dyDescent="0.25">
      <c r="A483" s="3">
        <v>49</v>
      </c>
      <c r="B483" s="3" t="s">
        <v>9</v>
      </c>
      <c r="C483" s="3">
        <v>37.51</v>
      </c>
      <c r="D483" s="3">
        <v>2</v>
      </c>
      <c r="E483" s="3" t="s">
        <v>10</v>
      </c>
      <c r="F483" s="3" t="s">
        <v>11</v>
      </c>
      <c r="G483" s="3">
        <v>9304.7019</v>
      </c>
    </row>
    <row r="484" spans="1:7" x14ac:dyDescent="0.25">
      <c r="A484" s="3">
        <v>18</v>
      </c>
      <c r="B484" s="3" t="s">
        <v>6</v>
      </c>
      <c r="C484" s="3">
        <v>31.35</v>
      </c>
      <c r="D484" s="3">
        <v>0</v>
      </c>
      <c r="E484" s="3" t="s">
        <v>10</v>
      </c>
      <c r="F484" s="3" t="s">
        <v>11</v>
      </c>
      <c r="G484" s="3">
        <v>1622.1885</v>
      </c>
    </row>
    <row r="485" spans="1:7" x14ac:dyDescent="0.25">
      <c r="A485" s="3">
        <v>51</v>
      </c>
      <c r="B485" s="3" t="s">
        <v>6</v>
      </c>
      <c r="C485" s="3">
        <v>39.5</v>
      </c>
      <c r="D485" s="3">
        <v>1</v>
      </c>
      <c r="E485" s="3" t="s">
        <v>10</v>
      </c>
      <c r="F485" s="3" t="s">
        <v>8</v>
      </c>
      <c r="G485" s="3">
        <v>9880.0679999999993</v>
      </c>
    </row>
    <row r="486" spans="1:7" x14ac:dyDescent="0.25">
      <c r="A486" s="3">
        <v>48</v>
      </c>
      <c r="B486" s="3" t="s">
        <v>9</v>
      </c>
      <c r="C486" s="3">
        <v>34.299999999999997</v>
      </c>
      <c r="D486" s="3">
        <v>3</v>
      </c>
      <c r="E486" s="3" t="s">
        <v>10</v>
      </c>
      <c r="F486" s="3" t="s">
        <v>8</v>
      </c>
      <c r="G486" s="3">
        <v>9563.0290000000005</v>
      </c>
    </row>
    <row r="487" spans="1:7" x14ac:dyDescent="0.25">
      <c r="A487" s="3">
        <v>31</v>
      </c>
      <c r="B487" s="3" t="s">
        <v>6</v>
      </c>
      <c r="C487" s="3">
        <v>31.065000000000001</v>
      </c>
      <c r="D487" s="3">
        <v>0</v>
      </c>
      <c r="E487" s="3" t="s">
        <v>10</v>
      </c>
      <c r="F487" s="3" t="s">
        <v>13</v>
      </c>
      <c r="G487" s="3">
        <v>4347.0233500000004</v>
      </c>
    </row>
    <row r="488" spans="1:7" x14ac:dyDescent="0.25">
      <c r="A488" s="3">
        <v>54</v>
      </c>
      <c r="B488" s="3" t="s">
        <v>6</v>
      </c>
      <c r="C488" s="3">
        <v>21.47</v>
      </c>
      <c r="D488" s="3">
        <v>3</v>
      </c>
      <c r="E488" s="3" t="s">
        <v>10</v>
      </c>
      <c r="F488" s="3" t="s">
        <v>12</v>
      </c>
      <c r="G488" s="3">
        <v>12475.3513</v>
      </c>
    </row>
    <row r="489" spans="1:7" x14ac:dyDescent="0.25">
      <c r="A489" s="3">
        <v>19</v>
      </c>
      <c r="B489" s="3" t="s">
        <v>9</v>
      </c>
      <c r="C489" s="3">
        <v>28.7</v>
      </c>
      <c r="D489" s="3">
        <v>0</v>
      </c>
      <c r="E489" s="3" t="s">
        <v>10</v>
      </c>
      <c r="F489" s="3" t="s">
        <v>8</v>
      </c>
      <c r="G489" s="3">
        <v>1253.9359999999999</v>
      </c>
    </row>
    <row r="490" spans="1:7" x14ac:dyDescent="0.25">
      <c r="A490" s="3">
        <v>44</v>
      </c>
      <c r="B490" s="3" t="s">
        <v>6</v>
      </c>
      <c r="C490" s="3">
        <v>38.06</v>
      </c>
      <c r="D490" s="3">
        <v>0</v>
      </c>
      <c r="E490" s="3" t="s">
        <v>7</v>
      </c>
      <c r="F490" s="3" t="s">
        <v>11</v>
      </c>
      <c r="G490" s="3">
        <v>48885.135609999998</v>
      </c>
    </row>
    <row r="491" spans="1:7" x14ac:dyDescent="0.25">
      <c r="A491" s="3">
        <v>53</v>
      </c>
      <c r="B491" s="3" t="s">
        <v>9</v>
      </c>
      <c r="C491" s="3">
        <v>31.16</v>
      </c>
      <c r="D491" s="3">
        <v>1</v>
      </c>
      <c r="E491" s="3" t="s">
        <v>10</v>
      </c>
      <c r="F491" s="3" t="s">
        <v>12</v>
      </c>
      <c r="G491" s="3">
        <v>10461.9794</v>
      </c>
    </row>
    <row r="492" spans="1:7" x14ac:dyDescent="0.25">
      <c r="A492" s="3">
        <v>19</v>
      </c>
      <c r="B492" s="3" t="s">
        <v>6</v>
      </c>
      <c r="C492" s="3">
        <v>32.9</v>
      </c>
      <c r="D492" s="3">
        <v>0</v>
      </c>
      <c r="E492" s="3" t="s">
        <v>10</v>
      </c>
      <c r="F492" s="3" t="s">
        <v>8</v>
      </c>
      <c r="G492" s="3">
        <v>1748.7739999999999</v>
      </c>
    </row>
    <row r="493" spans="1:7" x14ac:dyDescent="0.25">
      <c r="A493" s="3">
        <v>61</v>
      </c>
      <c r="B493" s="3" t="s">
        <v>6</v>
      </c>
      <c r="C493" s="3">
        <v>25.08</v>
      </c>
      <c r="D493" s="3">
        <v>0</v>
      </c>
      <c r="E493" s="3" t="s">
        <v>10</v>
      </c>
      <c r="F493" s="3" t="s">
        <v>11</v>
      </c>
      <c r="G493" s="3">
        <v>24513.091260000001</v>
      </c>
    </row>
    <row r="494" spans="1:7" x14ac:dyDescent="0.25">
      <c r="A494" s="3">
        <v>18</v>
      </c>
      <c r="B494" s="3" t="s">
        <v>6</v>
      </c>
      <c r="C494" s="3">
        <v>25.08</v>
      </c>
      <c r="D494" s="3">
        <v>0</v>
      </c>
      <c r="E494" s="3" t="s">
        <v>10</v>
      </c>
      <c r="F494" s="3" t="s">
        <v>13</v>
      </c>
      <c r="G494" s="3">
        <v>2196.4731999999999</v>
      </c>
    </row>
    <row r="495" spans="1:7" x14ac:dyDescent="0.25">
      <c r="A495" s="3">
        <v>61</v>
      </c>
      <c r="B495" s="3" t="s">
        <v>9</v>
      </c>
      <c r="C495" s="3">
        <v>43.4</v>
      </c>
      <c r="D495" s="3">
        <v>0</v>
      </c>
      <c r="E495" s="3" t="s">
        <v>10</v>
      </c>
      <c r="F495" s="3" t="s">
        <v>8</v>
      </c>
      <c r="G495" s="3">
        <v>12574.049000000001</v>
      </c>
    </row>
    <row r="496" spans="1:7" x14ac:dyDescent="0.25">
      <c r="A496" s="3">
        <v>21</v>
      </c>
      <c r="B496" s="3" t="s">
        <v>9</v>
      </c>
      <c r="C496" s="3">
        <v>25.7</v>
      </c>
      <c r="D496" s="3">
        <v>4</v>
      </c>
      <c r="E496" s="3" t="s">
        <v>7</v>
      </c>
      <c r="F496" s="3" t="s">
        <v>8</v>
      </c>
      <c r="G496" s="3">
        <v>17942.106</v>
      </c>
    </row>
    <row r="497" spans="1:7" x14ac:dyDescent="0.25">
      <c r="A497" s="3">
        <v>20</v>
      </c>
      <c r="B497" s="3" t="s">
        <v>9</v>
      </c>
      <c r="C497" s="3">
        <v>27.93</v>
      </c>
      <c r="D497" s="3">
        <v>0</v>
      </c>
      <c r="E497" s="3" t="s">
        <v>10</v>
      </c>
      <c r="F497" s="3" t="s">
        <v>13</v>
      </c>
      <c r="G497" s="3">
        <v>1967.0227</v>
      </c>
    </row>
    <row r="498" spans="1:7" x14ac:dyDescent="0.25">
      <c r="A498" s="3">
        <v>31</v>
      </c>
      <c r="B498" s="3" t="s">
        <v>6</v>
      </c>
      <c r="C498" s="3">
        <v>23.6</v>
      </c>
      <c r="D498" s="3">
        <v>2</v>
      </c>
      <c r="E498" s="3" t="s">
        <v>10</v>
      </c>
      <c r="F498" s="3" t="s">
        <v>8</v>
      </c>
      <c r="G498" s="3">
        <v>4931.6469999999999</v>
      </c>
    </row>
    <row r="499" spans="1:7" x14ac:dyDescent="0.25">
      <c r="A499" s="3">
        <v>45</v>
      </c>
      <c r="B499" s="3" t="s">
        <v>9</v>
      </c>
      <c r="C499" s="3">
        <v>28.7</v>
      </c>
      <c r="D499" s="3">
        <v>2</v>
      </c>
      <c r="E499" s="3" t="s">
        <v>10</v>
      </c>
      <c r="F499" s="3" t="s">
        <v>8</v>
      </c>
      <c r="G499" s="3">
        <v>8027.9679999999998</v>
      </c>
    </row>
    <row r="500" spans="1:7" x14ac:dyDescent="0.25">
      <c r="A500" s="3">
        <v>44</v>
      </c>
      <c r="B500" s="3" t="s">
        <v>6</v>
      </c>
      <c r="C500" s="3">
        <v>23.98</v>
      </c>
      <c r="D500" s="3">
        <v>2</v>
      </c>
      <c r="E500" s="3" t="s">
        <v>10</v>
      </c>
      <c r="F500" s="3" t="s">
        <v>11</v>
      </c>
      <c r="G500" s="3">
        <v>8211.1002000000008</v>
      </c>
    </row>
    <row r="501" spans="1:7" x14ac:dyDescent="0.25">
      <c r="A501" s="3">
        <v>62</v>
      </c>
      <c r="B501" s="3" t="s">
        <v>6</v>
      </c>
      <c r="C501" s="3">
        <v>39.200000000000003</v>
      </c>
      <c r="D501" s="3">
        <v>0</v>
      </c>
      <c r="E501" s="3" t="s">
        <v>10</v>
      </c>
      <c r="F501" s="3" t="s">
        <v>8</v>
      </c>
      <c r="G501" s="3">
        <v>13470.86</v>
      </c>
    </row>
    <row r="502" spans="1:7" x14ac:dyDescent="0.25">
      <c r="A502" s="3">
        <v>29</v>
      </c>
      <c r="B502" s="3" t="s">
        <v>9</v>
      </c>
      <c r="C502" s="3">
        <v>34.4</v>
      </c>
      <c r="D502" s="3">
        <v>0</v>
      </c>
      <c r="E502" s="3" t="s">
        <v>7</v>
      </c>
      <c r="F502" s="3" t="s">
        <v>8</v>
      </c>
      <c r="G502" s="3">
        <v>36197.699000000001</v>
      </c>
    </row>
    <row r="503" spans="1:7" x14ac:dyDescent="0.25">
      <c r="A503" s="3">
        <v>43</v>
      </c>
      <c r="B503" s="3" t="s">
        <v>9</v>
      </c>
      <c r="C503" s="3">
        <v>26.03</v>
      </c>
      <c r="D503" s="3">
        <v>0</v>
      </c>
      <c r="E503" s="3" t="s">
        <v>10</v>
      </c>
      <c r="F503" s="3" t="s">
        <v>13</v>
      </c>
      <c r="G503" s="3">
        <v>6837.3687</v>
      </c>
    </row>
    <row r="504" spans="1:7" x14ac:dyDescent="0.25">
      <c r="A504" s="3">
        <v>51</v>
      </c>
      <c r="B504" s="3" t="s">
        <v>9</v>
      </c>
      <c r="C504" s="3">
        <v>23.21</v>
      </c>
      <c r="D504" s="3">
        <v>1</v>
      </c>
      <c r="E504" s="3" t="s">
        <v>7</v>
      </c>
      <c r="F504" s="3" t="s">
        <v>11</v>
      </c>
      <c r="G504" s="3">
        <v>22218.1149</v>
      </c>
    </row>
    <row r="505" spans="1:7" x14ac:dyDescent="0.25">
      <c r="A505" s="3">
        <v>19</v>
      </c>
      <c r="B505" s="3" t="s">
        <v>9</v>
      </c>
      <c r="C505" s="3">
        <v>30.25</v>
      </c>
      <c r="D505" s="3">
        <v>0</v>
      </c>
      <c r="E505" s="3" t="s">
        <v>7</v>
      </c>
      <c r="F505" s="3" t="s">
        <v>11</v>
      </c>
      <c r="G505" s="3">
        <v>32548.340499999998</v>
      </c>
    </row>
    <row r="506" spans="1:7" x14ac:dyDescent="0.25">
      <c r="A506" s="3">
        <v>38</v>
      </c>
      <c r="B506" s="3" t="s">
        <v>6</v>
      </c>
      <c r="C506" s="3">
        <v>28.93</v>
      </c>
      <c r="D506" s="3">
        <v>1</v>
      </c>
      <c r="E506" s="3" t="s">
        <v>10</v>
      </c>
      <c r="F506" s="3" t="s">
        <v>11</v>
      </c>
      <c r="G506" s="3">
        <v>5974.3846999999996</v>
      </c>
    </row>
    <row r="507" spans="1:7" x14ac:dyDescent="0.25">
      <c r="A507" s="3">
        <v>37</v>
      </c>
      <c r="B507" s="3" t="s">
        <v>9</v>
      </c>
      <c r="C507" s="3">
        <v>30.875</v>
      </c>
      <c r="D507" s="3">
        <v>3</v>
      </c>
      <c r="E507" s="3" t="s">
        <v>10</v>
      </c>
      <c r="F507" s="3" t="s">
        <v>12</v>
      </c>
      <c r="G507" s="3">
        <v>6796.8632500000003</v>
      </c>
    </row>
    <row r="508" spans="1:7" x14ac:dyDescent="0.25">
      <c r="A508" s="3">
        <v>22</v>
      </c>
      <c r="B508" s="3" t="s">
        <v>9</v>
      </c>
      <c r="C508" s="3">
        <v>31.35</v>
      </c>
      <c r="D508" s="3">
        <v>1</v>
      </c>
      <c r="E508" s="3" t="s">
        <v>10</v>
      </c>
      <c r="F508" s="3" t="s">
        <v>12</v>
      </c>
      <c r="G508" s="3">
        <v>2643.2685000000001</v>
      </c>
    </row>
    <row r="509" spans="1:7" x14ac:dyDescent="0.25">
      <c r="A509" s="3">
        <v>21</v>
      </c>
      <c r="B509" s="3" t="s">
        <v>9</v>
      </c>
      <c r="C509" s="3">
        <v>23.75</v>
      </c>
      <c r="D509" s="3">
        <v>2</v>
      </c>
      <c r="E509" s="3" t="s">
        <v>10</v>
      </c>
      <c r="F509" s="3" t="s">
        <v>12</v>
      </c>
      <c r="G509" s="3">
        <v>3077.0954999999999</v>
      </c>
    </row>
    <row r="510" spans="1:7" x14ac:dyDescent="0.25">
      <c r="A510" s="3">
        <v>24</v>
      </c>
      <c r="B510" s="3" t="s">
        <v>6</v>
      </c>
      <c r="C510" s="3">
        <v>25.27</v>
      </c>
      <c r="D510" s="3">
        <v>0</v>
      </c>
      <c r="E510" s="3" t="s">
        <v>10</v>
      </c>
      <c r="F510" s="3" t="s">
        <v>13</v>
      </c>
      <c r="G510" s="3">
        <v>3044.2132999999999</v>
      </c>
    </row>
    <row r="511" spans="1:7" x14ac:dyDescent="0.25">
      <c r="A511" s="3">
        <v>57</v>
      </c>
      <c r="B511" s="3" t="s">
        <v>6</v>
      </c>
      <c r="C511" s="3">
        <v>28.7</v>
      </c>
      <c r="D511" s="3">
        <v>0</v>
      </c>
      <c r="E511" s="3" t="s">
        <v>10</v>
      </c>
      <c r="F511" s="3" t="s">
        <v>8</v>
      </c>
      <c r="G511" s="3">
        <v>11455.28</v>
      </c>
    </row>
    <row r="512" spans="1:7" x14ac:dyDescent="0.25">
      <c r="A512" s="3">
        <v>56</v>
      </c>
      <c r="B512" s="3" t="s">
        <v>9</v>
      </c>
      <c r="C512" s="3">
        <v>32.11</v>
      </c>
      <c r="D512" s="3">
        <v>1</v>
      </c>
      <c r="E512" s="3" t="s">
        <v>10</v>
      </c>
      <c r="F512" s="3" t="s">
        <v>13</v>
      </c>
      <c r="G512" s="3">
        <v>11763.000899999999</v>
      </c>
    </row>
    <row r="513" spans="1:7" x14ac:dyDescent="0.25">
      <c r="A513" s="3">
        <v>27</v>
      </c>
      <c r="B513" s="3" t="s">
        <v>9</v>
      </c>
      <c r="C513" s="3">
        <v>33.659999999999997</v>
      </c>
      <c r="D513" s="3">
        <v>0</v>
      </c>
      <c r="E513" s="3" t="s">
        <v>10</v>
      </c>
      <c r="F513" s="3" t="s">
        <v>11</v>
      </c>
      <c r="G513" s="3">
        <v>2498.4144000000001</v>
      </c>
    </row>
    <row r="514" spans="1:7" x14ac:dyDescent="0.25">
      <c r="A514" s="3">
        <v>51</v>
      </c>
      <c r="B514" s="3" t="s">
        <v>9</v>
      </c>
      <c r="C514" s="3">
        <v>22.42</v>
      </c>
      <c r="D514" s="3">
        <v>0</v>
      </c>
      <c r="E514" s="3" t="s">
        <v>10</v>
      </c>
      <c r="F514" s="3" t="s">
        <v>13</v>
      </c>
      <c r="G514" s="3">
        <v>9361.3268000000007</v>
      </c>
    </row>
    <row r="515" spans="1:7" x14ac:dyDescent="0.25">
      <c r="A515" s="3">
        <v>19</v>
      </c>
      <c r="B515" s="3" t="s">
        <v>9</v>
      </c>
      <c r="C515" s="3">
        <v>30.4</v>
      </c>
      <c r="D515" s="3">
        <v>0</v>
      </c>
      <c r="E515" s="3" t="s">
        <v>10</v>
      </c>
      <c r="F515" s="3" t="s">
        <v>8</v>
      </c>
      <c r="G515" s="3">
        <v>1256.299</v>
      </c>
    </row>
    <row r="516" spans="1:7" x14ac:dyDescent="0.25">
      <c r="A516" s="3">
        <v>39</v>
      </c>
      <c r="B516" s="3" t="s">
        <v>9</v>
      </c>
      <c r="C516" s="3">
        <v>28.3</v>
      </c>
      <c r="D516" s="3">
        <v>1</v>
      </c>
      <c r="E516" s="3" t="s">
        <v>7</v>
      </c>
      <c r="F516" s="3" t="s">
        <v>8</v>
      </c>
      <c r="G516" s="3">
        <v>21082.16</v>
      </c>
    </row>
    <row r="517" spans="1:7" x14ac:dyDescent="0.25">
      <c r="A517" s="3">
        <v>58</v>
      </c>
      <c r="B517" s="3" t="s">
        <v>9</v>
      </c>
      <c r="C517" s="3">
        <v>35.700000000000003</v>
      </c>
      <c r="D517" s="3">
        <v>0</v>
      </c>
      <c r="E517" s="3" t="s">
        <v>10</v>
      </c>
      <c r="F517" s="3" t="s">
        <v>8</v>
      </c>
      <c r="G517" s="3">
        <v>11362.754999999999</v>
      </c>
    </row>
    <row r="518" spans="1:7" x14ac:dyDescent="0.25">
      <c r="A518" s="3">
        <v>20</v>
      </c>
      <c r="B518" s="3" t="s">
        <v>9</v>
      </c>
      <c r="C518" s="3">
        <v>35.31</v>
      </c>
      <c r="D518" s="3">
        <v>1</v>
      </c>
      <c r="E518" s="3" t="s">
        <v>10</v>
      </c>
      <c r="F518" s="3" t="s">
        <v>11</v>
      </c>
      <c r="G518" s="3">
        <v>27724.28875</v>
      </c>
    </row>
    <row r="519" spans="1:7" x14ac:dyDescent="0.25">
      <c r="A519" s="3">
        <v>45</v>
      </c>
      <c r="B519" s="3" t="s">
        <v>9</v>
      </c>
      <c r="C519" s="3">
        <v>30.495000000000001</v>
      </c>
      <c r="D519" s="3">
        <v>2</v>
      </c>
      <c r="E519" s="3" t="s">
        <v>10</v>
      </c>
      <c r="F519" s="3" t="s">
        <v>12</v>
      </c>
      <c r="G519" s="3">
        <v>8413.4630500000003</v>
      </c>
    </row>
    <row r="520" spans="1:7" x14ac:dyDescent="0.25">
      <c r="A520" s="3">
        <v>35</v>
      </c>
      <c r="B520" s="3" t="s">
        <v>6</v>
      </c>
      <c r="C520" s="3">
        <v>31</v>
      </c>
      <c r="D520" s="3">
        <v>1</v>
      </c>
      <c r="E520" s="3" t="s">
        <v>10</v>
      </c>
      <c r="F520" s="3" t="s">
        <v>8</v>
      </c>
      <c r="G520" s="3">
        <v>5240.7650000000003</v>
      </c>
    </row>
    <row r="521" spans="1:7" x14ac:dyDescent="0.25">
      <c r="A521" s="3">
        <v>31</v>
      </c>
      <c r="B521" s="3" t="s">
        <v>9</v>
      </c>
      <c r="C521" s="3">
        <v>30.875</v>
      </c>
      <c r="D521" s="3">
        <v>0</v>
      </c>
      <c r="E521" s="3" t="s">
        <v>10</v>
      </c>
      <c r="F521" s="3" t="s">
        <v>13</v>
      </c>
      <c r="G521" s="3">
        <v>3857.7592500000001</v>
      </c>
    </row>
    <row r="522" spans="1:7" x14ac:dyDescent="0.25">
      <c r="A522" s="3">
        <v>50</v>
      </c>
      <c r="B522" s="3" t="s">
        <v>6</v>
      </c>
      <c r="C522" s="3">
        <v>27.36</v>
      </c>
      <c r="D522" s="3">
        <v>0</v>
      </c>
      <c r="E522" s="3" t="s">
        <v>10</v>
      </c>
      <c r="F522" s="3" t="s">
        <v>13</v>
      </c>
      <c r="G522" s="3">
        <v>25656.575260000001</v>
      </c>
    </row>
    <row r="523" spans="1:7" x14ac:dyDescent="0.25">
      <c r="A523" s="3">
        <v>32</v>
      </c>
      <c r="B523" s="3" t="s">
        <v>6</v>
      </c>
      <c r="C523" s="3">
        <v>44.22</v>
      </c>
      <c r="D523" s="3">
        <v>0</v>
      </c>
      <c r="E523" s="3" t="s">
        <v>10</v>
      </c>
      <c r="F523" s="3" t="s">
        <v>11</v>
      </c>
      <c r="G523" s="3">
        <v>3994.1777999999999</v>
      </c>
    </row>
    <row r="524" spans="1:7" x14ac:dyDescent="0.25">
      <c r="A524" s="3">
        <v>51</v>
      </c>
      <c r="B524" s="3" t="s">
        <v>6</v>
      </c>
      <c r="C524" s="3">
        <v>33.914999999999999</v>
      </c>
      <c r="D524" s="3">
        <v>0</v>
      </c>
      <c r="E524" s="3" t="s">
        <v>10</v>
      </c>
      <c r="F524" s="3" t="s">
        <v>13</v>
      </c>
      <c r="G524" s="3">
        <v>9866.3048500000004</v>
      </c>
    </row>
    <row r="525" spans="1:7" x14ac:dyDescent="0.25">
      <c r="A525" s="3">
        <v>38</v>
      </c>
      <c r="B525" s="3" t="s">
        <v>6</v>
      </c>
      <c r="C525" s="3">
        <v>37.729999999999997</v>
      </c>
      <c r="D525" s="3">
        <v>0</v>
      </c>
      <c r="E525" s="3" t="s">
        <v>10</v>
      </c>
      <c r="F525" s="3" t="s">
        <v>11</v>
      </c>
      <c r="G525" s="3">
        <v>5397.6166999999996</v>
      </c>
    </row>
    <row r="526" spans="1:7" x14ac:dyDescent="0.25">
      <c r="A526" s="3">
        <v>42</v>
      </c>
      <c r="B526" s="3" t="s">
        <v>9</v>
      </c>
      <c r="C526" s="3">
        <v>26.07</v>
      </c>
      <c r="D526" s="3">
        <v>1</v>
      </c>
      <c r="E526" s="3" t="s">
        <v>7</v>
      </c>
      <c r="F526" s="3" t="s">
        <v>11</v>
      </c>
      <c r="G526" s="3">
        <v>38245.593269999998</v>
      </c>
    </row>
    <row r="527" spans="1:7" x14ac:dyDescent="0.25">
      <c r="A527" s="3">
        <v>18</v>
      </c>
      <c r="B527" s="3" t="s">
        <v>6</v>
      </c>
      <c r="C527" s="3">
        <v>33.880000000000003</v>
      </c>
      <c r="D527" s="3">
        <v>0</v>
      </c>
      <c r="E527" s="3" t="s">
        <v>10</v>
      </c>
      <c r="F527" s="3" t="s">
        <v>11</v>
      </c>
      <c r="G527" s="3">
        <v>11482.63485</v>
      </c>
    </row>
    <row r="528" spans="1:7" x14ac:dyDescent="0.25">
      <c r="A528" s="3">
        <v>19</v>
      </c>
      <c r="B528" s="3" t="s">
        <v>6</v>
      </c>
      <c r="C528" s="3">
        <v>30.59</v>
      </c>
      <c r="D528" s="3">
        <v>2</v>
      </c>
      <c r="E528" s="3" t="s">
        <v>10</v>
      </c>
      <c r="F528" s="3" t="s">
        <v>12</v>
      </c>
      <c r="G528" s="3">
        <v>24059.680189999999</v>
      </c>
    </row>
    <row r="529" spans="1:7" x14ac:dyDescent="0.25">
      <c r="A529" s="3">
        <v>51</v>
      </c>
      <c r="B529" s="3" t="s">
        <v>6</v>
      </c>
      <c r="C529" s="3">
        <v>25.8</v>
      </c>
      <c r="D529" s="3">
        <v>1</v>
      </c>
      <c r="E529" s="3" t="s">
        <v>10</v>
      </c>
      <c r="F529" s="3" t="s">
        <v>8</v>
      </c>
      <c r="G529" s="3">
        <v>9861.0249999999996</v>
      </c>
    </row>
    <row r="530" spans="1:7" x14ac:dyDescent="0.25">
      <c r="A530" s="3">
        <v>46</v>
      </c>
      <c r="B530" s="3" t="s">
        <v>9</v>
      </c>
      <c r="C530" s="3">
        <v>39.424999999999997</v>
      </c>
      <c r="D530" s="3">
        <v>1</v>
      </c>
      <c r="E530" s="3" t="s">
        <v>10</v>
      </c>
      <c r="F530" s="3" t="s">
        <v>13</v>
      </c>
      <c r="G530" s="3">
        <v>8342.9087500000005</v>
      </c>
    </row>
    <row r="531" spans="1:7" x14ac:dyDescent="0.25">
      <c r="A531" s="3">
        <v>18</v>
      </c>
      <c r="B531" s="3" t="s">
        <v>9</v>
      </c>
      <c r="C531" s="3">
        <v>25.46</v>
      </c>
      <c r="D531" s="3">
        <v>0</v>
      </c>
      <c r="E531" s="3" t="s">
        <v>10</v>
      </c>
      <c r="F531" s="3" t="s">
        <v>13</v>
      </c>
      <c r="G531" s="3">
        <v>1708.0014000000001</v>
      </c>
    </row>
    <row r="532" spans="1:7" x14ac:dyDescent="0.25">
      <c r="A532" s="3">
        <v>57</v>
      </c>
      <c r="B532" s="3" t="s">
        <v>9</v>
      </c>
      <c r="C532" s="3">
        <v>42.13</v>
      </c>
      <c r="D532" s="3">
        <v>1</v>
      </c>
      <c r="E532" s="3" t="s">
        <v>7</v>
      </c>
      <c r="F532" s="3" t="s">
        <v>11</v>
      </c>
      <c r="G532" s="3">
        <v>48675.517699999997</v>
      </c>
    </row>
    <row r="533" spans="1:7" x14ac:dyDescent="0.25">
      <c r="A533" s="3">
        <v>62</v>
      </c>
      <c r="B533" s="3" t="s">
        <v>6</v>
      </c>
      <c r="C533" s="3">
        <v>31.73</v>
      </c>
      <c r="D533" s="3">
        <v>0</v>
      </c>
      <c r="E533" s="3" t="s">
        <v>10</v>
      </c>
      <c r="F533" s="3" t="s">
        <v>13</v>
      </c>
      <c r="G533" s="3">
        <v>14043.476699999999</v>
      </c>
    </row>
    <row r="534" spans="1:7" x14ac:dyDescent="0.25">
      <c r="A534" s="3">
        <v>59</v>
      </c>
      <c r="B534" s="3" t="s">
        <v>9</v>
      </c>
      <c r="C534" s="3">
        <v>29.7</v>
      </c>
      <c r="D534" s="3">
        <v>2</v>
      </c>
      <c r="E534" s="3" t="s">
        <v>10</v>
      </c>
      <c r="F534" s="3" t="s">
        <v>11</v>
      </c>
      <c r="G534" s="3">
        <v>12925.886</v>
      </c>
    </row>
    <row r="535" spans="1:7" x14ac:dyDescent="0.25">
      <c r="A535" s="3">
        <v>37</v>
      </c>
      <c r="B535" s="3" t="s">
        <v>9</v>
      </c>
      <c r="C535" s="3">
        <v>36.19</v>
      </c>
      <c r="D535" s="3">
        <v>0</v>
      </c>
      <c r="E535" s="3" t="s">
        <v>10</v>
      </c>
      <c r="F535" s="3" t="s">
        <v>11</v>
      </c>
      <c r="G535" s="3">
        <v>19214.705529999999</v>
      </c>
    </row>
    <row r="536" spans="1:7" x14ac:dyDescent="0.25">
      <c r="A536" s="3">
        <v>64</v>
      </c>
      <c r="B536" s="3" t="s">
        <v>9</v>
      </c>
      <c r="C536" s="3">
        <v>40.479999999999997</v>
      </c>
      <c r="D536" s="3">
        <v>0</v>
      </c>
      <c r="E536" s="3" t="s">
        <v>10</v>
      </c>
      <c r="F536" s="3" t="s">
        <v>11</v>
      </c>
      <c r="G536" s="3">
        <v>13831.1152</v>
      </c>
    </row>
    <row r="537" spans="1:7" x14ac:dyDescent="0.25">
      <c r="A537" s="3">
        <v>38</v>
      </c>
      <c r="B537" s="3" t="s">
        <v>9</v>
      </c>
      <c r="C537" s="3">
        <v>28.024999999999999</v>
      </c>
      <c r="D537" s="3">
        <v>1</v>
      </c>
      <c r="E537" s="3" t="s">
        <v>10</v>
      </c>
      <c r="F537" s="3" t="s">
        <v>13</v>
      </c>
      <c r="G537" s="3">
        <v>6067.1267500000004</v>
      </c>
    </row>
    <row r="538" spans="1:7" x14ac:dyDescent="0.25">
      <c r="A538" s="3">
        <v>33</v>
      </c>
      <c r="B538" s="3" t="s">
        <v>6</v>
      </c>
      <c r="C538" s="3">
        <v>38.9</v>
      </c>
      <c r="D538" s="3">
        <v>3</v>
      </c>
      <c r="E538" s="3" t="s">
        <v>10</v>
      </c>
      <c r="F538" s="3" t="s">
        <v>8</v>
      </c>
      <c r="G538" s="3">
        <v>5972.3779999999997</v>
      </c>
    </row>
    <row r="539" spans="1:7" x14ac:dyDescent="0.25">
      <c r="A539" s="3">
        <v>46</v>
      </c>
      <c r="B539" s="3" t="s">
        <v>6</v>
      </c>
      <c r="C539" s="3">
        <v>30.2</v>
      </c>
      <c r="D539" s="3">
        <v>2</v>
      </c>
      <c r="E539" s="3" t="s">
        <v>10</v>
      </c>
      <c r="F539" s="3" t="s">
        <v>8</v>
      </c>
      <c r="G539" s="3">
        <v>8825.0859999999993</v>
      </c>
    </row>
    <row r="540" spans="1:7" x14ac:dyDescent="0.25">
      <c r="A540" s="3">
        <v>46</v>
      </c>
      <c r="B540" s="3" t="s">
        <v>6</v>
      </c>
      <c r="C540" s="3">
        <v>28.05</v>
      </c>
      <c r="D540" s="3">
        <v>1</v>
      </c>
      <c r="E540" s="3" t="s">
        <v>10</v>
      </c>
      <c r="F540" s="3" t="s">
        <v>11</v>
      </c>
      <c r="G540" s="3">
        <v>8233.0974999999999</v>
      </c>
    </row>
    <row r="541" spans="1:7" x14ac:dyDescent="0.25">
      <c r="A541" s="3">
        <v>53</v>
      </c>
      <c r="B541" s="3" t="s">
        <v>9</v>
      </c>
      <c r="C541" s="3">
        <v>31.35</v>
      </c>
      <c r="D541" s="3">
        <v>0</v>
      </c>
      <c r="E541" s="3" t="s">
        <v>10</v>
      </c>
      <c r="F541" s="3" t="s">
        <v>11</v>
      </c>
      <c r="G541" s="3">
        <v>27346.04207</v>
      </c>
    </row>
    <row r="542" spans="1:7" x14ac:dyDescent="0.25">
      <c r="A542" s="3">
        <v>34</v>
      </c>
      <c r="B542" s="3" t="s">
        <v>6</v>
      </c>
      <c r="C542" s="3">
        <v>38</v>
      </c>
      <c r="D542" s="3">
        <v>3</v>
      </c>
      <c r="E542" s="3" t="s">
        <v>10</v>
      </c>
      <c r="F542" s="3" t="s">
        <v>8</v>
      </c>
      <c r="G542" s="3">
        <v>6196.4480000000003</v>
      </c>
    </row>
    <row r="543" spans="1:7" x14ac:dyDescent="0.25">
      <c r="A543" s="3">
        <v>20</v>
      </c>
      <c r="B543" s="3" t="s">
        <v>6</v>
      </c>
      <c r="C543" s="3">
        <v>31.79</v>
      </c>
      <c r="D543" s="3">
        <v>2</v>
      </c>
      <c r="E543" s="3" t="s">
        <v>10</v>
      </c>
      <c r="F543" s="3" t="s">
        <v>11</v>
      </c>
      <c r="G543" s="3">
        <v>3056.3881000000001</v>
      </c>
    </row>
    <row r="544" spans="1:7" x14ac:dyDescent="0.25">
      <c r="A544" s="3">
        <v>63</v>
      </c>
      <c r="B544" s="3" t="s">
        <v>6</v>
      </c>
      <c r="C544" s="3">
        <v>36.299999999999997</v>
      </c>
      <c r="D544" s="3">
        <v>0</v>
      </c>
      <c r="E544" s="3" t="s">
        <v>10</v>
      </c>
      <c r="F544" s="3" t="s">
        <v>11</v>
      </c>
      <c r="G544" s="3">
        <v>13887.204</v>
      </c>
    </row>
    <row r="545" spans="1:7" x14ac:dyDescent="0.25">
      <c r="A545" s="3">
        <v>54</v>
      </c>
      <c r="B545" s="3" t="s">
        <v>6</v>
      </c>
      <c r="C545" s="3">
        <v>47.41</v>
      </c>
      <c r="D545" s="3">
        <v>0</v>
      </c>
      <c r="E545" s="3" t="s">
        <v>7</v>
      </c>
      <c r="F545" s="3" t="s">
        <v>11</v>
      </c>
      <c r="G545" s="3">
        <v>63770.428010000003</v>
      </c>
    </row>
    <row r="546" spans="1:7" x14ac:dyDescent="0.25">
      <c r="A546" s="3">
        <v>54</v>
      </c>
      <c r="B546" s="3" t="s">
        <v>9</v>
      </c>
      <c r="C546" s="3">
        <v>30.21</v>
      </c>
      <c r="D546" s="3">
        <v>0</v>
      </c>
      <c r="E546" s="3" t="s">
        <v>10</v>
      </c>
      <c r="F546" s="3" t="s">
        <v>12</v>
      </c>
      <c r="G546" s="3">
        <v>10231.499900000001</v>
      </c>
    </row>
    <row r="547" spans="1:7" x14ac:dyDescent="0.25">
      <c r="A547" s="3">
        <v>49</v>
      </c>
      <c r="B547" s="3" t="s">
        <v>9</v>
      </c>
      <c r="C547" s="3">
        <v>25.84</v>
      </c>
      <c r="D547" s="3">
        <v>2</v>
      </c>
      <c r="E547" s="3" t="s">
        <v>7</v>
      </c>
      <c r="F547" s="3" t="s">
        <v>12</v>
      </c>
      <c r="G547" s="3">
        <v>23807.240600000001</v>
      </c>
    </row>
    <row r="548" spans="1:7" x14ac:dyDescent="0.25">
      <c r="A548" s="3">
        <v>28</v>
      </c>
      <c r="B548" s="3" t="s">
        <v>9</v>
      </c>
      <c r="C548" s="3">
        <v>35.435000000000002</v>
      </c>
      <c r="D548" s="3">
        <v>0</v>
      </c>
      <c r="E548" s="3" t="s">
        <v>10</v>
      </c>
      <c r="F548" s="3" t="s">
        <v>13</v>
      </c>
      <c r="G548" s="3">
        <v>3268.84665</v>
      </c>
    </row>
    <row r="549" spans="1:7" x14ac:dyDescent="0.25">
      <c r="A549" s="3">
        <v>54</v>
      </c>
      <c r="B549" s="3" t="s">
        <v>6</v>
      </c>
      <c r="C549" s="3">
        <v>46.7</v>
      </c>
      <c r="D549" s="3">
        <v>2</v>
      </c>
      <c r="E549" s="3" t="s">
        <v>10</v>
      </c>
      <c r="F549" s="3" t="s">
        <v>8</v>
      </c>
      <c r="G549" s="3">
        <v>11538.421</v>
      </c>
    </row>
    <row r="550" spans="1:7" x14ac:dyDescent="0.25">
      <c r="A550" s="3">
        <v>25</v>
      </c>
      <c r="B550" s="3" t="s">
        <v>6</v>
      </c>
      <c r="C550" s="3">
        <v>28.594999999999999</v>
      </c>
      <c r="D550" s="3">
        <v>0</v>
      </c>
      <c r="E550" s="3" t="s">
        <v>10</v>
      </c>
      <c r="F550" s="3" t="s">
        <v>13</v>
      </c>
      <c r="G550" s="3">
        <v>3213.6220499999999</v>
      </c>
    </row>
    <row r="551" spans="1:7" x14ac:dyDescent="0.25">
      <c r="A551" s="3">
        <v>43</v>
      </c>
      <c r="B551" s="3" t="s">
        <v>6</v>
      </c>
      <c r="C551" s="3">
        <v>46.2</v>
      </c>
      <c r="D551" s="3">
        <v>0</v>
      </c>
      <c r="E551" s="3" t="s">
        <v>7</v>
      </c>
      <c r="F551" s="3" t="s">
        <v>11</v>
      </c>
      <c r="G551" s="3">
        <v>45863.205000000002</v>
      </c>
    </row>
    <row r="552" spans="1:7" x14ac:dyDescent="0.25">
      <c r="A552" s="3">
        <v>63</v>
      </c>
      <c r="B552" s="3" t="s">
        <v>9</v>
      </c>
      <c r="C552" s="3">
        <v>30.8</v>
      </c>
      <c r="D552" s="3">
        <v>0</v>
      </c>
      <c r="E552" s="3" t="s">
        <v>10</v>
      </c>
      <c r="F552" s="3" t="s">
        <v>8</v>
      </c>
      <c r="G552" s="3">
        <v>13390.558999999999</v>
      </c>
    </row>
    <row r="553" spans="1:7" x14ac:dyDescent="0.25">
      <c r="A553" s="3">
        <v>32</v>
      </c>
      <c r="B553" s="3" t="s">
        <v>6</v>
      </c>
      <c r="C553" s="3">
        <v>28.93</v>
      </c>
      <c r="D553" s="3">
        <v>0</v>
      </c>
      <c r="E553" s="3" t="s">
        <v>10</v>
      </c>
      <c r="F553" s="3" t="s">
        <v>11</v>
      </c>
      <c r="G553" s="3">
        <v>3972.9247</v>
      </c>
    </row>
    <row r="554" spans="1:7" x14ac:dyDescent="0.25">
      <c r="A554" s="3">
        <v>62</v>
      </c>
      <c r="B554" s="3" t="s">
        <v>9</v>
      </c>
      <c r="C554" s="3">
        <v>21.4</v>
      </c>
      <c r="D554" s="3">
        <v>0</v>
      </c>
      <c r="E554" s="3" t="s">
        <v>10</v>
      </c>
      <c r="F554" s="3" t="s">
        <v>8</v>
      </c>
      <c r="G554" s="3">
        <v>12957.118</v>
      </c>
    </row>
    <row r="555" spans="1:7" x14ac:dyDescent="0.25">
      <c r="A555" s="3">
        <v>52</v>
      </c>
      <c r="B555" s="3" t="s">
        <v>6</v>
      </c>
      <c r="C555" s="3">
        <v>31.73</v>
      </c>
      <c r="D555" s="3">
        <v>2</v>
      </c>
      <c r="E555" s="3" t="s">
        <v>10</v>
      </c>
      <c r="F555" s="3" t="s">
        <v>12</v>
      </c>
      <c r="G555" s="3">
        <v>11187.6567</v>
      </c>
    </row>
    <row r="556" spans="1:7" x14ac:dyDescent="0.25">
      <c r="A556" s="3">
        <v>25</v>
      </c>
      <c r="B556" s="3" t="s">
        <v>6</v>
      </c>
      <c r="C556" s="3">
        <v>41.325000000000003</v>
      </c>
      <c r="D556" s="3">
        <v>0</v>
      </c>
      <c r="E556" s="3" t="s">
        <v>10</v>
      </c>
      <c r="F556" s="3" t="s">
        <v>13</v>
      </c>
      <c r="G556" s="3">
        <v>17878.900679999999</v>
      </c>
    </row>
    <row r="557" spans="1:7" x14ac:dyDescent="0.25">
      <c r="A557" s="3">
        <v>28</v>
      </c>
      <c r="B557" s="3" t="s">
        <v>9</v>
      </c>
      <c r="C557" s="3">
        <v>23.8</v>
      </c>
      <c r="D557" s="3">
        <v>2</v>
      </c>
      <c r="E557" s="3" t="s">
        <v>10</v>
      </c>
      <c r="F557" s="3" t="s">
        <v>8</v>
      </c>
      <c r="G557" s="3">
        <v>3847.674</v>
      </c>
    </row>
    <row r="558" spans="1:7" x14ac:dyDescent="0.25">
      <c r="A558" s="3">
        <v>46</v>
      </c>
      <c r="B558" s="3" t="s">
        <v>9</v>
      </c>
      <c r="C558" s="3">
        <v>33.44</v>
      </c>
      <c r="D558" s="3">
        <v>1</v>
      </c>
      <c r="E558" s="3" t="s">
        <v>10</v>
      </c>
      <c r="F558" s="3" t="s">
        <v>13</v>
      </c>
      <c r="G558" s="3">
        <v>8334.5895999999993</v>
      </c>
    </row>
    <row r="559" spans="1:7" x14ac:dyDescent="0.25">
      <c r="A559" s="3">
        <v>34</v>
      </c>
      <c r="B559" s="3" t="s">
        <v>9</v>
      </c>
      <c r="C559" s="3">
        <v>34.21</v>
      </c>
      <c r="D559" s="3">
        <v>0</v>
      </c>
      <c r="E559" s="3" t="s">
        <v>10</v>
      </c>
      <c r="F559" s="3" t="s">
        <v>11</v>
      </c>
      <c r="G559" s="3">
        <v>3935.1799000000001</v>
      </c>
    </row>
    <row r="560" spans="1:7" x14ac:dyDescent="0.25">
      <c r="A560" s="3">
        <v>35</v>
      </c>
      <c r="B560" s="3" t="s">
        <v>6</v>
      </c>
      <c r="C560" s="3">
        <v>34.104999999999997</v>
      </c>
      <c r="D560" s="3">
        <v>3</v>
      </c>
      <c r="E560" s="3" t="s">
        <v>7</v>
      </c>
      <c r="F560" s="3" t="s">
        <v>12</v>
      </c>
      <c r="G560" s="3">
        <v>39983.425949999997</v>
      </c>
    </row>
    <row r="561" spans="1:7" x14ac:dyDescent="0.25">
      <c r="A561" s="3">
        <v>19</v>
      </c>
      <c r="B561" s="3" t="s">
        <v>9</v>
      </c>
      <c r="C561" s="3">
        <v>35.53</v>
      </c>
      <c r="D561" s="3">
        <v>0</v>
      </c>
      <c r="E561" s="3" t="s">
        <v>10</v>
      </c>
      <c r="F561" s="3" t="s">
        <v>12</v>
      </c>
      <c r="G561" s="3">
        <v>1646.4296999999999</v>
      </c>
    </row>
    <row r="562" spans="1:7" x14ac:dyDescent="0.25">
      <c r="A562" s="3">
        <v>46</v>
      </c>
      <c r="B562" s="3" t="s">
        <v>6</v>
      </c>
      <c r="C562" s="3">
        <v>19.95</v>
      </c>
      <c r="D562" s="3">
        <v>2</v>
      </c>
      <c r="E562" s="3" t="s">
        <v>10</v>
      </c>
      <c r="F562" s="3" t="s">
        <v>12</v>
      </c>
      <c r="G562" s="3">
        <v>9193.8384999999998</v>
      </c>
    </row>
    <row r="563" spans="1:7" x14ac:dyDescent="0.25">
      <c r="A563" s="3">
        <v>54</v>
      </c>
      <c r="B563" s="3" t="s">
        <v>6</v>
      </c>
      <c r="C563" s="3">
        <v>32.68</v>
      </c>
      <c r="D563" s="3">
        <v>0</v>
      </c>
      <c r="E563" s="3" t="s">
        <v>10</v>
      </c>
      <c r="F563" s="3" t="s">
        <v>13</v>
      </c>
      <c r="G563" s="3">
        <v>10923.933199999999</v>
      </c>
    </row>
    <row r="564" spans="1:7" x14ac:dyDescent="0.25">
      <c r="A564" s="3">
        <v>27</v>
      </c>
      <c r="B564" s="3" t="s">
        <v>9</v>
      </c>
      <c r="C564" s="3">
        <v>30.5</v>
      </c>
      <c r="D564" s="3">
        <v>0</v>
      </c>
      <c r="E564" s="3" t="s">
        <v>10</v>
      </c>
      <c r="F564" s="3" t="s">
        <v>8</v>
      </c>
      <c r="G564" s="3">
        <v>2494.0219999999999</v>
      </c>
    </row>
    <row r="565" spans="1:7" x14ac:dyDescent="0.25">
      <c r="A565" s="3">
        <v>50</v>
      </c>
      <c r="B565" s="3" t="s">
        <v>9</v>
      </c>
      <c r="C565" s="3">
        <v>44.77</v>
      </c>
      <c r="D565" s="3">
        <v>1</v>
      </c>
      <c r="E565" s="3" t="s">
        <v>10</v>
      </c>
      <c r="F565" s="3" t="s">
        <v>11</v>
      </c>
      <c r="G565" s="3">
        <v>9058.7302999999993</v>
      </c>
    </row>
    <row r="566" spans="1:7" x14ac:dyDescent="0.25">
      <c r="A566" s="3">
        <v>18</v>
      </c>
      <c r="B566" s="3" t="s">
        <v>6</v>
      </c>
      <c r="C566" s="3">
        <v>32.119999999999997</v>
      </c>
      <c r="D566" s="3">
        <v>2</v>
      </c>
      <c r="E566" s="3" t="s">
        <v>10</v>
      </c>
      <c r="F566" s="3" t="s">
        <v>11</v>
      </c>
      <c r="G566" s="3">
        <v>2801.2588000000001</v>
      </c>
    </row>
    <row r="567" spans="1:7" x14ac:dyDescent="0.25">
      <c r="A567" s="3">
        <v>19</v>
      </c>
      <c r="B567" s="3" t="s">
        <v>6</v>
      </c>
      <c r="C567" s="3">
        <v>30.495000000000001</v>
      </c>
      <c r="D567" s="3">
        <v>0</v>
      </c>
      <c r="E567" s="3" t="s">
        <v>10</v>
      </c>
      <c r="F567" s="3" t="s">
        <v>12</v>
      </c>
      <c r="G567" s="3">
        <v>2128.4310500000001</v>
      </c>
    </row>
    <row r="568" spans="1:7" x14ac:dyDescent="0.25">
      <c r="A568" s="3">
        <v>38</v>
      </c>
      <c r="B568" s="3" t="s">
        <v>6</v>
      </c>
      <c r="C568" s="3">
        <v>40.564999999999998</v>
      </c>
      <c r="D568" s="3">
        <v>1</v>
      </c>
      <c r="E568" s="3" t="s">
        <v>10</v>
      </c>
      <c r="F568" s="3" t="s">
        <v>12</v>
      </c>
      <c r="G568" s="3">
        <v>6373.55735</v>
      </c>
    </row>
    <row r="569" spans="1:7" x14ac:dyDescent="0.25">
      <c r="A569" s="3">
        <v>41</v>
      </c>
      <c r="B569" s="3" t="s">
        <v>9</v>
      </c>
      <c r="C569" s="3">
        <v>30.59</v>
      </c>
      <c r="D569" s="3">
        <v>2</v>
      </c>
      <c r="E569" s="3" t="s">
        <v>10</v>
      </c>
      <c r="F569" s="3" t="s">
        <v>12</v>
      </c>
      <c r="G569" s="3">
        <v>7256.7231000000002</v>
      </c>
    </row>
    <row r="570" spans="1:7" x14ac:dyDescent="0.25">
      <c r="A570" s="3">
        <v>49</v>
      </c>
      <c r="B570" s="3" t="s">
        <v>6</v>
      </c>
      <c r="C570" s="3">
        <v>31.9</v>
      </c>
      <c r="D570" s="3">
        <v>5</v>
      </c>
      <c r="E570" s="3" t="s">
        <v>10</v>
      </c>
      <c r="F570" s="3" t="s">
        <v>8</v>
      </c>
      <c r="G570" s="3">
        <v>11552.904</v>
      </c>
    </row>
    <row r="571" spans="1:7" x14ac:dyDescent="0.25">
      <c r="A571" s="3">
        <v>48</v>
      </c>
      <c r="B571" s="3" t="s">
        <v>9</v>
      </c>
      <c r="C571" s="3">
        <v>40.564999999999998</v>
      </c>
      <c r="D571" s="3">
        <v>2</v>
      </c>
      <c r="E571" s="3" t="s">
        <v>7</v>
      </c>
      <c r="F571" s="3" t="s">
        <v>12</v>
      </c>
      <c r="G571" s="3">
        <v>45702.022349999999</v>
      </c>
    </row>
    <row r="572" spans="1:7" x14ac:dyDescent="0.25">
      <c r="A572" s="3">
        <v>31</v>
      </c>
      <c r="B572" s="3" t="s">
        <v>6</v>
      </c>
      <c r="C572" s="3">
        <v>29.1</v>
      </c>
      <c r="D572" s="3">
        <v>0</v>
      </c>
      <c r="E572" s="3" t="s">
        <v>10</v>
      </c>
      <c r="F572" s="3" t="s">
        <v>8</v>
      </c>
      <c r="G572" s="3">
        <v>3761.2919999999999</v>
      </c>
    </row>
    <row r="573" spans="1:7" x14ac:dyDescent="0.25">
      <c r="A573" s="3">
        <v>18</v>
      </c>
      <c r="B573" s="3" t="s">
        <v>6</v>
      </c>
      <c r="C573" s="3">
        <v>37.29</v>
      </c>
      <c r="D573" s="3">
        <v>1</v>
      </c>
      <c r="E573" s="3" t="s">
        <v>10</v>
      </c>
      <c r="F573" s="3" t="s">
        <v>11</v>
      </c>
      <c r="G573" s="3">
        <v>2219.4450999999999</v>
      </c>
    </row>
    <row r="574" spans="1:7" x14ac:dyDescent="0.25">
      <c r="A574" s="3">
        <v>30</v>
      </c>
      <c r="B574" s="3" t="s">
        <v>6</v>
      </c>
      <c r="C574" s="3">
        <v>43.12</v>
      </c>
      <c r="D574" s="3">
        <v>2</v>
      </c>
      <c r="E574" s="3" t="s">
        <v>10</v>
      </c>
      <c r="F574" s="3" t="s">
        <v>11</v>
      </c>
      <c r="G574" s="3">
        <v>4753.6368000000002</v>
      </c>
    </row>
    <row r="575" spans="1:7" x14ac:dyDescent="0.25">
      <c r="A575" s="3">
        <v>62</v>
      </c>
      <c r="B575" s="3" t="s">
        <v>6</v>
      </c>
      <c r="C575" s="3">
        <v>36.86</v>
      </c>
      <c r="D575" s="3">
        <v>1</v>
      </c>
      <c r="E575" s="3" t="s">
        <v>10</v>
      </c>
      <c r="F575" s="3" t="s">
        <v>13</v>
      </c>
      <c r="G575" s="3">
        <v>31620.001059999999</v>
      </c>
    </row>
    <row r="576" spans="1:7" x14ac:dyDescent="0.25">
      <c r="A576" s="3">
        <v>57</v>
      </c>
      <c r="B576" s="3" t="s">
        <v>6</v>
      </c>
      <c r="C576" s="3">
        <v>34.295000000000002</v>
      </c>
      <c r="D576" s="3">
        <v>2</v>
      </c>
      <c r="E576" s="3" t="s">
        <v>10</v>
      </c>
      <c r="F576" s="3" t="s">
        <v>13</v>
      </c>
      <c r="G576" s="3">
        <v>13224.057049999999</v>
      </c>
    </row>
    <row r="577" spans="1:7" x14ac:dyDescent="0.25">
      <c r="A577" s="3">
        <v>58</v>
      </c>
      <c r="B577" s="3" t="s">
        <v>6</v>
      </c>
      <c r="C577" s="3">
        <v>27.17</v>
      </c>
      <c r="D577" s="3">
        <v>0</v>
      </c>
      <c r="E577" s="3" t="s">
        <v>10</v>
      </c>
      <c r="F577" s="3" t="s">
        <v>12</v>
      </c>
      <c r="G577" s="3">
        <v>12222.898300000001</v>
      </c>
    </row>
    <row r="578" spans="1:7" x14ac:dyDescent="0.25">
      <c r="A578" s="3">
        <v>22</v>
      </c>
      <c r="B578" s="3" t="s">
        <v>9</v>
      </c>
      <c r="C578" s="3">
        <v>26.84</v>
      </c>
      <c r="D578" s="3">
        <v>0</v>
      </c>
      <c r="E578" s="3" t="s">
        <v>10</v>
      </c>
      <c r="F578" s="3" t="s">
        <v>11</v>
      </c>
      <c r="G578" s="3">
        <v>1664.9996000000001</v>
      </c>
    </row>
    <row r="579" spans="1:7" x14ac:dyDescent="0.25">
      <c r="A579" s="3">
        <v>31</v>
      </c>
      <c r="B579" s="3" t="s">
        <v>6</v>
      </c>
      <c r="C579" s="3">
        <v>38.094999999999999</v>
      </c>
      <c r="D579" s="3">
        <v>1</v>
      </c>
      <c r="E579" s="3" t="s">
        <v>7</v>
      </c>
      <c r="F579" s="3" t="s">
        <v>13</v>
      </c>
      <c r="G579" s="3">
        <v>58571.074480000003</v>
      </c>
    </row>
    <row r="580" spans="1:7" x14ac:dyDescent="0.25">
      <c r="A580" s="3">
        <v>52</v>
      </c>
      <c r="B580" s="3" t="s">
        <v>9</v>
      </c>
      <c r="C580" s="3">
        <v>30.2</v>
      </c>
      <c r="D580" s="3">
        <v>1</v>
      </c>
      <c r="E580" s="3" t="s">
        <v>10</v>
      </c>
      <c r="F580" s="3" t="s">
        <v>8</v>
      </c>
      <c r="G580" s="3">
        <v>9724.5300000000007</v>
      </c>
    </row>
    <row r="581" spans="1:7" x14ac:dyDescent="0.25">
      <c r="A581" s="3">
        <v>25</v>
      </c>
      <c r="B581" s="3" t="s">
        <v>6</v>
      </c>
      <c r="C581" s="3">
        <v>23.465</v>
      </c>
      <c r="D581" s="3">
        <v>0</v>
      </c>
      <c r="E581" s="3" t="s">
        <v>10</v>
      </c>
      <c r="F581" s="3" t="s">
        <v>13</v>
      </c>
      <c r="G581" s="3">
        <v>3206.4913499999998</v>
      </c>
    </row>
    <row r="582" spans="1:7" x14ac:dyDescent="0.25">
      <c r="A582" s="3">
        <v>59</v>
      </c>
      <c r="B582" s="3" t="s">
        <v>9</v>
      </c>
      <c r="C582" s="3">
        <v>25.46</v>
      </c>
      <c r="D582" s="3">
        <v>1</v>
      </c>
      <c r="E582" s="3" t="s">
        <v>10</v>
      </c>
      <c r="F582" s="3" t="s">
        <v>13</v>
      </c>
      <c r="G582" s="3">
        <v>12913.992399999999</v>
      </c>
    </row>
    <row r="583" spans="1:7" x14ac:dyDescent="0.25">
      <c r="A583" s="3">
        <v>19</v>
      </c>
      <c r="B583" s="3" t="s">
        <v>9</v>
      </c>
      <c r="C583" s="3">
        <v>30.59</v>
      </c>
      <c r="D583" s="3">
        <v>0</v>
      </c>
      <c r="E583" s="3" t="s">
        <v>10</v>
      </c>
      <c r="F583" s="3" t="s">
        <v>12</v>
      </c>
      <c r="G583" s="3">
        <v>1639.5631000000001</v>
      </c>
    </row>
    <row r="584" spans="1:7" x14ac:dyDescent="0.25">
      <c r="A584" s="3">
        <v>39</v>
      </c>
      <c r="B584" s="3" t="s">
        <v>9</v>
      </c>
      <c r="C584" s="3">
        <v>45.43</v>
      </c>
      <c r="D584" s="3">
        <v>2</v>
      </c>
      <c r="E584" s="3" t="s">
        <v>10</v>
      </c>
      <c r="F584" s="3" t="s">
        <v>11</v>
      </c>
      <c r="G584" s="3">
        <v>6356.2707</v>
      </c>
    </row>
    <row r="585" spans="1:7" x14ac:dyDescent="0.25">
      <c r="A585" s="3">
        <v>32</v>
      </c>
      <c r="B585" s="3" t="s">
        <v>6</v>
      </c>
      <c r="C585" s="3">
        <v>23.65</v>
      </c>
      <c r="D585" s="3">
        <v>1</v>
      </c>
      <c r="E585" s="3" t="s">
        <v>10</v>
      </c>
      <c r="F585" s="3" t="s">
        <v>11</v>
      </c>
      <c r="G585" s="3">
        <v>17626.239509999999</v>
      </c>
    </row>
    <row r="586" spans="1:7" x14ac:dyDescent="0.25">
      <c r="A586" s="3">
        <v>19</v>
      </c>
      <c r="B586" s="3" t="s">
        <v>9</v>
      </c>
      <c r="C586" s="3">
        <v>20.7</v>
      </c>
      <c r="D586" s="3">
        <v>0</v>
      </c>
      <c r="E586" s="3" t="s">
        <v>10</v>
      </c>
      <c r="F586" s="3" t="s">
        <v>8</v>
      </c>
      <c r="G586" s="3">
        <v>1242.816</v>
      </c>
    </row>
    <row r="587" spans="1:7" x14ac:dyDescent="0.25">
      <c r="A587" s="3">
        <v>33</v>
      </c>
      <c r="B587" s="3" t="s">
        <v>6</v>
      </c>
      <c r="C587" s="3">
        <v>28.27</v>
      </c>
      <c r="D587" s="3">
        <v>1</v>
      </c>
      <c r="E587" s="3" t="s">
        <v>10</v>
      </c>
      <c r="F587" s="3" t="s">
        <v>11</v>
      </c>
      <c r="G587" s="3">
        <v>4779.6022999999996</v>
      </c>
    </row>
    <row r="588" spans="1:7" x14ac:dyDescent="0.25">
      <c r="A588" s="3">
        <v>21</v>
      </c>
      <c r="B588" s="3" t="s">
        <v>9</v>
      </c>
      <c r="C588" s="3">
        <v>20.234999999999999</v>
      </c>
      <c r="D588" s="3">
        <v>3</v>
      </c>
      <c r="E588" s="3" t="s">
        <v>10</v>
      </c>
      <c r="F588" s="3" t="s">
        <v>13</v>
      </c>
      <c r="G588" s="3">
        <v>3861.2096499999998</v>
      </c>
    </row>
    <row r="589" spans="1:7" x14ac:dyDescent="0.25">
      <c r="A589" s="3">
        <v>34</v>
      </c>
      <c r="B589" s="3" t="s">
        <v>6</v>
      </c>
      <c r="C589" s="3">
        <v>30.21</v>
      </c>
      <c r="D589" s="3">
        <v>1</v>
      </c>
      <c r="E589" s="3" t="s">
        <v>7</v>
      </c>
      <c r="F589" s="3" t="s">
        <v>12</v>
      </c>
      <c r="G589" s="3">
        <v>43943.876100000001</v>
      </c>
    </row>
    <row r="590" spans="1:7" x14ac:dyDescent="0.25">
      <c r="A590" s="3">
        <v>61</v>
      </c>
      <c r="B590" s="3" t="s">
        <v>6</v>
      </c>
      <c r="C590" s="3">
        <v>35.909999999999997</v>
      </c>
      <c r="D590" s="3">
        <v>0</v>
      </c>
      <c r="E590" s="3" t="s">
        <v>10</v>
      </c>
      <c r="F590" s="3" t="s">
        <v>13</v>
      </c>
      <c r="G590" s="3">
        <v>13635.6379</v>
      </c>
    </row>
    <row r="591" spans="1:7" x14ac:dyDescent="0.25">
      <c r="A591" s="3">
        <v>38</v>
      </c>
      <c r="B591" s="3" t="s">
        <v>6</v>
      </c>
      <c r="C591" s="3">
        <v>30.69</v>
      </c>
      <c r="D591" s="3">
        <v>1</v>
      </c>
      <c r="E591" s="3" t="s">
        <v>10</v>
      </c>
      <c r="F591" s="3" t="s">
        <v>11</v>
      </c>
      <c r="G591" s="3">
        <v>5976.8311000000003</v>
      </c>
    </row>
    <row r="592" spans="1:7" x14ac:dyDescent="0.25">
      <c r="A592" s="3">
        <v>58</v>
      </c>
      <c r="B592" s="3" t="s">
        <v>6</v>
      </c>
      <c r="C592" s="3">
        <v>29</v>
      </c>
      <c r="D592" s="3">
        <v>0</v>
      </c>
      <c r="E592" s="3" t="s">
        <v>10</v>
      </c>
      <c r="F592" s="3" t="s">
        <v>8</v>
      </c>
      <c r="G592" s="3">
        <v>11842.441999999999</v>
      </c>
    </row>
    <row r="593" spans="1:7" x14ac:dyDescent="0.25">
      <c r="A593" s="3">
        <v>47</v>
      </c>
      <c r="B593" s="3" t="s">
        <v>9</v>
      </c>
      <c r="C593" s="3">
        <v>19.57</v>
      </c>
      <c r="D593" s="3">
        <v>1</v>
      </c>
      <c r="E593" s="3" t="s">
        <v>10</v>
      </c>
      <c r="F593" s="3" t="s">
        <v>12</v>
      </c>
      <c r="G593" s="3">
        <v>8428.0692999999992</v>
      </c>
    </row>
    <row r="594" spans="1:7" x14ac:dyDescent="0.25">
      <c r="A594" s="3">
        <v>20</v>
      </c>
      <c r="B594" s="3" t="s">
        <v>9</v>
      </c>
      <c r="C594" s="3">
        <v>31.13</v>
      </c>
      <c r="D594" s="3">
        <v>2</v>
      </c>
      <c r="E594" s="3" t="s">
        <v>10</v>
      </c>
      <c r="F594" s="3" t="s">
        <v>11</v>
      </c>
      <c r="G594" s="3">
        <v>2566.4706999999999</v>
      </c>
    </row>
    <row r="595" spans="1:7" x14ac:dyDescent="0.25">
      <c r="A595" s="3">
        <v>21</v>
      </c>
      <c r="B595" s="3" t="s">
        <v>6</v>
      </c>
      <c r="C595" s="3">
        <v>21.85</v>
      </c>
      <c r="D595" s="3">
        <v>1</v>
      </c>
      <c r="E595" s="3" t="s">
        <v>7</v>
      </c>
      <c r="F595" s="3" t="s">
        <v>13</v>
      </c>
      <c r="G595" s="3">
        <v>15359.104499999999</v>
      </c>
    </row>
    <row r="596" spans="1:7" x14ac:dyDescent="0.25">
      <c r="A596" s="3">
        <v>41</v>
      </c>
      <c r="B596" s="3" t="s">
        <v>9</v>
      </c>
      <c r="C596" s="3">
        <v>40.26</v>
      </c>
      <c r="D596" s="3">
        <v>0</v>
      </c>
      <c r="E596" s="3" t="s">
        <v>10</v>
      </c>
      <c r="F596" s="3" t="s">
        <v>11</v>
      </c>
      <c r="G596" s="3">
        <v>5709.1643999999997</v>
      </c>
    </row>
    <row r="597" spans="1:7" x14ac:dyDescent="0.25">
      <c r="A597" s="3">
        <v>46</v>
      </c>
      <c r="B597" s="3" t="s">
        <v>6</v>
      </c>
      <c r="C597" s="3">
        <v>33.725000000000001</v>
      </c>
      <c r="D597" s="3">
        <v>1</v>
      </c>
      <c r="E597" s="3" t="s">
        <v>10</v>
      </c>
      <c r="F597" s="3" t="s">
        <v>13</v>
      </c>
      <c r="G597" s="3">
        <v>8823.9857499999998</v>
      </c>
    </row>
    <row r="598" spans="1:7" x14ac:dyDescent="0.25">
      <c r="A598" s="3">
        <v>42</v>
      </c>
      <c r="B598" s="3" t="s">
        <v>6</v>
      </c>
      <c r="C598" s="3">
        <v>29.48</v>
      </c>
      <c r="D598" s="3">
        <v>2</v>
      </c>
      <c r="E598" s="3" t="s">
        <v>10</v>
      </c>
      <c r="F598" s="3" t="s">
        <v>11</v>
      </c>
      <c r="G598" s="3">
        <v>7640.3091999999997</v>
      </c>
    </row>
    <row r="599" spans="1:7" x14ac:dyDescent="0.25">
      <c r="A599" s="3">
        <v>34</v>
      </c>
      <c r="B599" s="3" t="s">
        <v>6</v>
      </c>
      <c r="C599" s="3">
        <v>33.25</v>
      </c>
      <c r="D599" s="3">
        <v>1</v>
      </c>
      <c r="E599" s="3" t="s">
        <v>10</v>
      </c>
      <c r="F599" s="3" t="s">
        <v>13</v>
      </c>
      <c r="G599" s="3">
        <v>5594.8455000000004</v>
      </c>
    </row>
    <row r="600" spans="1:7" x14ac:dyDescent="0.25">
      <c r="A600" s="3">
        <v>43</v>
      </c>
      <c r="B600" s="3" t="s">
        <v>9</v>
      </c>
      <c r="C600" s="3">
        <v>32.6</v>
      </c>
      <c r="D600" s="3">
        <v>2</v>
      </c>
      <c r="E600" s="3" t="s">
        <v>10</v>
      </c>
      <c r="F600" s="3" t="s">
        <v>8</v>
      </c>
      <c r="G600" s="3">
        <v>7441.5010000000002</v>
      </c>
    </row>
    <row r="601" spans="1:7" x14ac:dyDescent="0.25">
      <c r="A601" s="3">
        <v>52</v>
      </c>
      <c r="B601" s="3" t="s">
        <v>6</v>
      </c>
      <c r="C601" s="3">
        <v>37.524999999999999</v>
      </c>
      <c r="D601" s="3">
        <v>2</v>
      </c>
      <c r="E601" s="3" t="s">
        <v>10</v>
      </c>
      <c r="F601" s="3" t="s">
        <v>12</v>
      </c>
      <c r="G601" s="3">
        <v>33471.971890000001</v>
      </c>
    </row>
    <row r="602" spans="1:7" x14ac:dyDescent="0.25">
      <c r="A602" s="3">
        <v>18</v>
      </c>
      <c r="B602" s="3" t="s">
        <v>6</v>
      </c>
      <c r="C602" s="3">
        <v>39.159999999999997</v>
      </c>
      <c r="D602" s="3">
        <v>0</v>
      </c>
      <c r="E602" s="3" t="s">
        <v>10</v>
      </c>
      <c r="F602" s="3" t="s">
        <v>11</v>
      </c>
      <c r="G602" s="3">
        <v>1633.0444</v>
      </c>
    </row>
    <row r="603" spans="1:7" x14ac:dyDescent="0.25">
      <c r="A603" s="3">
        <v>51</v>
      </c>
      <c r="B603" s="3" t="s">
        <v>9</v>
      </c>
      <c r="C603" s="3">
        <v>31.635000000000002</v>
      </c>
      <c r="D603" s="3">
        <v>0</v>
      </c>
      <c r="E603" s="3" t="s">
        <v>10</v>
      </c>
      <c r="F603" s="3" t="s">
        <v>12</v>
      </c>
      <c r="G603" s="3">
        <v>9174.1356500000002</v>
      </c>
    </row>
    <row r="604" spans="1:7" x14ac:dyDescent="0.25">
      <c r="A604" s="3">
        <v>56</v>
      </c>
      <c r="B604" s="3" t="s">
        <v>6</v>
      </c>
      <c r="C604" s="3">
        <v>25.3</v>
      </c>
      <c r="D604" s="3">
        <v>0</v>
      </c>
      <c r="E604" s="3" t="s">
        <v>10</v>
      </c>
      <c r="F604" s="3" t="s">
        <v>8</v>
      </c>
      <c r="G604" s="3">
        <v>11070.535</v>
      </c>
    </row>
    <row r="605" spans="1:7" x14ac:dyDescent="0.25">
      <c r="A605" s="3">
        <v>64</v>
      </c>
      <c r="B605" s="3" t="s">
        <v>6</v>
      </c>
      <c r="C605" s="3">
        <v>39.049999999999997</v>
      </c>
      <c r="D605" s="3">
        <v>3</v>
      </c>
      <c r="E605" s="3" t="s">
        <v>10</v>
      </c>
      <c r="F605" s="3" t="s">
        <v>11</v>
      </c>
      <c r="G605" s="3">
        <v>16085.127500000001</v>
      </c>
    </row>
    <row r="606" spans="1:7" x14ac:dyDescent="0.25">
      <c r="A606" s="3">
        <v>19</v>
      </c>
      <c r="B606" s="3" t="s">
        <v>6</v>
      </c>
      <c r="C606" s="3">
        <v>28.31</v>
      </c>
      <c r="D606" s="3">
        <v>0</v>
      </c>
      <c r="E606" s="3" t="s">
        <v>7</v>
      </c>
      <c r="F606" s="3" t="s">
        <v>12</v>
      </c>
      <c r="G606" s="3">
        <v>17468.983899999999</v>
      </c>
    </row>
    <row r="607" spans="1:7" x14ac:dyDescent="0.25">
      <c r="A607" s="3">
        <v>51</v>
      </c>
      <c r="B607" s="3" t="s">
        <v>6</v>
      </c>
      <c r="C607" s="3">
        <v>34.1</v>
      </c>
      <c r="D607" s="3">
        <v>0</v>
      </c>
      <c r="E607" s="3" t="s">
        <v>10</v>
      </c>
      <c r="F607" s="3" t="s">
        <v>11</v>
      </c>
      <c r="G607" s="3">
        <v>9283.5619999999999</v>
      </c>
    </row>
    <row r="608" spans="1:7" x14ac:dyDescent="0.25">
      <c r="A608" s="3">
        <v>27</v>
      </c>
      <c r="B608" s="3" t="s">
        <v>6</v>
      </c>
      <c r="C608" s="3">
        <v>25.175000000000001</v>
      </c>
      <c r="D608" s="3">
        <v>0</v>
      </c>
      <c r="E608" s="3" t="s">
        <v>10</v>
      </c>
      <c r="F608" s="3" t="s">
        <v>13</v>
      </c>
      <c r="G608" s="3">
        <v>3558.6202499999999</v>
      </c>
    </row>
    <row r="609" spans="1:7" x14ac:dyDescent="0.25">
      <c r="A609" s="3">
        <v>59</v>
      </c>
      <c r="B609" s="3" t="s">
        <v>6</v>
      </c>
      <c r="C609" s="3">
        <v>23.655000000000001</v>
      </c>
      <c r="D609" s="3">
        <v>0</v>
      </c>
      <c r="E609" s="3" t="s">
        <v>7</v>
      </c>
      <c r="F609" s="3" t="s">
        <v>12</v>
      </c>
      <c r="G609" s="3">
        <v>25678.778450000002</v>
      </c>
    </row>
    <row r="610" spans="1:7" x14ac:dyDescent="0.25">
      <c r="A610" s="3">
        <v>28</v>
      </c>
      <c r="B610" s="3" t="s">
        <v>9</v>
      </c>
      <c r="C610" s="3">
        <v>26.98</v>
      </c>
      <c r="D610" s="3">
        <v>2</v>
      </c>
      <c r="E610" s="3" t="s">
        <v>10</v>
      </c>
      <c r="F610" s="3" t="s">
        <v>13</v>
      </c>
      <c r="G610" s="3">
        <v>4435.0941999999995</v>
      </c>
    </row>
    <row r="611" spans="1:7" x14ac:dyDescent="0.25">
      <c r="A611" s="3">
        <v>30</v>
      </c>
      <c r="B611" s="3" t="s">
        <v>9</v>
      </c>
      <c r="C611" s="3">
        <v>37.799999999999997</v>
      </c>
      <c r="D611" s="3">
        <v>2</v>
      </c>
      <c r="E611" s="3" t="s">
        <v>7</v>
      </c>
      <c r="F611" s="3" t="s">
        <v>8</v>
      </c>
      <c r="G611" s="3">
        <v>39241.442000000003</v>
      </c>
    </row>
    <row r="612" spans="1:7" x14ac:dyDescent="0.25">
      <c r="A612" s="3">
        <v>47</v>
      </c>
      <c r="B612" s="3" t="s">
        <v>6</v>
      </c>
      <c r="C612" s="3">
        <v>29.37</v>
      </c>
      <c r="D612" s="3">
        <v>1</v>
      </c>
      <c r="E612" s="3" t="s">
        <v>10</v>
      </c>
      <c r="F612" s="3" t="s">
        <v>11</v>
      </c>
      <c r="G612" s="3">
        <v>8547.6913000000004</v>
      </c>
    </row>
    <row r="613" spans="1:7" x14ac:dyDescent="0.25">
      <c r="A613" s="3">
        <v>38</v>
      </c>
      <c r="B613" s="3" t="s">
        <v>6</v>
      </c>
      <c r="C613" s="3">
        <v>34.799999999999997</v>
      </c>
      <c r="D613" s="3">
        <v>2</v>
      </c>
      <c r="E613" s="3" t="s">
        <v>10</v>
      </c>
      <c r="F613" s="3" t="s">
        <v>8</v>
      </c>
      <c r="G613" s="3">
        <v>6571.5439999999999</v>
      </c>
    </row>
    <row r="614" spans="1:7" x14ac:dyDescent="0.25">
      <c r="A614" s="3">
        <v>18</v>
      </c>
      <c r="B614" s="3" t="s">
        <v>6</v>
      </c>
      <c r="C614" s="3">
        <v>33.155000000000001</v>
      </c>
      <c r="D614" s="3">
        <v>0</v>
      </c>
      <c r="E614" s="3" t="s">
        <v>10</v>
      </c>
      <c r="F614" s="3" t="s">
        <v>13</v>
      </c>
      <c r="G614" s="3">
        <v>2207.6974500000001</v>
      </c>
    </row>
    <row r="615" spans="1:7" x14ac:dyDescent="0.25">
      <c r="A615" s="3">
        <v>34</v>
      </c>
      <c r="B615" s="3" t="s">
        <v>6</v>
      </c>
      <c r="C615" s="3">
        <v>19</v>
      </c>
      <c r="D615" s="3">
        <v>3</v>
      </c>
      <c r="E615" s="3" t="s">
        <v>10</v>
      </c>
      <c r="F615" s="3" t="s">
        <v>13</v>
      </c>
      <c r="G615" s="3">
        <v>6753.0379999999996</v>
      </c>
    </row>
    <row r="616" spans="1:7" x14ac:dyDescent="0.25">
      <c r="A616" s="3">
        <v>20</v>
      </c>
      <c r="B616" s="3" t="s">
        <v>6</v>
      </c>
      <c r="C616" s="3">
        <v>33</v>
      </c>
      <c r="D616" s="3">
        <v>0</v>
      </c>
      <c r="E616" s="3" t="s">
        <v>10</v>
      </c>
      <c r="F616" s="3" t="s">
        <v>11</v>
      </c>
      <c r="G616" s="3">
        <v>1880.07</v>
      </c>
    </row>
    <row r="617" spans="1:7" x14ac:dyDescent="0.25">
      <c r="A617" s="3">
        <v>47</v>
      </c>
      <c r="B617" s="3" t="s">
        <v>6</v>
      </c>
      <c r="C617" s="3">
        <v>36.630000000000003</v>
      </c>
      <c r="D617" s="3">
        <v>1</v>
      </c>
      <c r="E617" s="3" t="s">
        <v>7</v>
      </c>
      <c r="F617" s="3" t="s">
        <v>11</v>
      </c>
      <c r="G617" s="3">
        <v>42969.852700000003</v>
      </c>
    </row>
    <row r="618" spans="1:7" x14ac:dyDescent="0.25">
      <c r="A618" s="3">
        <v>56</v>
      </c>
      <c r="B618" s="3" t="s">
        <v>6</v>
      </c>
      <c r="C618" s="3">
        <v>28.594999999999999</v>
      </c>
      <c r="D618" s="3">
        <v>0</v>
      </c>
      <c r="E618" s="3" t="s">
        <v>10</v>
      </c>
      <c r="F618" s="3" t="s">
        <v>13</v>
      </c>
      <c r="G618" s="3">
        <v>11658.11505</v>
      </c>
    </row>
    <row r="619" spans="1:7" x14ac:dyDescent="0.25">
      <c r="A619" s="3">
        <v>49</v>
      </c>
      <c r="B619" s="3" t="s">
        <v>9</v>
      </c>
      <c r="C619" s="3">
        <v>25.6</v>
      </c>
      <c r="D619" s="3">
        <v>2</v>
      </c>
      <c r="E619" s="3" t="s">
        <v>7</v>
      </c>
      <c r="F619" s="3" t="s">
        <v>8</v>
      </c>
      <c r="G619" s="3">
        <v>23306.546999999999</v>
      </c>
    </row>
    <row r="620" spans="1:7" x14ac:dyDescent="0.25">
      <c r="A620" s="3">
        <v>19</v>
      </c>
      <c r="B620" s="3" t="s">
        <v>6</v>
      </c>
      <c r="C620" s="3">
        <v>33.11</v>
      </c>
      <c r="D620" s="3">
        <v>0</v>
      </c>
      <c r="E620" s="3" t="s">
        <v>7</v>
      </c>
      <c r="F620" s="3" t="s">
        <v>11</v>
      </c>
      <c r="G620" s="3">
        <v>34439.855900000002</v>
      </c>
    </row>
    <row r="621" spans="1:7" x14ac:dyDescent="0.25">
      <c r="A621" s="3">
        <v>55</v>
      </c>
      <c r="B621" s="3" t="s">
        <v>6</v>
      </c>
      <c r="C621" s="3">
        <v>37.1</v>
      </c>
      <c r="D621" s="3">
        <v>0</v>
      </c>
      <c r="E621" s="3" t="s">
        <v>10</v>
      </c>
      <c r="F621" s="3" t="s">
        <v>8</v>
      </c>
      <c r="G621" s="3">
        <v>10713.644</v>
      </c>
    </row>
    <row r="622" spans="1:7" x14ac:dyDescent="0.25">
      <c r="A622" s="3">
        <v>30</v>
      </c>
      <c r="B622" s="3" t="s">
        <v>9</v>
      </c>
      <c r="C622" s="3">
        <v>31.4</v>
      </c>
      <c r="D622" s="3">
        <v>1</v>
      </c>
      <c r="E622" s="3" t="s">
        <v>10</v>
      </c>
      <c r="F622" s="3" t="s">
        <v>8</v>
      </c>
      <c r="G622" s="3">
        <v>3659.346</v>
      </c>
    </row>
    <row r="623" spans="1:7" x14ac:dyDescent="0.25">
      <c r="A623" s="3">
        <v>37</v>
      </c>
      <c r="B623" s="3" t="s">
        <v>9</v>
      </c>
      <c r="C623" s="3">
        <v>34.1</v>
      </c>
      <c r="D623" s="3">
        <v>4</v>
      </c>
      <c r="E623" s="3" t="s">
        <v>7</v>
      </c>
      <c r="F623" s="3" t="s">
        <v>8</v>
      </c>
      <c r="G623" s="3">
        <v>40182.245999999999</v>
      </c>
    </row>
    <row r="624" spans="1:7" x14ac:dyDescent="0.25">
      <c r="A624" s="3">
        <v>49</v>
      </c>
      <c r="B624" s="3" t="s">
        <v>6</v>
      </c>
      <c r="C624" s="3">
        <v>21.3</v>
      </c>
      <c r="D624" s="3">
        <v>1</v>
      </c>
      <c r="E624" s="3" t="s">
        <v>10</v>
      </c>
      <c r="F624" s="3" t="s">
        <v>8</v>
      </c>
      <c r="G624" s="3">
        <v>9182.17</v>
      </c>
    </row>
    <row r="625" spans="1:7" x14ac:dyDescent="0.25">
      <c r="A625" s="3">
        <v>18</v>
      </c>
      <c r="B625" s="3" t="s">
        <v>9</v>
      </c>
      <c r="C625" s="3">
        <v>33.534999999999997</v>
      </c>
      <c r="D625" s="3">
        <v>0</v>
      </c>
      <c r="E625" s="3" t="s">
        <v>7</v>
      </c>
      <c r="F625" s="3" t="s">
        <v>13</v>
      </c>
      <c r="G625" s="3">
        <v>34617.840649999998</v>
      </c>
    </row>
    <row r="626" spans="1:7" x14ac:dyDescent="0.25">
      <c r="A626" s="3">
        <v>59</v>
      </c>
      <c r="B626" s="3" t="s">
        <v>9</v>
      </c>
      <c r="C626" s="3">
        <v>28.785</v>
      </c>
      <c r="D626" s="3">
        <v>0</v>
      </c>
      <c r="E626" s="3" t="s">
        <v>10</v>
      </c>
      <c r="F626" s="3" t="s">
        <v>12</v>
      </c>
      <c r="G626" s="3">
        <v>12129.614149999999</v>
      </c>
    </row>
    <row r="627" spans="1:7" x14ac:dyDescent="0.25">
      <c r="A627" s="3">
        <v>29</v>
      </c>
      <c r="B627" s="3" t="s">
        <v>6</v>
      </c>
      <c r="C627" s="3">
        <v>26.03</v>
      </c>
      <c r="D627" s="3">
        <v>0</v>
      </c>
      <c r="E627" s="3" t="s">
        <v>10</v>
      </c>
      <c r="F627" s="3" t="s">
        <v>12</v>
      </c>
      <c r="G627" s="3">
        <v>3736.4647</v>
      </c>
    </row>
    <row r="628" spans="1:7" x14ac:dyDescent="0.25">
      <c r="A628" s="3">
        <v>36</v>
      </c>
      <c r="B628" s="3" t="s">
        <v>9</v>
      </c>
      <c r="C628" s="3">
        <v>28.88</v>
      </c>
      <c r="D628" s="3">
        <v>3</v>
      </c>
      <c r="E628" s="3" t="s">
        <v>10</v>
      </c>
      <c r="F628" s="3" t="s">
        <v>13</v>
      </c>
      <c r="G628" s="3">
        <v>6748.5911999999998</v>
      </c>
    </row>
    <row r="629" spans="1:7" x14ac:dyDescent="0.25">
      <c r="A629" s="3">
        <v>33</v>
      </c>
      <c r="B629" s="3" t="s">
        <v>9</v>
      </c>
      <c r="C629" s="3">
        <v>42.46</v>
      </c>
      <c r="D629" s="3">
        <v>1</v>
      </c>
      <c r="E629" s="3" t="s">
        <v>10</v>
      </c>
      <c r="F629" s="3" t="s">
        <v>11</v>
      </c>
      <c r="G629" s="3">
        <v>11326.71487</v>
      </c>
    </row>
    <row r="630" spans="1:7" x14ac:dyDescent="0.25">
      <c r="A630" s="3">
        <v>58</v>
      </c>
      <c r="B630" s="3" t="s">
        <v>9</v>
      </c>
      <c r="C630" s="3">
        <v>38</v>
      </c>
      <c r="D630" s="3">
        <v>0</v>
      </c>
      <c r="E630" s="3" t="s">
        <v>10</v>
      </c>
      <c r="F630" s="3" t="s">
        <v>8</v>
      </c>
      <c r="G630" s="3">
        <v>11365.951999999999</v>
      </c>
    </row>
    <row r="631" spans="1:7" x14ac:dyDescent="0.25">
      <c r="A631" s="3">
        <v>44</v>
      </c>
      <c r="B631" s="3" t="s">
        <v>6</v>
      </c>
      <c r="C631" s="3">
        <v>38.950000000000003</v>
      </c>
      <c r="D631" s="3">
        <v>0</v>
      </c>
      <c r="E631" s="3" t="s">
        <v>7</v>
      </c>
      <c r="F631" s="3" t="s">
        <v>12</v>
      </c>
      <c r="G631" s="3">
        <v>42983.458500000001</v>
      </c>
    </row>
    <row r="632" spans="1:7" x14ac:dyDescent="0.25">
      <c r="A632" s="3">
        <v>53</v>
      </c>
      <c r="B632" s="3" t="s">
        <v>9</v>
      </c>
      <c r="C632" s="3">
        <v>36.1</v>
      </c>
      <c r="D632" s="3">
        <v>1</v>
      </c>
      <c r="E632" s="3" t="s">
        <v>10</v>
      </c>
      <c r="F632" s="3" t="s">
        <v>8</v>
      </c>
      <c r="G632" s="3">
        <v>10085.846</v>
      </c>
    </row>
    <row r="633" spans="1:7" x14ac:dyDescent="0.25">
      <c r="A633" s="3">
        <v>24</v>
      </c>
      <c r="B633" s="3" t="s">
        <v>9</v>
      </c>
      <c r="C633" s="3">
        <v>29.3</v>
      </c>
      <c r="D633" s="3">
        <v>0</v>
      </c>
      <c r="E633" s="3" t="s">
        <v>10</v>
      </c>
      <c r="F633" s="3" t="s">
        <v>8</v>
      </c>
      <c r="G633" s="3">
        <v>1977.8150000000001</v>
      </c>
    </row>
    <row r="634" spans="1:7" x14ac:dyDescent="0.25">
      <c r="A634" s="3">
        <v>29</v>
      </c>
      <c r="B634" s="3" t="s">
        <v>6</v>
      </c>
      <c r="C634" s="3">
        <v>35.53</v>
      </c>
      <c r="D634" s="3">
        <v>0</v>
      </c>
      <c r="E634" s="3" t="s">
        <v>10</v>
      </c>
      <c r="F634" s="3" t="s">
        <v>11</v>
      </c>
      <c r="G634" s="3">
        <v>3366.6696999999999</v>
      </c>
    </row>
    <row r="635" spans="1:7" x14ac:dyDescent="0.25">
      <c r="A635" s="3">
        <v>40</v>
      </c>
      <c r="B635" s="3" t="s">
        <v>9</v>
      </c>
      <c r="C635" s="3">
        <v>22.704999999999998</v>
      </c>
      <c r="D635" s="3">
        <v>2</v>
      </c>
      <c r="E635" s="3" t="s">
        <v>10</v>
      </c>
      <c r="F635" s="3" t="s">
        <v>13</v>
      </c>
      <c r="G635" s="3">
        <v>7173.35995</v>
      </c>
    </row>
    <row r="636" spans="1:7" x14ac:dyDescent="0.25">
      <c r="A636" s="3">
        <v>51</v>
      </c>
      <c r="B636" s="3" t="s">
        <v>9</v>
      </c>
      <c r="C636" s="3">
        <v>39.700000000000003</v>
      </c>
      <c r="D636" s="3">
        <v>1</v>
      </c>
      <c r="E636" s="3" t="s">
        <v>10</v>
      </c>
      <c r="F636" s="3" t="s">
        <v>8</v>
      </c>
      <c r="G636" s="3">
        <v>9391.3459999999995</v>
      </c>
    </row>
    <row r="637" spans="1:7" x14ac:dyDescent="0.25">
      <c r="A637" s="3">
        <v>64</v>
      </c>
      <c r="B637" s="3" t="s">
        <v>9</v>
      </c>
      <c r="C637" s="3">
        <v>38.19</v>
      </c>
      <c r="D637" s="3">
        <v>0</v>
      </c>
      <c r="E637" s="3" t="s">
        <v>10</v>
      </c>
      <c r="F637" s="3" t="s">
        <v>13</v>
      </c>
      <c r="G637" s="3">
        <v>14410.9321</v>
      </c>
    </row>
    <row r="638" spans="1:7" x14ac:dyDescent="0.25">
      <c r="A638" s="3">
        <v>19</v>
      </c>
      <c r="B638" s="3" t="s">
        <v>6</v>
      </c>
      <c r="C638" s="3">
        <v>24.51</v>
      </c>
      <c r="D638" s="3">
        <v>1</v>
      </c>
      <c r="E638" s="3" t="s">
        <v>10</v>
      </c>
      <c r="F638" s="3" t="s">
        <v>12</v>
      </c>
      <c r="G638" s="3">
        <v>2709.1118999999999</v>
      </c>
    </row>
    <row r="639" spans="1:7" x14ac:dyDescent="0.25">
      <c r="A639" s="3">
        <v>35</v>
      </c>
      <c r="B639" s="3" t="s">
        <v>6</v>
      </c>
      <c r="C639" s="3">
        <v>38.094999999999999</v>
      </c>
      <c r="D639" s="3">
        <v>2</v>
      </c>
      <c r="E639" s="3" t="s">
        <v>10</v>
      </c>
      <c r="F639" s="3" t="s">
        <v>13</v>
      </c>
      <c r="G639" s="3">
        <v>24915.046259999999</v>
      </c>
    </row>
    <row r="640" spans="1:7" x14ac:dyDescent="0.25">
      <c r="A640" s="3">
        <v>39</v>
      </c>
      <c r="B640" s="3" t="s">
        <v>9</v>
      </c>
      <c r="C640" s="3">
        <v>26.41</v>
      </c>
      <c r="D640" s="3">
        <v>0</v>
      </c>
      <c r="E640" s="3" t="s">
        <v>7</v>
      </c>
      <c r="F640" s="3" t="s">
        <v>13</v>
      </c>
      <c r="G640" s="3">
        <v>20149.322899999999</v>
      </c>
    </row>
    <row r="641" spans="1:7" x14ac:dyDescent="0.25">
      <c r="A641" s="3">
        <v>56</v>
      </c>
      <c r="B641" s="3" t="s">
        <v>9</v>
      </c>
      <c r="C641" s="3">
        <v>33.659999999999997</v>
      </c>
      <c r="D641" s="3">
        <v>4</v>
      </c>
      <c r="E641" s="3" t="s">
        <v>10</v>
      </c>
      <c r="F641" s="3" t="s">
        <v>11</v>
      </c>
      <c r="G641" s="3">
        <v>12949.1554</v>
      </c>
    </row>
    <row r="642" spans="1:7" x14ac:dyDescent="0.25">
      <c r="A642" s="3">
        <v>33</v>
      </c>
      <c r="B642" s="3" t="s">
        <v>9</v>
      </c>
      <c r="C642" s="3">
        <v>42.4</v>
      </c>
      <c r="D642" s="3">
        <v>5</v>
      </c>
      <c r="E642" s="3" t="s">
        <v>10</v>
      </c>
      <c r="F642" s="3" t="s">
        <v>8</v>
      </c>
      <c r="G642" s="3">
        <v>6666.2430000000004</v>
      </c>
    </row>
    <row r="643" spans="1:7" x14ac:dyDescent="0.25">
      <c r="A643" s="3">
        <v>42</v>
      </c>
      <c r="B643" s="3" t="s">
        <v>9</v>
      </c>
      <c r="C643" s="3">
        <v>28.31</v>
      </c>
      <c r="D643" s="3">
        <v>3</v>
      </c>
      <c r="E643" s="3" t="s">
        <v>7</v>
      </c>
      <c r="F643" s="3" t="s">
        <v>12</v>
      </c>
      <c r="G643" s="3">
        <v>32787.458590000002</v>
      </c>
    </row>
    <row r="644" spans="1:7" x14ac:dyDescent="0.25">
      <c r="A644" s="3">
        <v>61</v>
      </c>
      <c r="B644" s="3" t="s">
        <v>9</v>
      </c>
      <c r="C644" s="3">
        <v>33.914999999999999</v>
      </c>
      <c r="D644" s="3">
        <v>0</v>
      </c>
      <c r="E644" s="3" t="s">
        <v>10</v>
      </c>
      <c r="F644" s="3" t="s">
        <v>13</v>
      </c>
      <c r="G644" s="3">
        <v>13143.86485</v>
      </c>
    </row>
    <row r="645" spans="1:7" x14ac:dyDescent="0.25">
      <c r="A645" s="3">
        <v>23</v>
      </c>
      <c r="B645" s="3" t="s">
        <v>6</v>
      </c>
      <c r="C645" s="3">
        <v>34.96</v>
      </c>
      <c r="D645" s="3">
        <v>3</v>
      </c>
      <c r="E645" s="3" t="s">
        <v>10</v>
      </c>
      <c r="F645" s="3" t="s">
        <v>12</v>
      </c>
      <c r="G645" s="3">
        <v>4466.6214</v>
      </c>
    </row>
    <row r="646" spans="1:7" x14ac:dyDescent="0.25">
      <c r="A646" s="3">
        <v>43</v>
      </c>
      <c r="B646" s="3" t="s">
        <v>9</v>
      </c>
      <c r="C646" s="3">
        <v>35.31</v>
      </c>
      <c r="D646" s="3">
        <v>2</v>
      </c>
      <c r="E646" s="3" t="s">
        <v>10</v>
      </c>
      <c r="F646" s="3" t="s">
        <v>11</v>
      </c>
      <c r="G646" s="3">
        <v>18806.145469999999</v>
      </c>
    </row>
    <row r="647" spans="1:7" x14ac:dyDescent="0.25">
      <c r="A647" s="3">
        <v>48</v>
      </c>
      <c r="B647" s="3" t="s">
        <v>9</v>
      </c>
      <c r="C647" s="3">
        <v>30.78</v>
      </c>
      <c r="D647" s="3">
        <v>3</v>
      </c>
      <c r="E647" s="3" t="s">
        <v>10</v>
      </c>
      <c r="F647" s="3" t="s">
        <v>13</v>
      </c>
      <c r="G647" s="3">
        <v>10141.136200000001</v>
      </c>
    </row>
    <row r="648" spans="1:7" x14ac:dyDescent="0.25">
      <c r="A648" s="3">
        <v>39</v>
      </c>
      <c r="B648" s="3" t="s">
        <v>9</v>
      </c>
      <c r="C648" s="3">
        <v>26.22</v>
      </c>
      <c r="D648" s="3">
        <v>1</v>
      </c>
      <c r="E648" s="3" t="s">
        <v>10</v>
      </c>
      <c r="F648" s="3" t="s">
        <v>12</v>
      </c>
      <c r="G648" s="3">
        <v>6123.5688</v>
      </c>
    </row>
    <row r="649" spans="1:7" x14ac:dyDescent="0.25">
      <c r="A649" s="3">
        <v>40</v>
      </c>
      <c r="B649" s="3" t="s">
        <v>6</v>
      </c>
      <c r="C649" s="3">
        <v>23.37</v>
      </c>
      <c r="D649" s="3">
        <v>3</v>
      </c>
      <c r="E649" s="3" t="s">
        <v>10</v>
      </c>
      <c r="F649" s="3" t="s">
        <v>13</v>
      </c>
      <c r="G649" s="3">
        <v>8252.2842999999993</v>
      </c>
    </row>
    <row r="650" spans="1:7" x14ac:dyDescent="0.25">
      <c r="A650" s="3">
        <v>18</v>
      </c>
      <c r="B650" s="3" t="s">
        <v>9</v>
      </c>
      <c r="C650" s="3">
        <v>28.5</v>
      </c>
      <c r="D650" s="3">
        <v>0</v>
      </c>
      <c r="E650" s="3" t="s">
        <v>10</v>
      </c>
      <c r="F650" s="3" t="s">
        <v>13</v>
      </c>
      <c r="G650" s="3">
        <v>1712.2270000000001</v>
      </c>
    </row>
    <row r="651" spans="1:7" x14ac:dyDescent="0.25">
      <c r="A651" s="3">
        <v>58</v>
      </c>
      <c r="B651" s="3" t="s">
        <v>6</v>
      </c>
      <c r="C651" s="3">
        <v>32.965000000000003</v>
      </c>
      <c r="D651" s="3">
        <v>0</v>
      </c>
      <c r="E651" s="3" t="s">
        <v>10</v>
      </c>
      <c r="F651" s="3" t="s">
        <v>13</v>
      </c>
      <c r="G651" s="3">
        <v>12430.95335</v>
      </c>
    </row>
    <row r="652" spans="1:7" x14ac:dyDescent="0.25">
      <c r="A652" s="3">
        <v>49</v>
      </c>
      <c r="B652" s="3" t="s">
        <v>6</v>
      </c>
      <c r="C652" s="3">
        <v>42.68</v>
      </c>
      <c r="D652" s="3">
        <v>2</v>
      </c>
      <c r="E652" s="3" t="s">
        <v>10</v>
      </c>
      <c r="F652" s="3" t="s">
        <v>11</v>
      </c>
      <c r="G652" s="3">
        <v>9800.8881999999994</v>
      </c>
    </row>
    <row r="653" spans="1:7" x14ac:dyDescent="0.25">
      <c r="A653" s="3">
        <v>53</v>
      </c>
      <c r="B653" s="3" t="s">
        <v>6</v>
      </c>
      <c r="C653" s="3">
        <v>39.6</v>
      </c>
      <c r="D653" s="3">
        <v>1</v>
      </c>
      <c r="E653" s="3" t="s">
        <v>10</v>
      </c>
      <c r="F653" s="3" t="s">
        <v>11</v>
      </c>
      <c r="G653" s="3">
        <v>10579.710999999999</v>
      </c>
    </row>
    <row r="654" spans="1:7" x14ac:dyDescent="0.25">
      <c r="A654" s="3">
        <v>48</v>
      </c>
      <c r="B654" s="3" t="s">
        <v>6</v>
      </c>
      <c r="C654" s="3">
        <v>31.13</v>
      </c>
      <c r="D654" s="3">
        <v>0</v>
      </c>
      <c r="E654" s="3" t="s">
        <v>10</v>
      </c>
      <c r="F654" s="3" t="s">
        <v>11</v>
      </c>
      <c r="G654" s="3">
        <v>8280.6226999999999</v>
      </c>
    </row>
    <row r="655" spans="1:7" x14ac:dyDescent="0.25">
      <c r="A655" s="3">
        <v>45</v>
      </c>
      <c r="B655" s="3" t="s">
        <v>6</v>
      </c>
      <c r="C655" s="3">
        <v>36.299999999999997</v>
      </c>
      <c r="D655" s="3">
        <v>2</v>
      </c>
      <c r="E655" s="3" t="s">
        <v>10</v>
      </c>
      <c r="F655" s="3" t="s">
        <v>11</v>
      </c>
      <c r="G655" s="3">
        <v>8527.5319999999992</v>
      </c>
    </row>
    <row r="656" spans="1:7" x14ac:dyDescent="0.25">
      <c r="A656" s="3">
        <v>59</v>
      </c>
      <c r="B656" s="3" t="s">
        <v>6</v>
      </c>
      <c r="C656" s="3">
        <v>35.200000000000003</v>
      </c>
      <c r="D656" s="3">
        <v>0</v>
      </c>
      <c r="E656" s="3" t="s">
        <v>10</v>
      </c>
      <c r="F656" s="3" t="s">
        <v>11</v>
      </c>
      <c r="G656" s="3">
        <v>12244.531000000001</v>
      </c>
    </row>
    <row r="657" spans="1:7" x14ac:dyDescent="0.25">
      <c r="A657" s="3">
        <v>52</v>
      </c>
      <c r="B657" s="3" t="s">
        <v>6</v>
      </c>
      <c r="C657" s="3">
        <v>25.3</v>
      </c>
      <c r="D657" s="3">
        <v>2</v>
      </c>
      <c r="E657" s="3" t="s">
        <v>7</v>
      </c>
      <c r="F657" s="3" t="s">
        <v>11</v>
      </c>
      <c r="G657" s="3">
        <v>24667.419000000002</v>
      </c>
    </row>
    <row r="658" spans="1:7" x14ac:dyDescent="0.25">
      <c r="A658" s="3">
        <v>26</v>
      </c>
      <c r="B658" s="3" t="s">
        <v>6</v>
      </c>
      <c r="C658" s="3">
        <v>42.4</v>
      </c>
      <c r="D658" s="3">
        <v>1</v>
      </c>
      <c r="E658" s="3" t="s">
        <v>10</v>
      </c>
      <c r="F658" s="3" t="s">
        <v>8</v>
      </c>
      <c r="G658" s="3">
        <v>3410.3240000000001</v>
      </c>
    </row>
    <row r="659" spans="1:7" x14ac:dyDescent="0.25">
      <c r="A659" s="3">
        <v>27</v>
      </c>
      <c r="B659" s="3" t="s">
        <v>9</v>
      </c>
      <c r="C659" s="3">
        <v>33.155000000000001</v>
      </c>
      <c r="D659" s="3">
        <v>2</v>
      </c>
      <c r="E659" s="3" t="s">
        <v>10</v>
      </c>
      <c r="F659" s="3" t="s">
        <v>12</v>
      </c>
      <c r="G659" s="3">
        <v>4058.71245</v>
      </c>
    </row>
    <row r="660" spans="1:7" x14ac:dyDescent="0.25">
      <c r="A660" s="3">
        <v>48</v>
      </c>
      <c r="B660" s="3" t="s">
        <v>6</v>
      </c>
      <c r="C660" s="3">
        <v>35.909999999999997</v>
      </c>
      <c r="D660" s="3">
        <v>1</v>
      </c>
      <c r="E660" s="3" t="s">
        <v>10</v>
      </c>
      <c r="F660" s="3" t="s">
        <v>13</v>
      </c>
      <c r="G660" s="3">
        <v>26392.260289999998</v>
      </c>
    </row>
    <row r="661" spans="1:7" x14ac:dyDescent="0.25">
      <c r="A661" s="3">
        <v>57</v>
      </c>
      <c r="B661" s="3" t="s">
        <v>6</v>
      </c>
      <c r="C661" s="3">
        <v>28.785</v>
      </c>
      <c r="D661" s="3">
        <v>4</v>
      </c>
      <c r="E661" s="3" t="s">
        <v>10</v>
      </c>
      <c r="F661" s="3" t="s">
        <v>13</v>
      </c>
      <c r="G661" s="3">
        <v>14394.398150000001</v>
      </c>
    </row>
    <row r="662" spans="1:7" x14ac:dyDescent="0.25">
      <c r="A662" s="3">
        <v>37</v>
      </c>
      <c r="B662" s="3" t="s">
        <v>9</v>
      </c>
      <c r="C662" s="3">
        <v>46.53</v>
      </c>
      <c r="D662" s="3">
        <v>3</v>
      </c>
      <c r="E662" s="3" t="s">
        <v>10</v>
      </c>
      <c r="F662" s="3" t="s">
        <v>11</v>
      </c>
      <c r="G662" s="3">
        <v>6435.6237000000001</v>
      </c>
    </row>
    <row r="663" spans="1:7" x14ac:dyDescent="0.25">
      <c r="A663" s="3">
        <v>57</v>
      </c>
      <c r="B663" s="3" t="s">
        <v>6</v>
      </c>
      <c r="C663" s="3">
        <v>23.98</v>
      </c>
      <c r="D663" s="3">
        <v>1</v>
      </c>
      <c r="E663" s="3" t="s">
        <v>10</v>
      </c>
      <c r="F663" s="3" t="s">
        <v>11</v>
      </c>
      <c r="G663" s="3">
        <v>22192.437109999999</v>
      </c>
    </row>
    <row r="664" spans="1:7" x14ac:dyDescent="0.25">
      <c r="A664" s="3">
        <v>32</v>
      </c>
      <c r="B664" s="3" t="s">
        <v>6</v>
      </c>
      <c r="C664" s="3">
        <v>31.54</v>
      </c>
      <c r="D664" s="3">
        <v>1</v>
      </c>
      <c r="E664" s="3" t="s">
        <v>10</v>
      </c>
      <c r="F664" s="3" t="s">
        <v>13</v>
      </c>
      <c r="G664" s="3">
        <v>5148.5526</v>
      </c>
    </row>
    <row r="665" spans="1:7" x14ac:dyDescent="0.25">
      <c r="A665" s="3">
        <v>18</v>
      </c>
      <c r="B665" s="3" t="s">
        <v>9</v>
      </c>
      <c r="C665" s="3">
        <v>33.659999999999997</v>
      </c>
      <c r="D665" s="3">
        <v>0</v>
      </c>
      <c r="E665" s="3" t="s">
        <v>10</v>
      </c>
      <c r="F665" s="3" t="s">
        <v>11</v>
      </c>
      <c r="G665" s="3">
        <v>1136.3994</v>
      </c>
    </row>
    <row r="666" spans="1:7" x14ac:dyDescent="0.25">
      <c r="A666" s="3">
        <v>64</v>
      </c>
      <c r="B666" s="3" t="s">
        <v>6</v>
      </c>
      <c r="C666" s="3">
        <v>22.99</v>
      </c>
      <c r="D666" s="3">
        <v>0</v>
      </c>
      <c r="E666" s="3" t="s">
        <v>7</v>
      </c>
      <c r="F666" s="3" t="s">
        <v>11</v>
      </c>
      <c r="G666" s="3">
        <v>27037.914100000002</v>
      </c>
    </row>
    <row r="667" spans="1:7" x14ac:dyDescent="0.25">
      <c r="A667" s="3">
        <v>43</v>
      </c>
      <c r="B667" s="3" t="s">
        <v>9</v>
      </c>
      <c r="C667" s="3">
        <v>38.06</v>
      </c>
      <c r="D667" s="3">
        <v>2</v>
      </c>
      <c r="E667" s="3" t="s">
        <v>7</v>
      </c>
      <c r="F667" s="3" t="s">
        <v>11</v>
      </c>
      <c r="G667" s="3">
        <v>42560.430399999997</v>
      </c>
    </row>
    <row r="668" spans="1:7" x14ac:dyDescent="0.25">
      <c r="A668" s="3">
        <v>49</v>
      </c>
      <c r="B668" s="3" t="s">
        <v>9</v>
      </c>
      <c r="C668" s="3">
        <v>28.7</v>
      </c>
      <c r="D668" s="3">
        <v>1</v>
      </c>
      <c r="E668" s="3" t="s">
        <v>10</v>
      </c>
      <c r="F668" s="3" t="s">
        <v>8</v>
      </c>
      <c r="G668" s="3">
        <v>8703.4560000000001</v>
      </c>
    </row>
    <row r="669" spans="1:7" x14ac:dyDescent="0.25">
      <c r="A669" s="3">
        <v>40</v>
      </c>
      <c r="B669" s="3" t="s">
        <v>6</v>
      </c>
      <c r="C669" s="3">
        <v>32.774999999999999</v>
      </c>
      <c r="D669" s="3">
        <v>2</v>
      </c>
      <c r="E669" s="3" t="s">
        <v>7</v>
      </c>
      <c r="F669" s="3" t="s">
        <v>12</v>
      </c>
      <c r="G669" s="3">
        <v>40003.332249999999</v>
      </c>
    </row>
    <row r="670" spans="1:7" x14ac:dyDescent="0.25">
      <c r="A670" s="3">
        <v>62</v>
      </c>
      <c r="B670" s="3" t="s">
        <v>9</v>
      </c>
      <c r="C670" s="3">
        <v>32.015000000000001</v>
      </c>
      <c r="D670" s="3">
        <v>0</v>
      </c>
      <c r="E670" s="3" t="s">
        <v>7</v>
      </c>
      <c r="F670" s="3" t="s">
        <v>13</v>
      </c>
      <c r="G670" s="3">
        <v>45710.207849999999</v>
      </c>
    </row>
    <row r="671" spans="1:7" x14ac:dyDescent="0.25">
      <c r="A671" s="3">
        <v>40</v>
      </c>
      <c r="B671" s="3" t="s">
        <v>6</v>
      </c>
      <c r="C671" s="3">
        <v>29.81</v>
      </c>
      <c r="D671" s="3">
        <v>1</v>
      </c>
      <c r="E671" s="3" t="s">
        <v>10</v>
      </c>
      <c r="F671" s="3" t="s">
        <v>11</v>
      </c>
      <c r="G671" s="3">
        <v>6500.2358999999997</v>
      </c>
    </row>
    <row r="672" spans="1:7" x14ac:dyDescent="0.25">
      <c r="A672" s="3">
        <v>30</v>
      </c>
      <c r="B672" s="3" t="s">
        <v>9</v>
      </c>
      <c r="C672" s="3">
        <v>31.57</v>
      </c>
      <c r="D672" s="3">
        <v>3</v>
      </c>
      <c r="E672" s="3" t="s">
        <v>10</v>
      </c>
      <c r="F672" s="3" t="s">
        <v>11</v>
      </c>
      <c r="G672" s="3">
        <v>4837.5823</v>
      </c>
    </row>
    <row r="673" spans="1:7" x14ac:dyDescent="0.25">
      <c r="A673" s="3">
        <v>29</v>
      </c>
      <c r="B673" s="3" t="s">
        <v>6</v>
      </c>
      <c r="C673" s="3">
        <v>31.16</v>
      </c>
      <c r="D673" s="3">
        <v>0</v>
      </c>
      <c r="E673" s="3" t="s">
        <v>10</v>
      </c>
      <c r="F673" s="3" t="s">
        <v>13</v>
      </c>
      <c r="G673" s="3">
        <v>3943.5954000000002</v>
      </c>
    </row>
    <row r="674" spans="1:7" x14ac:dyDescent="0.25">
      <c r="A674" s="3">
        <v>36</v>
      </c>
      <c r="B674" s="3" t="s">
        <v>9</v>
      </c>
      <c r="C674" s="3">
        <v>29.7</v>
      </c>
      <c r="D674" s="3">
        <v>0</v>
      </c>
      <c r="E674" s="3" t="s">
        <v>10</v>
      </c>
      <c r="F674" s="3" t="s">
        <v>11</v>
      </c>
      <c r="G674" s="3">
        <v>4399.7309999999998</v>
      </c>
    </row>
    <row r="675" spans="1:7" x14ac:dyDescent="0.25">
      <c r="A675" s="3">
        <v>41</v>
      </c>
      <c r="B675" s="3" t="s">
        <v>6</v>
      </c>
      <c r="C675" s="3">
        <v>31.02</v>
      </c>
      <c r="D675" s="3">
        <v>0</v>
      </c>
      <c r="E675" s="3" t="s">
        <v>10</v>
      </c>
      <c r="F675" s="3" t="s">
        <v>11</v>
      </c>
      <c r="G675" s="3">
        <v>6185.3208000000004</v>
      </c>
    </row>
    <row r="676" spans="1:7" x14ac:dyDescent="0.25">
      <c r="A676" s="3">
        <v>44</v>
      </c>
      <c r="B676" s="3" t="s">
        <v>6</v>
      </c>
      <c r="C676" s="3">
        <v>43.89</v>
      </c>
      <c r="D676" s="3">
        <v>2</v>
      </c>
      <c r="E676" s="3" t="s">
        <v>7</v>
      </c>
      <c r="F676" s="3" t="s">
        <v>11</v>
      </c>
      <c r="G676" s="3">
        <v>46200.985099999998</v>
      </c>
    </row>
    <row r="677" spans="1:7" x14ac:dyDescent="0.25">
      <c r="A677" s="3">
        <v>45</v>
      </c>
      <c r="B677" s="3" t="s">
        <v>9</v>
      </c>
      <c r="C677" s="3">
        <v>21.375</v>
      </c>
      <c r="D677" s="3">
        <v>0</v>
      </c>
      <c r="E677" s="3" t="s">
        <v>10</v>
      </c>
      <c r="F677" s="3" t="s">
        <v>12</v>
      </c>
      <c r="G677" s="3">
        <v>7222.7862500000001</v>
      </c>
    </row>
    <row r="678" spans="1:7" x14ac:dyDescent="0.25">
      <c r="A678" s="3">
        <v>55</v>
      </c>
      <c r="B678" s="3" t="s">
        <v>6</v>
      </c>
      <c r="C678" s="3">
        <v>40.81</v>
      </c>
      <c r="D678" s="3">
        <v>3</v>
      </c>
      <c r="E678" s="3" t="s">
        <v>10</v>
      </c>
      <c r="F678" s="3" t="s">
        <v>11</v>
      </c>
      <c r="G678" s="3">
        <v>12485.8009</v>
      </c>
    </row>
    <row r="679" spans="1:7" x14ac:dyDescent="0.25">
      <c r="A679" s="3">
        <v>60</v>
      </c>
      <c r="B679" s="3" t="s">
        <v>9</v>
      </c>
      <c r="C679" s="3">
        <v>31.35</v>
      </c>
      <c r="D679" s="3">
        <v>3</v>
      </c>
      <c r="E679" s="3" t="s">
        <v>7</v>
      </c>
      <c r="F679" s="3" t="s">
        <v>12</v>
      </c>
      <c r="G679" s="3">
        <v>46130.5265</v>
      </c>
    </row>
    <row r="680" spans="1:7" x14ac:dyDescent="0.25">
      <c r="A680" s="3">
        <v>56</v>
      </c>
      <c r="B680" s="3" t="s">
        <v>9</v>
      </c>
      <c r="C680" s="3">
        <v>36.1</v>
      </c>
      <c r="D680" s="3">
        <v>3</v>
      </c>
      <c r="E680" s="3" t="s">
        <v>10</v>
      </c>
      <c r="F680" s="3" t="s">
        <v>8</v>
      </c>
      <c r="G680" s="3">
        <v>12363.547</v>
      </c>
    </row>
    <row r="681" spans="1:7" x14ac:dyDescent="0.25">
      <c r="A681" s="3">
        <v>49</v>
      </c>
      <c r="B681" s="3" t="s">
        <v>6</v>
      </c>
      <c r="C681" s="3">
        <v>23.18</v>
      </c>
      <c r="D681" s="3">
        <v>2</v>
      </c>
      <c r="E681" s="3" t="s">
        <v>10</v>
      </c>
      <c r="F681" s="3" t="s">
        <v>12</v>
      </c>
      <c r="G681" s="3">
        <v>10156.7832</v>
      </c>
    </row>
    <row r="682" spans="1:7" x14ac:dyDescent="0.25">
      <c r="A682" s="3">
        <v>21</v>
      </c>
      <c r="B682" s="3" t="s">
        <v>6</v>
      </c>
      <c r="C682" s="3">
        <v>17.399999999999999</v>
      </c>
      <c r="D682" s="3">
        <v>1</v>
      </c>
      <c r="E682" s="3" t="s">
        <v>10</v>
      </c>
      <c r="F682" s="3" t="s">
        <v>8</v>
      </c>
      <c r="G682" s="3">
        <v>2585.2689999999998</v>
      </c>
    </row>
    <row r="683" spans="1:7" x14ac:dyDescent="0.25">
      <c r="A683" s="3">
        <v>19</v>
      </c>
      <c r="B683" s="3" t="s">
        <v>9</v>
      </c>
      <c r="C683" s="3">
        <v>20.3</v>
      </c>
      <c r="D683" s="3">
        <v>0</v>
      </c>
      <c r="E683" s="3" t="s">
        <v>10</v>
      </c>
      <c r="F683" s="3" t="s">
        <v>8</v>
      </c>
      <c r="G683" s="3">
        <v>1242.26</v>
      </c>
    </row>
    <row r="684" spans="1:7" x14ac:dyDescent="0.25">
      <c r="A684" s="3">
        <v>39</v>
      </c>
      <c r="B684" s="3" t="s">
        <v>9</v>
      </c>
      <c r="C684" s="3">
        <v>35.299999999999997</v>
      </c>
      <c r="D684" s="3">
        <v>2</v>
      </c>
      <c r="E684" s="3" t="s">
        <v>7</v>
      </c>
      <c r="F684" s="3" t="s">
        <v>8</v>
      </c>
      <c r="G684" s="3">
        <v>40103.89</v>
      </c>
    </row>
    <row r="685" spans="1:7" x14ac:dyDescent="0.25">
      <c r="A685" s="3">
        <v>53</v>
      </c>
      <c r="B685" s="3" t="s">
        <v>9</v>
      </c>
      <c r="C685" s="3">
        <v>24.32</v>
      </c>
      <c r="D685" s="3">
        <v>0</v>
      </c>
      <c r="E685" s="3" t="s">
        <v>10</v>
      </c>
      <c r="F685" s="3" t="s">
        <v>12</v>
      </c>
      <c r="G685" s="3">
        <v>9863.4717999999993</v>
      </c>
    </row>
    <row r="686" spans="1:7" x14ac:dyDescent="0.25">
      <c r="A686" s="3">
        <v>33</v>
      </c>
      <c r="B686" s="3" t="s">
        <v>6</v>
      </c>
      <c r="C686" s="3">
        <v>18.5</v>
      </c>
      <c r="D686" s="3">
        <v>1</v>
      </c>
      <c r="E686" s="3" t="s">
        <v>10</v>
      </c>
      <c r="F686" s="3" t="s">
        <v>8</v>
      </c>
      <c r="G686" s="3">
        <v>4766.0219999999999</v>
      </c>
    </row>
    <row r="687" spans="1:7" x14ac:dyDescent="0.25">
      <c r="A687" s="3">
        <v>53</v>
      </c>
      <c r="B687" s="3" t="s">
        <v>9</v>
      </c>
      <c r="C687" s="3">
        <v>26.41</v>
      </c>
      <c r="D687" s="3">
        <v>2</v>
      </c>
      <c r="E687" s="3" t="s">
        <v>10</v>
      </c>
      <c r="F687" s="3" t="s">
        <v>13</v>
      </c>
      <c r="G687" s="3">
        <v>11244.376899999999</v>
      </c>
    </row>
    <row r="688" spans="1:7" x14ac:dyDescent="0.25">
      <c r="A688" s="3">
        <v>42</v>
      </c>
      <c r="B688" s="3" t="s">
        <v>9</v>
      </c>
      <c r="C688" s="3">
        <v>26.125</v>
      </c>
      <c r="D688" s="3">
        <v>2</v>
      </c>
      <c r="E688" s="3" t="s">
        <v>10</v>
      </c>
      <c r="F688" s="3" t="s">
        <v>13</v>
      </c>
      <c r="G688" s="3">
        <v>7729.6457499999997</v>
      </c>
    </row>
    <row r="689" spans="1:7" x14ac:dyDescent="0.25">
      <c r="A689" s="3">
        <v>40</v>
      </c>
      <c r="B689" s="3" t="s">
        <v>9</v>
      </c>
      <c r="C689" s="3">
        <v>41.69</v>
      </c>
      <c r="D689" s="3">
        <v>0</v>
      </c>
      <c r="E689" s="3" t="s">
        <v>10</v>
      </c>
      <c r="F689" s="3" t="s">
        <v>11</v>
      </c>
      <c r="G689" s="3">
        <v>5438.7491</v>
      </c>
    </row>
    <row r="690" spans="1:7" x14ac:dyDescent="0.25">
      <c r="A690" s="3">
        <v>47</v>
      </c>
      <c r="B690" s="3" t="s">
        <v>6</v>
      </c>
      <c r="C690" s="3">
        <v>24.1</v>
      </c>
      <c r="D690" s="3">
        <v>1</v>
      </c>
      <c r="E690" s="3" t="s">
        <v>10</v>
      </c>
      <c r="F690" s="3" t="s">
        <v>8</v>
      </c>
      <c r="G690" s="3">
        <v>26236.579969999999</v>
      </c>
    </row>
    <row r="691" spans="1:7" x14ac:dyDescent="0.25">
      <c r="A691" s="3">
        <v>27</v>
      </c>
      <c r="B691" s="3" t="s">
        <v>9</v>
      </c>
      <c r="C691" s="3">
        <v>31.13</v>
      </c>
      <c r="D691" s="3">
        <v>1</v>
      </c>
      <c r="E691" s="3" t="s">
        <v>7</v>
      </c>
      <c r="F691" s="3" t="s">
        <v>11</v>
      </c>
      <c r="G691" s="3">
        <v>34806.467700000001</v>
      </c>
    </row>
    <row r="692" spans="1:7" x14ac:dyDescent="0.25">
      <c r="A692" s="3">
        <v>21</v>
      </c>
      <c r="B692" s="3" t="s">
        <v>9</v>
      </c>
      <c r="C692" s="3">
        <v>27.36</v>
      </c>
      <c r="D692" s="3">
        <v>0</v>
      </c>
      <c r="E692" s="3" t="s">
        <v>10</v>
      </c>
      <c r="F692" s="3" t="s">
        <v>13</v>
      </c>
      <c r="G692" s="3">
        <v>2104.1134000000002</v>
      </c>
    </row>
    <row r="693" spans="1:7" x14ac:dyDescent="0.25">
      <c r="A693" s="3">
        <v>47</v>
      </c>
      <c r="B693" s="3" t="s">
        <v>9</v>
      </c>
      <c r="C693" s="3">
        <v>36.200000000000003</v>
      </c>
      <c r="D693" s="3">
        <v>1</v>
      </c>
      <c r="E693" s="3" t="s">
        <v>10</v>
      </c>
      <c r="F693" s="3" t="s">
        <v>8</v>
      </c>
      <c r="G693" s="3">
        <v>8068.1850000000004</v>
      </c>
    </row>
    <row r="694" spans="1:7" x14ac:dyDescent="0.25">
      <c r="A694" s="3">
        <v>20</v>
      </c>
      <c r="B694" s="3" t="s">
        <v>9</v>
      </c>
      <c r="C694" s="3">
        <v>32.395000000000003</v>
      </c>
      <c r="D694" s="3">
        <v>1</v>
      </c>
      <c r="E694" s="3" t="s">
        <v>10</v>
      </c>
      <c r="F694" s="3" t="s">
        <v>12</v>
      </c>
      <c r="G694" s="3">
        <v>2362.2290499999999</v>
      </c>
    </row>
    <row r="695" spans="1:7" x14ac:dyDescent="0.25">
      <c r="A695" s="3">
        <v>24</v>
      </c>
      <c r="B695" s="3" t="s">
        <v>9</v>
      </c>
      <c r="C695" s="3">
        <v>23.655000000000001</v>
      </c>
      <c r="D695" s="3">
        <v>0</v>
      </c>
      <c r="E695" s="3" t="s">
        <v>10</v>
      </c>
      <c r="F695" s="3" t="s">
        <v>12</v>
      </c>
      <c r="G695" s="3">
        <v>2352.9684499999998</v>
      </c>
    </row>
    <row r="696" spans="1:7" x14ac:dyDescent="0.25">
      <c r="A696" s="3">
        <v>27</v>
      </c>
      <c r="B696" s="3" t="s">
        <v>6</v>
      </c>
      <c r="C696" s="3">
        <v>34.799999999999997</v>
      </c>
      <c r="D696" s="3">
        <v>1</v>
      </c>
      <c r="E696" s="3" t="s">
        <v>10</v>
      </c>
      <c r="F696" s="3" t="s">
        <v>8</v>
      </c>
      <c r="G696" s="3">
        <v>3577.9989999999998</v>
      </c>
    </row>
    <row r="697" spans="1:7" x14ac:dyDescent="0.25">
      <c r="A697" s="3">
        <v>26</v>
      </c>
      <c r="B697" s="3" t="s">
        <v>6</v>
      </c>
      <c r="C697" s="3">
        <v>40.185000000000002</v>
      </c>
      <c r="D697" s="3">
        <v>0</v>
      </c>
      <c r="E697" s="3" t="s">
        <v>10</v>
      </c>
      <c r="F697" s="3" t="s">
        <v>12</v>
      </c>
      <c r="G697" s="3">
        <v>3201.2451500000002</v>
      </c>
    </row>
    <row r="698" spans="1:7" x14ac:dyDescent="0.25">
      <c r="A698" s="3">
        <v>53</v>
      </c>
      <c r="B698" s="3" t="s">
        <v>6</v>
      </c>
      <c r="C698" s="3">
        <v>32.299999999999997</v>
      </c>
      <c r="D698" s="3">
        <v>2</v>
      </c>
      <c r="E698" s="3" t="s">
        <v>10</v>
      </c>
      <c r="F698" s="3" t="s">
        <v>13</v>
      </c>
      <c r="G698" s="3">
        <v>29186.482360000002</v>
      </c>
    </row>
    <row r="699" spans="1:7" x14ac:dyDescent="0.25">
      <c r="A699" s="3">
        <v>41</v>
      </c>
      <c r="B699" s="3" t="s">
        <v>9</v>
      </c>
      <c r="C699" s="3">
        <v>35.75</v>
      </c>
      <c r="D699" s="3">
        <v>1</v>
      </c>
      <c r="E699" s="3" t="s">
        <v>7</v>
      </c>
      <c r="F699" s="3" t="s">
        <v>11</v>
      </c>
      <c r="G699" s="3">
        <v>40273.645499999999</v>
      </c>
    </row>
    <row r="700" spans="1:7" x14ac:dyDescent="0.25">
      <c r="A700" s="3">
        <v>56</v>
      </c>
      <c r="B700" s="3" t="s">
        <v>9</v>
      </c>
      <c r="C700" s="3">
        <v>33.725000000000001</v>
      </c>
      <c r="D700" s="3">
        <v>0</v>
      </c>
      <c r="E700" s="3" t="s">
        <v>10</v>
      </c>
      <c r="F700" s="3" t="s">
        <v>12</v>
      </c>
      <c r="G700" s="3">
        <v>10976.24575</v>
      </c>
    </row>
    <row r="701" spans="1:7" x14ac:dyDescent="0.25">
      <c r="A701" s="3">
        <v>23</v>
      </c>
      <c r="B701" s="3" t="s">
        <v>6</v>
      </c>
      <c r="C701" s="3">
        <v>39.270000000000003</v>
      </c>
      <c r="D701" s="3">
        <v>2</v>
      </c>
      <c r="E701" s="3" t="s">
        <v>10</v>
      </c>
      <c r="F701" s="3" t="s">
        <v>11</v>
      </c>
      <c r="G701" s="3">
        <v>3500.6122999999998</v>
      </c>
    </row>
    <row r="702" spans="1:7" x14ac:dyDescent="0.25">
      <c r="A702" s="3">
        <v>21</v>
      </c>
      <c r="B702" s="3" t="s">
        <v>6</v>
      </c>
      <c r="C702" s="3">
        <v>34.869999999999997</v>
      </c>
      <c r="D702" s="3">
        <v>0</v>
      </c>
      <c r="E702" s="3" t="s">
        <v>10</v>
      </c>
      <c r="F702" s="3" t="s">
        <v>11</v>
      </c>
      <c r="G702" s="3">
        <v>2020.5523000000001</v>
      </c>
    </row>
    <row r="703" spans="1:7" x14ac:dyDescent="0.25">
      <c r="A703" s="3">
        <v>50</v>
      </c>
      <c r="B703" s="3" t="s">
        <v>6</v>
      </c>
      <c r="C703" s="3">
        <v>44.744999999999997</v>
      </c>
      <c r="D703" s="3">
        <v>0</v>
      </c>
      <c r="E703" s="3" t="s">
        <v>10</v>
      </c>
      <c r="F703" s="3" t="s">
        <v>13</v>
      </c>
      <c r="G703" s="3">
        <v>9541.6955500000004</v>
      </c>
    </row>
    <row r="704" spans="1:7" x14ac:dyDescent="0.25">
      <c r="A704" s="3">
        <v>53</v>
      </c>
      <c r="B704" s="3" t="s">
        <v>9</v>
      </c>
      <c r="C704" s="3">
        <v>41.47</v>
      </c>
      <c r="D704" s="3">
        <v>0</v>
      </c>
      <c r="E704" s="3" t="s">
        <v>10</v>
      </c>
      <c r="F704" s="3" t="s">
        <v>11</v>
      </c>
      <c r="G704" s="3">
        <v>9504.3102999999992</v>
      </c>
    </row>
    <row r="705" spans="1:7" x14ac:dyDescent="0.25">
      <c r="A705" s="3">
        <v>34</v>
      </c>
      <c r="B705" s="3" t="s">
        <v>6</v>
      </c>
      <c r="C705" s="3">
        <v>26.41</v>
      </c>
      <c r="D705" s="3">
        <v>1</v>
      </c>
      <c r="E705" s="3" t="s">
        <v>10</v>
      </c>
      <c r="F705" s="3" t="s">
        <v>12</v>
      </c>
      <c r="G705" s="3">
        <v>5385.3379000000004</v>
      </c>
    </row>
    <row r="706" spans="1:7" x14ac:dyDescent="0.25">
      <c r="A706" s="3">
        <v>47</v>
      </c>
      <c r="B706" s="3" t="s">
        <v>6</v>
      </c>
      <c r="C706" s="3">
        <v>29.545000000000002</v>
      </c>
      <c r="D706" s="3">
        <v>1</v>
      </c>
      <c r="E706" s="3" t="s">
        <v>10</v>
      </c>
      <c r="F706" s="3" t="s">
        <v>12</v>
      </c>
      <c r="G706" s="3">
        <v>8930.9345499999999</v>
      </c>
    </row>
    <row r="707" spans="1:7" x14ac:dyDescent="0.25">
      <c r="A707" s="3">
        <v>33</v>
      </c>
      <c r="B707" s="3" t="s">
        <v>6</v>
      </c>
      <c r="C707" s="3">
        <v>32.9</v>
      </c>
      <c r="D707" s="3">
        <v>2</v>
      </c>
      <c r="E707" s="3" t="s">
        <v>10</v>
      </c>
      <c r="F707" s="3" t="s">
        <v>8</v>
      </c>
      <c r="G707" s="3">
        <v>5375.0379999999996</v>
      </c>
    </row>
    <row r="708" spans="1:7" x14ac:dyDescent="0.25">
      <c r="A708" s="3">
        <v>51</v>
      </c>
      <c r="B708" s="3" t="s">
        <v>6</v>
      </c>
      <c r="C708" s="3">
        <v>38.06</v>
      </c>
      <c r="D708" s="3">
        <v>0</v>
      </c>
      <c r="E708" s="3" t="s">
        <v>7</v>
      </c>
      <c r="F708" s="3" t="s">
        <v>11</v>
      </c>
      <c r="G708" s="3">
        <v>44400.4064</v>
      </c>
    </row>
    <row r="709" spans="1:7" x14ac:dyDescent="0.25">
      <c r="A709" s="3">
        <v>49</v>
      </c>
      <c r="B709" s="3" t="s">
        <v>9</v>
      </c>
      <c r="C709" s="3">
        <v>28.69</v>
      </c>
      <c r="D709" s="3">
        <v>3</v>
      </c>
      <c r="E709" s="3" t="s">
        <v>10</v>
      </c>
      <c r="F709" s="3" t="s">
        <v>12</v>
      </c>
      <c r="G709" s="3">
        <v>10264.4421</v>
      </c>
    </row>
    <row r="710" spans="1:7" x14ac:dyDescent="0.25">
      <c r="A710" s="3">
        <v>31</v>
      </c>
      <c r="B710" s="3" t="s">
        <v>6</v>
      </c>
      <c r="C710" s="3">
        <v>30.495000000000001</v>
      </c>
      <c r="D710" s="3">
        <v>3</v>
      </c>
      <c r="E710" s="3" t="s">
        <v>10</v>
      </c>
      <c r="F710" s="3" t="s">
        <v>13</v>
      </c>
      <c r="G710" s="3">
        <v>6113.2310500000003</v>
      </c>
    </row>
    <row r="711" spans="1:7" x14ac:dyDescent="0.25">
      <c r="A711" s="3">
        <v>36</v>
      </c>
      <c r="B711" s="3" t="s">
        <v>6</v>
      </c>
      <c r="C711" s="3">
        <v>27.74</v>
      </c>
      <c r="D711" s="3">
        <v>0</v>
      </c>
      <c r="E711" s="3" t="s">
        <v>10</v>
      </c>
      <c r="F711" s="3" t="s">
        <v>13</v>
      </c>
      <c r="G711" s="3">
        <v>5469.0065999999997</v>
      </c>
    </row>
    <row r="712" spans="1:7" x14ac:dyDescent="0.25">
      <c r="A712" s="3">
        <v>18</v>
      </c>
      <c r="B712" s="3" t="s">
        <v>9</v>
      </c>
      <c r="C712" s="3">
        <v>35.200000000000003</v>
      </c>
      <c r="D712" s="3">
        <v>1</v>
      </c>
      <c r="E712" s="3" t="s">
        <v>10</v>
      </c>
      <c r="F712" s="3" t="s">
        <v>11</v>
      </c>
      <c r="G712" s="3">
        <v>1727.54</v>
      </c>
    </row>
    <row r="713" spans="1:7" x14ac:dyDescent="0.25">
      <c r="A713" s="3">
        <v>50</v>
      </c>
      <c r="B713" s="3" t="s">
        <v>6</v>
      </c>
      <c r="C713" s="3">
        <v>23.54</v>
      </c>
      <c r="D713" s="3">
        <v>2</v>
      </c>
      <c r="E713" s="3" t="s">
        <v>10</v>
      </c>
      <c r="F713" s="3" t="s">
        <v>11</v>
      </c>
      <c r="G713" s="3">
        <v>10107.220600000001</v>
      </c>
    </row>
    <row r="714" spans="1:7" x14ac:dyDescent="0.25">
      <c r="A714" s="3">
        <v>43</v>
      </c>
      <c r="B714" s="3" t="s">
        <v>6</v>
      </c>
      <c r="C714" s="3">
        <v>30.684999999999999</v>
      </c>
      <c r="D714" s="3">
        <v>2</v>
      </c>
      <c r="E714" s="3" t="s">
        <v>10</v>
      </c>
      <c r="F714" s="3" t="s">
        <v>12</v>
      </c>
      <c r="G714" s="3">
        <v>8310.8391499999998</v>
      </c>
    </row>
    <row r="715" spans="1:7" x14ac:dyDescent="0.25">
      <c r="A715" s="3">
        <v>20</v>
      </c>
      <c r="B715" s="3" t="s">
        <v>9</v>
      </c>
      <c r="C715" s="3">
        <v>40.47</v>
      </c>
      <c r="D715" s="3">
        <v>0</v>
      </c>
      <c r="E715" s="3" t="s">
        <v>10</v>
      </c>
      <c r="F715" s="3" t="s">
        <v>13</v>
      </c>
      <c r="G715" s="3">
        <v>1984.4532999999999</v>
      </c>
    </row>
    <row r="716" spans="1:7" x14ac:dyDescent="0.25">
      <c r="A716" s="3">
        <v>24</v>
      </c>
      <c r="B716" s="3" t="s">
        <v>6</v>
      </c>
      <c r="C716" s="3">
        <v>22.6</v>
      </c>
      <c r="D716" s="3">
        <v>0</v>
      </c>
      <c r="E716" s="3" t="s">
        <v>10</v>
      </c>
      <c r="F716" s="3" t="s">
        <v>8</v>
      </c>
      <c r="G716" s="3">
        <v>2457.502</v>
      </c>
    </row>
    <row r="717" spans="1:7" x14ac:dyDescent="0.25">
      <c r="A717" s="3">
        <v>60</v>
      </c>
      <c r="B717" s="3" t="s">
        <v>9</v>
      </c>
      <c r="C717" s="3">
        <v>28.9</v>
      </c>
      <c r="D717" s="3">
        <v>0</v>
      </c>
      <c r="E717" s="3" t="s">
        <v>10</v>
      </c>
      <c r="F717" s="3" t="s">
        <v>8</v>
      </c>
      <c r="G717" s="3">
        <v>12146.971</v>
      </c>
    </row>
    <row r="718" spans="1:7" x14ac:dyDescent="0.25">
      <c r="A718" s="3">
        <v>49</v>
      </c>
      <c r="B718" s="3" t="s">
        <v>6</v>
      </c>
      <c r="C718" s="3">
        <v>22.61</v>
      </c>
      <c r="D718" s="3">
        <v>1</v>
      </c>
      <c r="E718" s="3" t="s">
        <v>10</v>
      </c>
      <c r="F718" s="3" t="s">
        <v>12</v>
      </c>
      <c r="G718" s="3">
        <v>9566.9909000000007</v>
      </c>
    </row>
    <row r="719" spans="1:7" x14ac:dyDescent="0.25">
      <c r="A719" s="3">
        <v>60</v>
      </c>
      <c r="B719" s="3" t="s">
        <v>9</v>
      </c>
      <c r="C719" s="3">
        <v>24.32</v>
      </c>
      <c r="D719" s="3">
        <v>1</v>
      </c>
      <c r="E719" s="3" t="s">
        <v>10</v>
      </c>
      <c r="F719" s="3" t="s">
        <v>12</v>
      </c>
      <c r="G719" s="3">
        <v>13112.604799999999</v>
      </c>
    </row>
    <row r="720" spans="1:7" x14ac:dyDescent="0.25">
      <c r="A720" s="3">
        <v>51</v>
      </c>
      <c r="B720" s="3" t="s">
        <v>6</v>
      </c>
      <c r="C720" s="3">
        <v>36.67</v>
      </c>
      <c r="D720" s="3">
        <v>2</v>
      </c>
      <c r="E720" s="3" t="s">
        <v>10</v>
      </c>
      <c r="F720" s="3" t="s">
        <v>12</v>
      </c>
      <c r="G720" s="3">
        <v>10848.1343</v>
      </c>
    </row>
    <row r="721" spans="1:7" x14ac:dyDescent="0.25">
      <c r="A721" s="3">
        <v>58</v>
      </c>
      <c r="B721" s="3" t="s">
        <v>6</v>
      </c>
      <c r="C721" s="3">
        <v>33.44</v>
      </c>
      <c r="D721" s="3">
        <v>0</v>
      </c>
      <c r="E721" s="3" t="s">
        <v>10</v>
      </c>
      <c r="F721" s="3" t="s">
        <v>12</v>
      </c>
      <c r="G721" s="3">
        <v>12231.613600000001</v>
      </c>
    </row>
    <row r="722" spans="1:7" x14ac:dyDescent="0.25">
      <c r="A722" s="3">
        <v>51</v>
      </c>
      <c r="B722" s="3" t="s">
        <v>6</v>
      </c>
      <c r="C722" s="3">
        <v>40.659999999999997</v>
      </c>
      <c r="D722" s="3">
        <v>0</v>
      </c>
      <c r="E722" s="3" t="s">
        <v>10</v>
      </c>
      <c r="F722" s="3" t="s">
        <v>13</v>
      </c>
      <c r="G722" s="3">
        <v>9875.6803999999993</v>
      </c>
    </row>
    <row r="723" spans="1:7" x14ac:dyDescent="0.25">
      <c r="A723" s="3">
        <v>53</v>
      </c>
      <c r="B723" s="3" t="s">
        <v>9</v>
      </c>
      <c r="C723" s="3">
        <v>36.6</v>
      </c>
      <c r="D723" s="3">
        <v>3</v>
      </c>
      <c r="E723" s="3" t="s">
        <v>10</v>
      </c>
      <c r="F723" s="3" t="s">
        <v>8</v>
      </c>
      <c r="G723" s="3">
        <v>11264.540999999999</v>
      </c>
    </row>
    <row r="724" spans="1:7" x14ac:dyDescent="0.25">
      <c r="A724" s="3">
        <v>62</v>
      </c>
      <c r="B724" s="3" t="s">
        <v>9</v>
      </c>
      <c r="C724" s="3">
        <v>37.4</v>
      </c>
      <c r="D724" s="3">
        <v>0</v>
      </c>
      <c r="E724" s="3" t="s">
        <v>10</v>
      </c>
      <c r="F724" s="3" t="s">
        <v>8</v>
      </c>
      <c r="G724" s="3">
        <v>12979.358</v>
      </c>
    </row>
    <row r="725" spans="1:7" x14ac:dyDescent="0.25">
      <c r="A725" s="3">
        <v>19</v>
      </c>
      <c r="B725" s="3" t="s">
        <v>9</v>
      </c>
      <c r="C725" s="3">
        <v>35.4</v>
      </c>
      <c r="D725" s="3">
        <v>0</v>
      </c>
      <c r="E725" s="3" t="s">
        <v>10</v>
      </c>
      <c r="F725" s="3" t="s">
        <v>8</v>
      </c>
      <c r="G725" s="3">
        <v>1263.249</v>
      </c>
    </row>
    <row r="726" spans="1:7" x14ac:dyDescent="0.25">
      <c r="A726" s="3">
        <v>50</v>
      </c>
      <c r="B726" s="3" t="s">
        <v>6</v>
      </c>
      <c r="C726" s="3">
        <v>27.074999999999999</v>
      </c>
      <c r="D726" s="3">
        <v>1</v>
      </c>
      <c r="E726" s="3" t="s">
        <v>10</v>
      </c>
      <c r="F726" s="3" t="s">
        <v>13</v>
      </c>
      <c r="G726" s="3">
        <v>10106.134249999999</v>
      </c>
    </row>
    <row r="727" spans="1:7" x14ac:dyDescent="0.25">
      <c r="A727" s="3">
        <v>30</v>
      </c>
      <c r="B727" s="3" t="s">
        <v>6</v>
      </c>
      <c r="C727" s="3">
        <v>39.049999999999997</v>
      </c>
      <c r="D727" s="3">
        <v>3</v>
      </c>
      <c r="E727" s="3" t="s">
        <v>7</v>
      </c>
      <c r="F727" s="3" t="s">
        <v>11</v>
      </c>
      <c r="G727" s="3">
        <v>40932.429499999998</v>
      </c>
    </row>
    <row r="728" spans="1:7" x14ac:dyDescent="0.25">
      <c r="A728" s="3">
        <v>41</v>
      </c>
      <c r="B728" s="3" t="s">
        <v>9</v>
      </c>
      <c r="C728" s="3">
        <v>28.405000000000001</v>
      </c>
      <c r="D728" s="3">
        <v>1</v>
      </c>
      <c r="E728" s="3" t="s">
        <v>10</v>
      </c>
      <c r="F728" s="3" t="s">
        <v>12</v>
      </c>
      <c r="G728" s="3">
        <v>6664.68595</v>
      </c>
    </row>
    <row r="729" spans="1:7" x14ac:dyDescent="0.25">
      <c r="A729" s="3">
        <v>29</v>
      </c>
      <c r="B729" s="3" t="s">
        <v>6</v>
      </c>
      <c r="C729" s="3">
        <v>21.754999999999999</v>
      </c>
      <c r="D729" s="3">
        <v>1</v>
      </c>
      <c r="E729" s="3" t="s">
        <v>7</v>
      </c>
      <c r="F729" s="3" t="s">
        <v>13</v>
      </c>
      <c r="G729" s="3">
        <v>16657.71745</v>
      </c>
    </row>
    <row r="730" spans="1:7" x14ac:dyDescent="0.25">
      <c r="A730" s="3">
        <v>18</v>
      </c>
      <c r="B730" s="3" t="s">
        <v>6</v>
      </c>
      <c r="C730" s="3">
        <v>40.28</v>
      </c>
      <c r="D730" s="3">
        <v>0</v>
      </c>
      <c r="E730" s="3" t="s">
        <v>10</v>
      </c>
      <c r="F730" s="3" t="s">
        <v>13</v>
      </c>
      <c r="G730" s="3">
        <v>2217.6012000000001</v>
      </c>
    </row>
    <row r="731" spans="1:7" x14ac:dyDescent="0.25">
      <c r="A731" s="3">
        <v>41</v>
      </c>
      <c r="B731" s="3" t="s">
        <v>6</v>
      </c>
      <c r="C731" s="3">
        <v>36.08</v>
      </c>
      <c r="D731" s="3">
        <v>1</v>
      </c>
      <c r="E731" s="3" t="s">
        <v>10</v>
      </c>
      <c r="F731" s="3" t="s">
        <v>11</v>
      </c>
      <c r="G731" s="3">
        <v>6781.3541999999998</v>
      </c>
    </row>
    <row r="732" spans="1:7" x14ac:dyDescent="0.25">
      <c r="A732" s="3">
        <v>35</v>
      </c>
      <c r="B732" s="3" t="s">
        <v>9</v>
      </c>
      <c r="C732" s="3">
        <v>24.42</v>
      </c>
      <c r="D732" s="3">
        <v>3</v>
      </c>
      <c r="E732" s="3" t="s">
        <v>7</v>
      </c>
      <c r="F732" s="3" t="s">
        <v>11</v>
      </c>
      <c r="G732" s="3">
        <v>19361.998800000001</v>
      </c>
    </row>
    <row r="733" spans="1:7" x14ac:dyDescent="0.25">
      <c r="A733" s="3">
        <v>53</v>
      </c>
      <c r="B733" s="3" t="s">
        <v>9</v>
      </c>
      <c r="C733" s="3">
        <v>21.4</v>
      </c>
      <c r="D733" s="3">
        <v>1</v>
      </c>
      <c r="E733" s="3" t="s">
        <v>10</v>
      </c>
      <c r="F733" s="3" t="s">
        <v>8</v>
      </c>
      <c r="G733" s="3">
        <v>10065.413</v>
      </c>
    </row>
    <row r="734" spans="1:7" x14ac:dyDescent="0.25">
      <c r="A734" s="3">
        <v>24</v>
      </c>
      <c r="B734" s="3" t="s">
        <v>6</v>
      </c>
      <c r="C734" s="3">
        <v>30.1</v>
      </c>
      <c r="D734" s="3">
        <v>3</v>
      </c>
      <c r="E734" s="3" t="s">
        <v>10</v>
      </c>
      <c r="F734" s="3" t="s">
        <v>8</v>
      </c>
      <c r="G734" s="3">
        <v>4234.9269999999997</v>
      </c>
    </row>
    <row r="735" spans="1:7" x14ac:dyDescent="0.25">
      <c r="A735" s="3">
        <v>48</v>
      </c>
      <c r="B735" s="3" t="s">
        <v>6</v>
      </c>
      <c r="C735" s="3">
        <v>27.265000000000001</v>
      </c>
      <c r="D735" s="3">
        <v>1</v>
      </c>
      <c r="E735" s="3" t="s">
        <v>10</v>
      </c>
      <c r="F735" s="3" t="s">
        <v>13</v>
      </c>
      <c r="G735" s="3">
        <v>9447.2503500000003</v>
      </c>
    </row>
    <row r="736" spans="1:7" x14ac:dyDescent="0.25">
      <c r="A736" s="3">
        <v>59</v>
      </c>
      <c r="B736" s="3" t="s">
        <v>6</v>
      </c>
      <c r="C736" s="3">
        <v>32.1</v>
      </c>
      <c r="D736" s="3">
        <v>3</v>
      </c>
      <c r="E736" s="3" t="s">
        <v>10</v>
      </c>
      <c r="F736" s="3" t="s">
        <v>8</v>
      </c>
      <c r="G736" s="3">
        <v>14007.222</v>
      </c>
    </row>
    <row r="737" spans="1:7" x14ac:dyDescent="0.25">
      <c r="A737" s="3">
        <v>49</v>
      </c>
      <c r="B737" s="3" t="s">
        <v>6</v>
      </c>
      <c r="C737" s="3">
        <v>34.770000000000003</v>
      </c>
      <c r="D737" s="3">
        <v>1</v>
      </c>
      <c r="E737" s="3" t="s">
        <v>10</v>
      </c>
      <c r="F737" s="3" t="s">
        <v>12</v>
      </c>
      <c r="G737" s="3">
        <v>9583.8932999999997</v>
      </c>
    </row>
    <row r="738" spans="1:7" x14ac:dyDescent="0.25">
      <c r="A738" s="3">
        <v>37</v>
      </c>
      <c r="B738" s="3" t="s">
        <v>6</v>
      </c>
      <c r="C738" s="3">
        <v>38.39</v>
      </c>
      <c r="D738" s="3">
        <v>0</v>
      </c>
      <c r="E738" s="3" t="s">
        <v>7</v>
      </c>
      <c r="F738" s="3" t="s">
        <v>11</v>
      </c>
      <c r="G738" s="3">
        <v>40419.019099999998</v>
      </c>
    </row>
    <row r="739" spans="1:7" x14ac:dyDescent="0.25">
      <c r="A739" s="3">
        <v>26</v>
      </c>
      <c r="B739" s="3" t="s">
        <v>9</v>
      </c>
      <c r="C739" s="3">
        <v>23.7</v>
      </c>
      <c r="D739" s="3">
        <v>2</v>
      </c>
      <c r="E739" s="3" t="s">
        <v>10</v>
      </c>
      <c r="F739" s="3" t="s">
        <v>8</v>
      </c>
      <c r="G739" s="3">
        <v>3484.3310000000001</v>
      </c>
    </row>
    <row r="740" spans="1:7" x14ac:dyDescent="0.25">
      <c r="A740" s="3">
        <v>23</v>
      </c>
      <c r="B740" s="3" t="s">
        <v>9</v>
      </c>
      <c r="C740" s="3">
        <v>31.73</v>
      </c>
      <c r="D740" s="3">
        <v>3</v>
      </c>
      <c r="E740" s="3" t="s">
        <v>7</v>
      </c>
      <c r="F740" s="3" t="s">
        <v>13</v>
      </c>
      <c r="G740" s="3">
        <v>36189.101699999999</v>
      </c>
    </row>
    <row r="741" spans="1:7" x14ac:dyDescent="0.25">
      <c r="A741" s="3">
        <v>29</v>
      </c>
      <c r="B741" s="3" t="s">
        <v>9</v>
      </c>
      <c r="C741" s="3">
        <v>35.5</v>
      </c>
      <c r="D741" s="3">
        <v>2</v>
      </c>
      <c r="E741" s="3" t="s">
        <v>7</v>
      </c>
      <c r="F741" s="3" t="s">
        <v>8</v>
      </c>
      <c r="G741" s="3">
        <v>44585.455869999998</v>
      </c>
    </row>
    <row r="742" spans="1:7" x14ac:dyDescent="0.25">
      <c r="A742" s="3">
        <v>45</v>
      </c>
      <c r="B742" s="3" t="s">
        <v>9</v>
      </c>
      <c r="C742" s="3">
        <v>24.035</v>
      </c>
      <c r="D742" s="3">
        <v>2</v>
      </c>
      <c r="E742" s="3" t="s">
        <v>10</v>
      </c>
      <c r="F742" s="3" t="s">
        <v>13</v>
      </c>
      <c r="G742" s="3">
        <v>8604.4836500000001</v>
      </c>
    </row>
    <row r="743" spans="1:7" x14ac:dyDescent="0.25">
      <c r="A743" s="3">
        <v>27</v>
      </c>
      <c r="B743" s="3" t="s">
        <v>9</v>
      </c>
      <c r="C743" s="3">
        <v>29.15</v>
      </c>
      <c r="D743" s="3">
        <v>0</v>
      </c>
      <c r="E743" s="3" t="s">
        <v>7</v>
      </c>
      <c r="F743" s="3" t="s">
        <v>11</v>
      </c>
      <c r="G743" s="3">
        <v>18246.495500000001</v>
      </c>
    </row>
    <row r="744" spans="1:7" x14ac:dyDescent="0.25">
      <c r="A744" s="3">
        <v>53</v>
      </c>
      <c r="B744" s="3" t="s">
        <v>9</v>
      </c>
      <c r="C744" s="3">
        <v>34.104999999999997</v>
      </c>
      <c r="D744" s="3">
        <v>0</v>
      </c>
      <c r="E744" s="3" t="s">
        <v>7</v>
      </c>
      <c r="F744" s="3" t="s">
        <v>13</v>
      </c>
      <c r="G744" s="3">
        <v>43254.417950000003</v>
      </c>
    </row>
    <row r="745" spans="1:7" x14ac:dyDescent="0.25">
      <c r="A745" s="3">
        <v>31</v>
      </c>
      <c r="B745" s="3" t="s">
        <v>6</v>
      </c>
      <c r="C745" s="3">
        <v>26.62</v>
      </c>
      <c r="D745" s="3">
        <v>0</v>
      </c>
      <c r="E745" s="3" t="s">
        <v>10</v>
      </c>
      <c r="F745" s="3" t="s">
        <v>11</v>
      </c>
      <c r="G745" s="3">
        <v>3757.8447999999999</v>
      </c>
    </row>
    <row r="746" spans="1:7" x14ac:dyDescent="0.25">
      <c r="A746" s="3">
        <v>50</v>
      </c>
      <c r="B746" s="3" t="s">
        <v>9</v>
      </c>
      <c r="C746" s="3">
        <v>26.41</v>
      </c>
      <c r="D746" s="3">
        <v>0</v>
      </c>
      <c r="E746" s="3" t="s">
        <v>10</v>
      </c>
      <c r="F746" s="3" t="s">
        <v>12</v>
      </c>
      <c r="G746" s="3">
        <v>8827.2098999999998</v>
      </c>
    </row>
    <row r="747" spans="1:7" x14ac:dyDescent="0.25">
      <c r="A747" s="3">
        <v>50</v>
      </c>
      <c r="B747" s="3" t="s">
        <v>6</v>
      </c>
      <c r="C747" s="3">
        <v>30.114999999999998</v>
      </c>
      <c r="D747" s="3">
        <v>1</v>
      </c>
      <c r="E747" s="3" t="s">
        <v>10</v>
      </c>
      <c r="F747" s="3" t="s">
        <v>12</v>
      </c>
      <c r="G747" s="3">
        <v>9910.3598500000007</v>
      </c>
    </row>
    <row r="748" spans="1:7" x14ac:dyDescent="0.25">
      <c r="A748" s="3">
        <v>34</v>
      </c>
      <c r="B748" s="3" t="s">
        <v>9</v>
      </c>
      <c r="C748" s="3">
        <v>27</v>
      </c>
      <c r="D748" s="3">
        <v>2</v>
      </c>
      <c r="E748" s="3" t="s">
        <v>10</v>
      </c>
      <c r="F748" s="3" t="s">
        <v>8</v>
      </c>
      <c r="G748" s="3">
        <v>11737.848840000001</v>
      </c>
    </row>
    <row r="749" spans="1:7" x14ac:dyDescent="0.25">
      <c r="A749" s="3">
        <v>19</v>
      </c>
      <c r="B749" s="3" t="s">
        <v>9</v>
      </c>
      <c r="C749" s="3">
        <v>21.754999999999999</v>
      </c>
      <c r="D749" s="3">
        <v>0</v>
      </c>
      <c r="E749" s="3" t="s">
        <v>10</v>
      </c>
      <c r="F749" s="3" t="s">
        <v>12</v>
      </c>
      <c r="G749" s="3">
        <v>1627.2824499999999</v>
      </c>
    </row>
    <row r="750" spans="1:7" x14ac:dyDescent="0.25">
      <c r="A750" s="3">
        <v>47</v>
      </c>
      <c r="B750" s="3" t="s">
        <v>6</v>
      </c>
      <c r="C750" s="3">
        <v>36</v>
      </c>
      <c r="D750" s="3">
        <v>1</v>
      </c>
      <c r="E750" s="3" t="s">
        <v>10</v>
      </c>
      <c r="F750" s="3" t="s">
        <v>8</v>
      </c>
      <c r="G750" s="3">
        <v>8556.9069999999992</v>
      </c>
    </row>
    <row r="751" spans="1:7" x14ac:dyDescent="0.25">
      <c r="A751" s="3">
        <v>28</v>
      </c>
      <c r="B751" s="3" t="s">
        <v>9</v>
      </c>
      <c r="C751" s="3">
        <v>30.875</v>
      </c>
      <c r="D751" s="3">
        <v>0</v>
      </c>
      <c r="E751" s="3" t="s">
        <v>10</v>
      </c>
      <c r="F751" s="3" t="s">
        <v>12</v>
      </c>
      <c r="G751" s="3">
        <v>3062.5082499999999</v>
      </c>
    </row>
    <row r="752" spans="1:7" x14ac:dyDescent="0.25">
      <c r="A752" s="3">
        <v>37</v>
      </c>
      <c r="B752" s="3" t="s">
        <v>6</v>
      </c>
      <c r="C752" s="3">
        <v>26.4</v>
      </c>
      <c r="D752" s="3">
        <v>0</v>
      </c>
      <c r="E752" s="3" t="s">
        <v>7</v>
      </c>
      <c r="F752" s="3" t="s">
        <v>11</v>
      </c>
      <c r="G752" s="3">
        <v>19539.242999999999</v>
      </c>
    </row>
    <row r="753" spans="1:7" x14ac:dyDescent="0.25">
      <c r="A753" s="3">
        <v>21</v>
      </c>
      <c r="B753" s="3" t="s">
        <v>9</v>
      </c>
      <c r="C753" s="3">
        <v>28.975000000000001</v>
      </c>
      <c r="D753" s="3">
        <v>0</v>
      </c>
      <c r="E753" s="3" t="s">
        <v>10</v>
      </c>
      <c r="F753" s="3" t="s">
        <v>12</v>
      </c>
      <c r="G753" s="3">
        <v>1906.35825</v>
      </c>
    </row>
    <row r="754" spans="1:7" x14ac:dyDescent="0.25">
      <c r="A754" s="3">
        <v>64</v>
      </c>
      <c r="B754" s="3" t="s">
        <v>9</v>
      </c>
      <c r="C754" s="3">
        <v>37.905000000000001</v>
      </c>
      <c r="D754" s="3">
        <v>0</v>
      </c>
      <c r="E754" s="3" t="s">
        <v>10</v>
      </c>
      <c r="F754" s="3" t="s">
        <v>12</v>
      </c>
      <c r="G754" s="3">
        <v>14210.53595</v>
      </c>
    </row>
    <row r="755" spans="1:7" x14ac:dyDescent="0.25">
      <c r="A755" s="3">
        <v>58</v>
      </c>
      <c r="B755" s="3" t="s">
        <v>6</v>
      </c>
      <c r="C755" s="3">
        <v>22.77</v>
      </c>
      <c r="D755" s="3">
        <v>0</v>
      </c>
      <c r="E755" s="3" t="s">
        <v>10</v>
      </c>
      <c r="F755" s="3" t="s">
        <v>11</v>
      </c>
      <c r="G755" s="3">
        <v>11833.782300000001</v>
      </c>
    </row>
    <row r="756" spans="1:7" x14ac:dyDescent="0.25">
      <c r="A756" s="3">
        <v>24</v>
      </c>
      <c r="B756" s="3" t="s">
        <v>9</v>
      </c>
      <c r="C756" s="3">
        <v>33.630000000000003</v>
      </c>
      <c r="D756" s="3">
        <v>4</v>
      </c>
      <c r="E756" s="3" t="s">
        <v>10</v>
      </c>
      <c r="F756" s="3" t="s">
        <v>13</v>
      </c>
      <c r="G756" s="3">
        <v>17128.426080000001</v>
      </c>
    </row>
    <row r="757" spans="1:7" x14ac:dyDescent="0.25">
      <c r="A757" s="3">
        <v>31</v>
      </c>
      <c r="B757" s="3" t="s">
        <v>9</v>
      </c>
      <c r="C757" s="3">
        <v>27.645</v>
      </c>
      <c r="D757" s="3">
        <v>2</v>
      </c>
      <c r="E757" s="3" t="s">
        <v>10</v>
      </c>
      <c r="F757" s="3" t="s">
        <v>13</v>
      </c>
      <c r="G757" s="3">
        <v>5031.26955</v>
      </c>
    </row>
    <row r="758" spans="1:7" x14ac:dyDescent="0.25">
      <c r="A758" s="3">
        <v>39</v>
      </c>
      <c r="B758" s="3" t="s">
        <v>6</v>
      </c>
      <c r="C758" s="3">
        <v>22.8</v>
      </c>
      <c r="D758" s="3">
        <v>3</v>
      </c>
      <c r="E758" s="3" t="s">
        <v>10</v>
      </c>
      <c r="F758" s="3" t="s">
        <v>13</v>
      </c>
      <c r="G758" s="3">
        <v>7985.8149999999996</v>
      </c>
    </row>
    <row r="759" spans="1:7" x14ac:dyDescent="0.25">
      <c r="A759" s="3">
        <v>47</v>
      </c>
      <c r="B759" s="3" t="s">
        <v>6</v>
      </c>
      <c r="C759" s="3">
        <v>27.83</v>
      </c>
      <c r="D759" s="3">
        <v>0</v>
      </c>
      <c r="E759" s="3" t="s">
        <v>7</v>
      </c>
      <c r="F759" s="3" t="s">
        <v>11</v>
      </c>
      <c r="G759" s="3">
        <v>23065.420699999999</v>
      </c>
    </row>
    <row r="760" spans="1:7" x14ac:dyDescent="0.25">
      <c r="A760" s="3">
        <v>30</v>
      </c>
      <c r="B760" s="3" t="s">
        <v>9</v>
      </c>
      <c r="C760" s="3">
        <v>37.43</v>
      </c>
      <c r="D760" s="3">
        <v>3</v>
      </c>
      <c r="E760" s="3" t="s">
        <v>10</v>
      </c>
      <c r="F760" s="3" t="s">
        <v>13</v>
      </c>
      <c r="G760" s="3">
        <v>5428.7277000000004</v>
      </c>
    </row>
    <row r="761" spans="1:7" x14ac:dyDescent="0.25">
      <c r="A761" s="3">
        <v>18</v>
      </c>
      <c r="B761" s="3" t="s">
        <v>9</v>
      </c>
      <c r="C761" s="3">
        <v>38.17</v>
      </c>
      <c r="D761" s="3">
        <v>0</v>
      </c>
      <c r="E761" s="3" t="s">
        <v>7</v>
      </c>
      <c r="F761" s="3" t="s">
        <v>11</v>
      </c>
      <c r="G761" s="3">
        <v>36307.798300000002</v>
      </c>
    </row>
    <row r="762" spans="1:7" x14ac:dyDescent="0.25">
      <c r="A762" s="3">
        <v>22</v>
      </c>
      <c r="B762" s="3" t="s">
        <v>6</v>
      </c>
      <c r="C762" s="3">
        <v>34.58</v>
      </c>
      <c r="D762" s="3">
        <v>2</v>
      </c>
      <c r="E762" s="3" t="s">
        <v>10</v>
      </c>
      <c r="F762" s="3" t="s">
        <v>13</v>
      </c>
      <c r="G762" s="3">
        <v>3925.7582000000002</v>
      </c>
    </row>
    <row r="763" spans="1:7" x14ac:dyDescent="0.25">
      <c r="A763" s="3">
        <v>23</v>
      </c>
      <c r="B763" s="3" t="s">
        <v>9</v>
      </c>
      <c r="C763" s="3">
        <v>35.200000000000003</v>
      </c>
      <c r="D763" s="3">
        <v>1</v>
      </c>
      <c r="E763" s="3" t="s">
        <v>10</v>
      </c>
      <c r="F763" s="3" t="s">
        <v>8</v>
      </c>
      <c r="G763" s="3">
        <v>2416.9549999999999</v>
      </c>
    </row>
    <row r="764" spans="1:7" x14ac:dyDescent="0.25">
      <c r="A764" s="3">
        <v>33</v>
      </c>
      <c r="B764" s="3" t="s">
        <v>9</v>
      </c>
      <c r="C764" s="3">
        <v>27.1</v>
      </c>
      <c r="D764" s="3">
        <v>1</v>
      </c>
      <c r="E764" s="3" t="s">
        <v>7</v>
      </c>
      <c r="F764" s="3" t="s">
        <v>8</v>
      </c>
      <c r="G764" s="3">
        <v>19040.876</v>
      </c>
    </row>
    <row r="765" spans="1:7" x14ac:dyDescent="0.25">
      <c r="A765" s="3">
        <v>27</v>
      </c>
      <c r="B765" s="3" t="s">
        <v>9</v>
      </c>
      <c r="C765" s="3">
        <v>26.03</v>
      </c>
      <c r="D765" s="3">
        <v>0</v>
      </c>
      <c r="E765" s="3" t="s">
        <v>10</v>
      </c>
      <c r="F765" s="3" t="s">
        <v>13</v>
      </c>
      <c r="G765" s="3">
        <v>3070.8087</v>
      </c>
    </row>
    <row r="766" spans="1:7" x14ac:dyDescent="0.25">
      <c r="A766" s="3">
        <v>45</v>
      </c>
      <c r="B766" s="3" t="s">
        <v>6</v>
      </c>
      <c r="C766" s="3">
        <v>25.175000000000001</v>
      </c>
      <c r="D766" s="3">
        <v>2</v>
      </c>
      <c r="E766" s="3" t="s">
        <v>10</v>
      </c>
      <c r="F766" s="3" t="s">
        <v>13</v>
      </c>
      <c r="G766" s="3">
        <v>9095.0682500000003</v>
      </c>
    </row>
    <row r="767" spans="1:7" x14ac:dyDescent="0.25">
      <c r="A767" s="3">
        <v>57</v>
      </c>
      <c r="B767" s="3" t="s">
        <v>6</v>
      </c>
      <c r="C767" s="3">
        <v>31.824999999999999</v>
      </c>
      <c r="D767" s="3">
        <v>0</v>
      </c>
      <c r="E767" s="3" t="s">
        <v>10</v>
      </c>
      <c r="F767" s="3" t="s">
        <v>12</v>
      </c>
      <c r="G767" s="3">
        <v>11842.623750000001</v>
      </c>
    </row>
    <row r="768" spans="1:7" x14ac:dyDescent="0.25">
      <c r="A768" s="3">
        <v>47</v>
      </c>
      <c r="B768" s="3" t="s">
        <v>9</v>
      </c>
      <c r="C768" s="3">
        <v>32.299999999999997</v>
      </c>
      <c r="D768" s="3">
        <v>1</v>
      </c>
      <c r="E768" s="3" t="s">
        <v>10</v>
      </c>
      <c r="F768" s="3" t="s">
        <v>8</v>
      </c>
      <c r="G768" s="3">
        <v>8062.7640000000001</v>
      </c>
    </row>
    <row r="769" spans="1:7" x14ac:dyDescent="0.25">
      <c r="A769" s="3">
        <v>42</v>
      </c>
      <c r="B769" s="3" t="s">
        <v>6</v>
      </c>
      <c r="C769" s="3">
        <v>29</v>
      </c>
      <c r="D769" s="3">
        <v>1</v>
      </c>
      <c r="E769" s="3" t="s">
        <v>10</v>
      </c>
      <c r="F769" s="3" t="s">
        <v>8</v>
      </c>
      <c r="G769" s="3">
        <v>7050.6419999999998</v>
      </c>
    </row>
    <row r="770" spans="1:7" x14ac:dyDescent="0.25">
      <c r="A770" s="3">
        <v>64</v>
      </c>
      <c r="B770" s="3" t="s">
        <v>6</v>
      </c>
      <c r="C770" s="3">
        <v>39.700000000000003</v>
      </c>
      <c r="D770" s="3">
        <v>0</v>
      </c>
      <c r="E770" s="3" t="s">
        <v>10</v>
      </c>
      <c r="F770" s="3" t="s">
        <v>8</v>
      </c>
      <c r="G770" s="3">
        <v>14319.031000000001</v>
      </c>
    </row>
    <row r="771" spans="1:7" x14ac:dyDescent="0.25">
      <c r="A771" s="3">
        <v>38</v>
      </c>
      <c r="B771" s="3" t="s">
        <v>6</v>
      </c>
      <c r="C771" s="3">
        <v>19.475000000000001</v>
      </c>
      <c r="D771" s="3">
        <v>2</v>
      </c>
      <c r="E771" s="3" t="s">
        <v>10</v>
      </c>
      <c r="F771" s="3" t="s">
        <v>12</v>
      </c>
      <c r="G771" s="3">
        <v>6933.2422500000002</v>
      </c>
    </row>
    <row r="772" spans="1:7" x14ac:dyDescent="0.25">
      <c r="A772" s="3">
        <v>61</v>
      </c>
      <c r="B772" s="3" t="s">
        <v>9</v>
      </c>
      <c r="C772" s="3">
        <v>36.1</v>
      </c>
      <c r="D772" s="3">
        <v>3</v>
      </c>
      <c r="E772" s="3" t="s">
        <v>10</v>
      </c>
      <c r="F772" s="3" t="s">
        <v>8</v>
      </c>
      <c r="G772" s="3">
        <v>27941.28758</v>
      </c>
    </row>
    <row r="773" spans="1:7" x14ac:dyDescent="0.25">
      <c r="A773" s="3">
        <v>53</v>
      </c>
      <c r="B773" s="3" t="s">
        <v>6</v>
      </c>
      <c r="C773" s="3">
        <v>26.7</v>
      </c>
      <c r="D773" s="3">
        <v>2</v>
      </c>
      <c r="E773" s="3" t="s">
        <v>10</v>
      </c>
      <c r="F773" s="3" t="s">
        <v>8</v>
      </c>
      <c r="G773" s="3">
        <v>11150.78</v>
      </c>
    </row>
    <row r="774" spans="1:7" x14ac:dyDescent="0.25">
      <c r="A774" s="3">
        <v>44</v>
      </c>
      <c r="B774" s="3" t="s">
        <v>6</v>
      </c>
      <c r="C774" s="3">
        <v>36.479999999999997</v>
      </c>
      <c r="D774" s="3">
        <v>0</v>
      </c>
      <c r="E774" s="3" t="s">
        <v>10</v>
      </c>
      <c r="F774" s="3" t="s">
        <v>13</v>
      </c>
      <c r="G774" s="3">
        <v>12797.20962</v>
      </c>
    </row>
    <row r="775" spans="1:7" x14ac:dyDescent="0.25">
      <c r="A775" s="3">
        <v>19</v>
      </c>
      <c r="B775" s="3" t="s">
        <v>6</v>
      </c>
      <c r="C775" s="3">
        <v>28.88</v>
      </c>
      <c r="D775" s="3">
        <v>0</v>
      </c>
      <c r="E775" s="3" t="s">
        <v>7</v>
      </c>
      <c r="F775" s="3" t="s">
        <v>12</v>
      </c>
      <c r="G775" s="3">
        <v>17748.5062</v>
      </c>
    </row>
    <row r="776" spans="1:7" x14ac:dyDescent="0.25">
      <c r="A776" s="3">
        <v>41</v>
      </c>
      <c r="B776" s="3" t="s">
        <v>9</v>
      </c>
      <c r="C776" s="3">
        <v>34.200000000000003</v>
      </c>
      <c r="D776" s="3">
        <v>2</v>
      </c>
      <c r="E776" s="3" t="s">
        <v>10</v>
      </c>
      <c r="F776" s="3" t="s">
        <v>12</v>
      </c>
      <c r="G776" s="3">
        <v>7261.741</v>
      </c>
    </row>
    <row r="777" spans="1:7" x14ac:dyDescent="0.25">
      <c r="A777" s="3">
        <v>51</v>
      </c>
      <c r="B777" s="3" t="s">
        <v>9</v>
      </c>
      <c r="C777" s="3">
        <v>33.33</v>
      </c>
      <c r="D777" s="3">
        <v>3</v>
      </c>
      <c r="E777" s="3" t="s">
        <v>10</v>
      </c>
      <c r="F777" s="3" t="s">
        <v>11</v>
      </c>
      <c r="G777" s="3">
        <v>10560.4917</v>
      </c>
    </row>
    <row r="778" spans="1:7" x14ac:dyDescent="0.25">
      <c r="A778" s="3">
        <v>40</v>
      </c>
      <c r="B778" s="3" t="s">
        <v>9</v>
      </c>
      <c r="C778" s="3">
        <v>32.299999999999997</v>
      </c>
      <c r="D778" s="3">
        <v>2</v>
      </c>
      <c r="E778" s="3" t="s">
        <v>10</v>
      </c>
      <c r="F778" s="3" t="s">
        <v>12</v>
      </c>
      <c r="G778" s="3">
        <v>6986.6970000000001</v>
      </c>
    </row>
    <row r="779" spans="1:7" x14ac:dyDescent="0.25">
      <c r="A779" s="3">
        <v>45</v>
      </c>
      <c r="B779" s="3" t="s">
        <v>9</v>
      </c>
      <c r="C779" s="3">
        <v>39.805</v>
      </c>
      <c r="D779" s="3">
        <v>0</v>
      </c>
      <c r="E779" s="3" t="s">
        <v>10</v>
      </c>
      <c r="F779" s="3" t="s">
        <v>13</v>
      </c>
      <c r="G779" s="3">
        <v>7448.4039499999999</v>
      </c>
    </row>
    <row r="780" spans="1:7" x14ac:dyDescent="0.25">
      <c r="A780" s="3">
        <v>35</v>
      </c>
      <c r="B780" s="3" t="s">
        <v>9</v>
      </c>
      <c r="C780" s="3">
        <v>34.32</v>
      </c>
      <c r="D780" s="3">
        <v>3</v>
      </c>
      <c r="E780" s="3" t="s">
        <v>10</v>
      </c>
      <c r="F780" s="3" t="s">
        <v>11</v>
      </c>
      <c r="G780" s="3">
        <v>5934.3797999999997</v>
      </c>
    </row>
    <row r="781" spans="1:7" x14ac:dyDescent="0.25">
      <c r="A781" s="3">
        <v>53</v>
      </c>
      <c r="B781" s="3" t="s">
        <v>9</v>
      </c>
      <c r="C781" s="3">
        <v>28.88</v>
      </c>
      <c r="D781" s="3">
        <v>0</v>
      </c>
      <c r="E781" s="3" t="s">
        <v>10</v>
      </c>
      <c r="F781" s="3" t="s">
        <v>12</v>
      </c>
      <c r="G781" s="3">
        <v>9869.8101999999999</v>
      </c>
    </row>
    <row r="782" spans="1:7" x14ac:dyDescent="0.25">
      <c r="A782" s="3">
        <v>30</v>
      </c>
      <c r="B782" s="3" t="s">
        <v>9</v>
      </c>
      <c r="C782" s="3">
        <v>24.4</v>
      </c>
      <c r="D782" s="3">
        <v>3</v>
      </c>
      <c r="E782" s="3" t="s">
        <v>7</v>
      </c>
      <c r="F782" s="3" t="s">
        <v>8</v>
      </c>
      <c r="G782" s="3">
        <v>18259.216</v>
      </c>
    </row>
    <row r="783" spans="1:7" x14ac:dyDescent="0.25">
      <c r="A783" s="3">
        <v>18</v>
      </c>
      <c r="B783" s="3" t="s">
        <v>9</v>
      </c>
      <c r="C783" s="3">
        <v>41.14</v>
      </c>
      <c r="D783" s="3">
        <v>0</v>
      </c>
      <c r="E783" s="3" t="s">
        <v>10</v>
      </c>
      <c r="F783" s="3" t="s">
        <v>11</v>
      </c>
      <c r="G783" s="3">
        <v>1146.7965999999999</v>
      </c>
    </row>
    <row r="784" spans="1:7" x14ac:dyDescent="0.25">
      <c r="A784" s="3">
        <v>51</v>
      </c>
      <c r="B784" s="3" t="s">
        <v>9</v>
      </c>
      <c r="C784" s="3">
        <v>35.97</v>
      </c>
      <c r="D784" s="3">
        <v>1</v>
      </c>
      <c r="E784" s="3" t="s">
        <v>10</v>
      </c>
      <c r="F784" s="3" t="s">
        <v>11</v>
      </c>
      <c r="G784" s="3">
        <v>9386.1612999999998</v>
      </c>
    </row>
    <row r="785" spans="1:7" x14ac:dyDescent="0.25">
      <c r="A785" s="3">
        <v>50</v>
      </c>
      <c r="B785" s="3" t="s">
        <v>6</v>
      </c>
      <c r="C785" s="3">
        <v>27.6</v>
      </c>
      <c r="D785" s="3">
        <v>1</v>
      </c>
      <c r="E785" s="3" t="s">
        <v>7</v>
      </c>
      <c r="F785" s="3" t="s">
        <v>8</v>
      </c>
      <c r="G785" s="3">
        <v>24520.263999999999</v>
      </c>
    </row>
    <row r="786" spans="1:7" x14ac:dyDescent="0.25">
      <c r="A786" s="3">
        <v>31</v>
      </c>
      <c r="B786" s="3" t="s">
        <v>6</v>
      </c>
      <c r="C786" s="3">
        <v>29.26</v>
      </c>
      <c r="D786" s="3">
        <v>1</v>
      </c>
      <c r="E786" s="3" t="s">
        <v>10</v>
      </c>
      <c r="F786" s="3" t="s">
        <v>11</v>
      </c>
      <c r="G786" s="3">
        <v>4350.5144</v>
      </c>
    </row>
    <row r="787" spans="1:7" x14ac:dyDescent="0.25">
      <c r="A787" s="3">
        <v>35</v>
      </c>
      <c r="B787" s="3" t="s">
        <v>6</v>
      </c>
      <c r="C787" s="3">
        <v>27.7</v>
      </c>
      <c r="D787" s="3">
        <v>3</v>
      </c>
      <c r="E787" s="3" t="s">
        <v>10</v>
      </c>
      <c r="F787" s="3" t="s">
        <v>8</v>
      </c>
      <c r="G787" s="3">
        <v>6414.1779999999999</v>
      </c>
    </row>
    <row r="788" spans="1:7" x14ac:dyDescent="0.25">
      <c r="A788" s="3">
        <v>60</v>
      </c>
      <c r="B788" s="3" t="s">
        <v>9</v>
      </c>
      <c r="C788" s="3">
        <v>36.954999999999998</v>
      </c>
      <c r="D788" s="3">
        <v>0</v>
      </c>
      <c r="E788" s="3" t="s">
        <v>10</v>
      </c>
      <c r="F788" s="3" t="s">
        <v>13</v>
      </c>
      <c r="G788" s="3">
        <v>12741.167450000001</v>
      </c>
    </row>
    <row r="789" spans="1:7" x14ac:dyDescent="0.25">
      <c r="A789" s="3">
        <v>21</v>
      </c>
      <c r="B789" s="3" t="s">
        <v>9</v>
      </c>
      <c r="C789" s="3">
        <v>36.86</v>
      </c>
      <c r="D789" s="3">
        <v>0</v>
      </c>
      <c r="E789" s="3" t="s">
        <v>10</v>
      </c>
      <c r="F789" s="3" t="s">
        <v>12</v>
      </c>
      <c r="G789" s="3">
        <v>1917.3184000000001</v>
      </c>
    </row>
    <row r="790" spans="1:7" x14ac:dyDescent="0.25">
      <c r="A790" s="3">
        <v>29</v>
      </c>
      <c r="B790" s="3" t="s">
        <v>9</v>
      </c>
      <c r="C790" s="3">
        <v>22.515000000000001</v>
      </c>
      <c r="D790" s="3">
        <v>3</v>
      </c>
      <c r="E790" s="3" t="s">
        <v>10</v>
      </c>
      <c r="F790" s="3" t="s">
        <v>13</v>
      </c>
      <c r="G790" s="3">
        <v>5209.5788499999999</v>
      </c>
    </row>
    <row r="791" spans="1:7" x14ac:dyDescent="0.25">
      <c r="A791" s="3">
        <v>62</v>
      </c>
      <c r="B791" s="3" t="s">
        <v>6</v>
      </c>
      <c r="C791" s="3">
        <v>29.92</v>
      </c>
      <c r="D791" s="3">
        <v>0</v>
      </c>
      <c r="E791" s="3" t="s">
        <v>10</v>
      </c>
      <c r="F791" s="3" t="s">
        <v>11</v>
      </c>
      <c r="G791" s="3">
        <v>13457.960800000001</v>
      </c>
    </row>
    <row r="792" spans="1:7" x14ac:dyDescent="0.25">
      <c r="A792" s="3">
        <v>39</v>
      </c>
      <c r="B792" s="3" t="s">
        <v>6</v>
      </c>
      <c r="C792" s="3">
        <v>41.8</v>
      </c>
      <c r="D792" s="3">
        <v>0</v>
      </c>
      <c r="E792" s="3" t="s">
        <v>10</v>
      </c>
      <c r="F792" s="3" t="s">
        <v>11</v>
      </c>
      <c r="G792" s="3">
        <v>5662.2250000000004</v>
      </c>
    </row>
    <row r="793" spans="1:7" x14ac:dyDescent="0.25">
      <c r="A793" s="3">
        <v>19</v>
      </c>
      <c r="B793" s="3" t="s">
        <v>9</v>
      </c>
      <c r="C793" s="3">
        <v>27.6</v>
      </c>
      <c r="D793" s="3">
        <v>0</v>
      </c>
      <c r="E793" s="3" t="s">
        <v>10</v>
      </c>
      <c r="F793" s="3" t="s">
        <v>8</v>
      </c>
      <c r="G793" s="3">
        <v>1252.4069999999999</v>
      </c>
    </row>
    <row r="794" spans="1:7" x14ac:dyDescent="0.25">
      <c r="A794" s="3">
        <v>22</v>
      </c>
      <c r="B794" s="3" t="s">
        <v>6</v>
      </c>
      <c r="C794" s="3">
        <v>23.18</v>
      </c>
      <c r="D794" s="3">
        <v>0</v>
      </c>
      <c r="E794" s="3" t="s">
        <v>10</v>
      </c>
      <c r="F794" s="3" t="s">
        <v>13</v>
      </c>
      <c r="G794" s="3">
        <v>2731.9122000000002</v>
      </c>
    </row>
    <row r="795" spans="1:7" x14ac:dyDescent="0.25">
      <c r="A795" s="3">
        <v>53</v>
      </c>
      <c r="B795" s="3" t="s">
        <v>9</v>
      </c>
      <c r="C795" s="3">
        <v>20.9</v>
      </c>
      <c r="D795" s="3">
        <v>0</v>
      </c>
      <c r="E795" s="3" t="s">
        <v>7</v>
      </c>
      <c r="F795" s="3" t="s">
        <v>11</v>
      </c>
      <c r="G795" s="3">
        <v>21195.817999999999</v>
      </c>
    </row>
    <row r="796" spans="1:7" x14ac:dyDescent="0.25">
      <c r="A796" s="3">
        <v>39</v>
      </c>
      <c r="B796" s="3" t="s">
        <v>6</v>
      </c>
      <c r="C796" s="3">
        <v>31.92</v>
      </c>
      <c r="D796" s="3">
        <v>2</v>
      </c>
      <c r="E796" s="3" t="s">
        <v>10</v>
      </c>
      <c r="F796" s="3" t="s">
        <v>12</v>
      </c>
      <c r="G796" s="3">
        <v>7209.4917999999998</v>
      </c>
    </row>
    <row r="797" spans="1:7" x14ac:dyDescent="0.25">
      <c r="A797" s="3">
        <v>27</v>
      </c>
      <c r="B797" s="3" t="s">
        <v>9</v>
      </c>
      <c r="C797" s="3">
        <v>28.5</v>
      </c>
      <c r="D797" s="3">
        <v>0</v>
      </c>
      <c r="E797" s="3" t="s">
        <v>7</v>
      </c>
      <c r="F797" s="3" t="s">
        <v>12</v>
      </c>
      <c r="G797" s="3">
        <v>18310.741999999998</v>
      </c>
    </row>
    <row r="798" spans="1:7" x14ac:dyDescent="0.25">
      <c r="A798" s="3">
        <v>30</v>
      </c>
      <c r="B798" s="3" t="s">
        <v>9</v>
      </c>
      <c r="C798" s="3">
        <v>44.22</v>
      </c>
      <c r="D798" s="3">
        <v>2</v>
      </c>
      <c r="E798" s="3" t="s">
        <v>10</v>
      </c>
      <c r="F798" s="3" t="s">
        <v>11</v>
      </c>
      <c r="G798" s="3">
        <v>4266.1657999999998</v>
      </c>
    </row>
    <row r="799" spans="1:7" x14ac:dyDescent="0.25">
      <c r="A799" s="3">
        <v>30</v>
      </c>
      <c r="B799" s="3" t="s">
        <v>6</v>
      </c>
      <c r="C799" s="3">
        <v>22.895</v>
      </c>
      <c r="D799" s="3">
        <v>1</v>
      </c>
      <c r="E799" s="3" t="s">
        <v>10</v>
      </c>
      <c r="F799" s="3" t="s">
        <v>13</v>
      </c>
      <c r="G799" s="3">
        <v>4719.52405</v>
      </c>
    </row>
    <row r="800" spans="1:7" x14ac:dyDescent="0.25">
      <c r="A800" s="3">
        <v>58</v>
      </c>
      <c r="B800" s="3" t="s">
        <v>6</v>
      </c>
      <c r="C800" s="3">
        <v>33.1</v>
      </c>
      <c r="D800" s="3">
        <v>0</v>
      </c>
      <c r="E800" s="3" t="s">
        <v>10</v>
      </c>
      <c r="F800" s="3" t="s">
        <v>8</v>
      </c>
      <c r="G800" s="3">
        <v>11848.141</v>
      </c>
    </row>
    <row r="801" spans="1:7" x14ac:dyDescent="0.25">
      <c r="A801" s="3">
        <v>33</v>
      </c>
      <c r="B801" s="3" t="s">
        <v>9</v>
      </c>
      <c r="C801" s="3">
        <v>24.795000000000002</v>
      </c>
      <c r="D801" s="3">
        <v>0</v>
      </c>
      <c r="E801" s="3" t="s">
        <v>7</v>
      </c>
      <c r="F801" s="3" t="s">
        <v>13</v>
      </c>
      <c r="G801" s="3">
        <v>17904.527050000001</v>
      </c>
    </row>
    <row r="802" spans="1:7" x14ac:dyDescent="0.25">
      <c r="A802" s="3">
        <v>42</v>
      </c>
      <c r="B802" s="3" t="s">
        <v>6</v>
      </c>
      <c r="C802" s="3">
        <v>26.18</v>
      </c>
      <c r="D802" s="3">
        <v>1</v>
      </c>
      <c r="E802" s="3" t="s">
        <v>10</v>
      </c>
      <c r="F802" s="3" t="s">
        <v>11</v>
      </c>
      <c r="G802" s="3">
        <v>7046.7222000000002</v>
      </c>
    </row>
    <row r="803" spans="1:7" x14ac:dyDescent="0.25">
      <c r="A803" s="3">
        <v>64</v>
      </c>
      <c r="B803" s="3" t="s">
        <v>6</v>
      </c>
      <c r="C803" s="3">
        <v>35.97</v>
      </c>
      <c r="D803" s="3">
        <v>0</v>
      </c>
      <c r="E803" s="3" t="s">
        <v>10</v>
      </c>
      <c r="F803" s="3" t="s">
        <v>11</v>
      </c>
      <c r="G803" s="3">
        <v>14313.846299999999</v>
      </c>
    </row>
    <row r="804" spans="1:7" x14ac:dyDescent="0.25">
      <c r="A804" s="3">
        <v>21</v>
      </c>
      <c r="B804" s="3" t="s">
        <v>9</v>
      </c>
      <c r="C804" s="3">
        <v>22.3</v>
      </c>
      <c r="D804" s="3">
        <v>1</v>
      </c>
      <c r="E804" s="3" t="s">
        <v>10</v>
      </c>
      <c r="F804" s="3" t="s">
        <v>8</v>
      </c>
      <c r="G804" s="3">
        <v>2103.08</v>
      </c>
    </row>
    <row r="805" spans="1:7" x14ac:dyDescent="0.25">
      <c r="A805" s="3">
        <v>18</v>
      </c>
      <c r="B805" s="3" t="s">
        <v>6</v>
      </c>
      <c r="C805" s="3">
        <v>42.24</v>
      </c>
      <c r="D805" s="3">
        <v>0</v>
      </c>
      <c r="E805" s="3" t="s">
        <v>7</v>
      </c>
      <c r="F805" s="3" t="s">
        <v>11</v>
      </c>
      <c r="G805" s="3">
        <v>38792.685599999997</v>
      </c>
    </row>
    <row r="806" spans="1:7" x14ac:dyDescent="0.25">
      <c r="A806" s="3">
        <v>23</v>
      </c>
      <c r="B806" s="3" t="s">
        <v>9</v>
      </c>
      <c r="C806" s="3">
        <v>26.51</v>
      </c>
      <c r="D806" s="3">
        <v>0</v>
      </c>
      <c r="E806" s="3" t="s">
        <v>10</v>
      </c>
      <c r="F806" s="3" t="s">
        <v>11</v>
      </c>
      <c r="G806" s="3">
        <v>1815.8759</v>
      </c>
    </row>
    <row r="807" spans="1:7" x14ac:dyDescent="0.25">
      <c r="A807" s="3">
        <v>45</v>
      </c>
      <c r="B807" s="3" t="s">
        <v>6</v>
      </c>
      <c r="C807" s="3">
        <v>35.814999999999998</v>
      </c>
      <c r="D807" s="3">
        <v>0</v>
      </c>
      <c r="E807" s="3" t="s">
        <v>10</v>
      </c>
      <c r="F807" s="3" t="s">
        <v>12</v>
      </c>
      <c r="G807" s="3">
        <v>7731.8578500000003</v>
      </c>
    </row>
    <row r="808" spans="1:7" x14ac:dyDescent="0.25">
      <c r="A808" s="3">
        <v>40</v>
      </c>
      <c r="B808" s="3" t="s">
        <v>6</v>
      </c>
      <c r="C808" s="3">
        <v>41.42</v>
      </c>
      <c r="D808" s="3">
        <v>1</v>
      </c>
      <c r="E808" s="3" t="s">
        <v>10</v>
      </c>
      <c r="F808" s="3" t="s">
        <v>12</v>
      </c>
      <c r="G808" s="3">
        <v>28476.734990000001</v>
      </c>
    </row>
    <row r="809" spans="1:7" x14ac:dyDescent="0.25">
      <c r="A809" s="3">
        <v>19</v>
      </c>
      <c r="B809" s="3" t="s">
        <v>6</v>
      </c>
      <c r="C809" s="3">
        <v>36.575000000000003</v>
      </c>
      <c r="D809" s="3">
        <v>0</v>
      </c>
      <c r="E809" s="3" t="s">
        <v>10</v>
      </c>
      <c r="F809" s="3" t="s">
        <v>12</v>
      </c>
      <c r="G809" s="3">
        <v>2136.8822500000001</v>
      </c>
    </row>
    <row r="810" spans="1:7" x14ac:dyDescent="0.25">
      <c r="A810" s="3">
        <v>18</v>
      </c>
      <c r="B810" s="3" t="s">
        <v>9</v>
      </c>
      <c r="C810" s="3">
        <v>30.14</v>
      </c>
      <c r="D810" s="3">
        <v>0</v>
      </c>
      <c r="E810" s="3" t="s">
        <v>10</v>
      </c>
      <c r="F810" s="3" t="s">
        <v>11</v>
      </c>
      <c r="G810" s="3">
        <v>1131.5065999999999</v>
      </c>
    </row>
    <row r="811" spans="1:7" x14ac:dyDescent="0.25">
      <c r="A811" s="3">
        <v>25</v>
      </c>
      <c r="B811" s="3" t="s">
        <v>9</v>
      </c>
      <c r="C811" s="3">
        <v>25.84</v>
      </c>
      <c r="D811" s="3">
        <v>1</v>
      </c>
      <c r="E811" s="3" t="s">
        <v>10</v>
      </c>
      <c r="F811" s="3" t="s">
        <v>13</v>
      </c>
      <c r="G811" s="3">
        <v>3309.7926000000002</v>
      </c>
    </row>
    <row r="812" spans="1:7" x14ac:dyDescent="0.25">
      <c r="A812" s="3">
        <v>46</v>
      </c>
      <c r="B812" s="3" t="s">
        <v>6</v>
      </c>
      <c r="C812" s="3">
        <v>30.8</v>
      </c>
      <c r="D812" s="3">
        <v>3</v>
      </c>
      <c r="E812" s="3" t="s">
        <v>10</v>
      </c>
      <c r="F812" s="3" t="s">
        <v>8</v>
      </c>
      <c r="G812" s="3">
        <v>9414.92</v>
      </c>
    </row>
    <row r="813" spans="1:7" x14ac:dyDescent="0.25">
      <c r="A813" s="3">
        <v>33</v>
      </c>
      <c r="B813" s="3" t="s">
        <v>6</v>
      </c>
      <c r="C813" s="3">
        <v>42.94</v>
      </c>
      <c r="D813" s="3">
        <v>3</v>
      </c>
      <c r="E813" s="3" t="s">
        <v>10</v>
      </c>
      <c r="F813" s="3" t="s">
        <v>12</v>
      </c>
      <c r="G813" s="3">
        <v>6360.9935999999998</v>
      </c>
    </row>
    <row r="814" spans="1:7" x14ac:dyDescent="0.25">
      <c r="A814" s="3">
        <v>54</v>
      </c>
      <c r="B814" s="3" t="s">
        <v>9</v>
      </c>
      <c r="C814" s="3">
        <v>21.01</v>
      </c>
      <c r="D814" s="3">
        <v>2</v>
      </c>
      <c r="E814" s="3" t="s">
        <v>10</v>
      </c>
      <c r="F814" s="3" t="s">
        <v>11</v>
      </c>
      <c r="G814" s="3">
        <v>11013.7119</v>
      </c>
    </row>
    <row r="815" spans="1:7" x14ac:dyDescent="0.25">
      <c r="A815" s="3">
        <v>28</v>
      </c>
      <c r="B815" s="3" t="s">
        <v>9</v>
      </c>
      <c r="C815" s="3">
        <v>22.515000000000001</v>
      </c>
      <c r="D815" s="3">
        <v>2</v>
      </c>
      <c r="E815" s="3" t="s">
        <v>10</v>
      </c>
      <c r="F815" s="3" t="s">
        <v>13</v>
      </c>
      <c r="G815" s="3">
        <v>4428.8878500000001</v>
      </c>
    </row>
    <row r="816" spans="1:7" x14ac:dyDescent="0.25">
      <c r="A816" s="3">
        <v>36</v>
      </c>
      <c r="B816" s="3" t="s">
        <v>9</v>
      </c>
      <c r="C816" s="3">
        <v>34.43</v>
      </c>
      <c r="D816" s="3">
        <v>2</v>
      </c>
      <c r="E816" s="3" t="s">
        <v>10</v>
      </c>
      <c r="F816" s="3" t="s">
        <v>11</v>
      </c>
      <c r="G816" s="3">
        <v>5584.3056999999999</v>
      </c>
    </row>
    <row r="817" spans="1:7" x14ac:dyDescent="0.25">
      <c r="A817" s="3">
        <v>20</v>
      </c>
      <c r="B817" s="3" t="s">
        <v>6</v>
      </c>
      <c r="C817" s="3">
        <v>31.46</v>
      </c>
      <c r="D817" s="3">
        <v>0</v>
      </c>
      <c r="E817" s="3" t="s">
        <v>10</v>
      </c>
      <c r="F817" s="3" t="s">
        <v>11</v>
      </c>
      <c r="G817" s="3">
        <v>1877.9294</v>
      </c>
    </row>
    <row r="818" spans="1:7" x14ac:dyDescent="0.25">
      <c r="A818" s="3">
        <v>24</v>
      </c>
      <c r="B818" s="3" t="s">
        <v>6</v>
      </c>
      <c r="C818" s="3">
        <v>24.225000000000001</v>
      </c>
      <c r="D818" s="3">
        <v>0</v>
      </c>
      <c r="E818" s="3" t="s">
        <v>10</v>
      </c>
      <c r="F818" s="3" t="s">
        <v>12</v>
      </c>
      <c r="G818" s="3">
        <v>2842.7607499999999</v>
      </c>
    </row>
    <row r="819" spans="1:7" x14ac:dyDescent="0.25">
      <c r="A819" s="3">
        <v>23</v>
      </c>
      <c r="B819" s="3" t="s">
        <v>9</v>
      </c>
      <c r="C819" s="3">
        <v>37.1</v>
      </c>
      <c r="D819" s="3">
        <v>3</v>
      </c>
      <c r="E819" s="3" t="s">
        <v>10</v>
      </c>
      <c r="F819" s="3" t="s">
        <v>8</v>
      </c>
      <c r="G819" s="3">
        <v>3597.596</v>
      </c>
    </row>
    <row r="820" spans="1:7" x14ac:dyDescent="0.25">
      <c r="A820" s="3">
        <v>47</v>
      </c>
      <c r="B820" s="3" t="s">
        <v>6</v>
      </c>
      <c r="C820" s="3">
        <v>26.125</v>
      </c>
      <c r="D820" s="3">
        <v>1</v>
      </c>
      <c r="E820" s="3" t="s">
        <v>7</v>
      </c>
      <c r="F820" s="3" t="s">
        <v>13</v>
      </c>
      <c r="G820" s="3">
        <v>23401.30575</v>
      </c>
    </row>
    <row r="821" spans="1:7" x14ac:dyDescent="0.25">
      <c r="A821" s="3">
        <v>33</v>
      </c>
      <c r="B821" s="3" t="s">
        <v>6</v>
      </c>
      <c r="C821" s="3">
        <v>35.53</v>
      </c>
      <c r="D821" s="3">
        <v>0</v>
      </c>
      <c r="E821" s="3" t="s">
        <v>7</v>
      </c>
      <c r="F821" s="3" t="s">
        <v>12</v>
      </c>
      <c r="G821" s="3">
        <v>55135.402090000003</v>
      </c>
    </row>
    <row r="822" spans="1:7" x14ac:dyDescent="0.25">
      <c r="A822" s="3">
        <v>45</v>
      </c>
      <c r="B822" s="3" t="s">
        <v>9</v>
      </c>
      <c r="C822" s="3">
        <v>33.700000000000003</v>
      </c>
      <c r="D822" s="3">
        <v>1</v>
      </c>
      <c r="E822" s="3" t="s">
        <v>10</v>
      </c>
      <c r="F822" s="3" t="s">
        <v>8</v>
      </c>
      <c r="G822" s="3">
        <v>7445.9179999999997</v>
      </c>
    </row>
    <row r="823" spans="1:7" x14ac:dyDescent="0.25">
      <c r="A823" s="3">
        <v>26</v>
      </c>
      <c r="B823" s="3" t="s">
        <v>9</v>
      </c>
      <c r="C823" s="3">
        <v>17.670000000000002</v>
      </c>
      <c r="D823" s="3">
        <v>0</v>
      </c>
      <c r="E823" s="3" t="s">
        <v>10</v>
      </c>
      <c r="F823" s="3" t="s">
        <v>12</v>
      </c>
      <c r="G823" s="3">
        <v>2680.9493000000002</v>
      </c>
    </row>
    <row r="824" spans="1:7" x14ac:dyDescent="0.25">
      <c r="A824" s="3">
        <v>18</v>
      </c>
      <c r="B824" s="3" t="s">
        <v>6</v>
      </c>
      <c r="C824" s="3">
        <v>31.13</v>
      </c>
      <c r="D824" s="3">
        <v>0</v>
      </c>
      <c r="E824" s="3" t="s">
        <v>10</v>
      </c>
      <c r="F824" s="3" t="s">
        <v>11</v>
      </c>
      <c r="G824" s="3">
        <v>1621.8827000000001</v>
      </c>
    </row>
    <row r="825" spans="1:7" x14ac:dyDescent="0.25">
      <c r="A825" s="3">
        <v>44</v>
      </c>
      <c r="B825" s="3" t="s">
        <v>6</v>
      </c>
      <c r="C825" s="3">
        <v>29.81</v>
      </c>
      <c r="D825" s="3">
        <v>2</v>
      </c>
      <c r="E825" s="3" t="s">
        <v>10</v>
      </c>
      <c r="F825" s="3" t="s">
        <v>11</v>
      </c>
      <c r="G825" s="3">
        <v>8219.2039000000004</v>
      </c>
    </row>
    <row r="826" spans="1:7" x14ac:dyDescent="0.25">
      <c r="A826" s="3">
        <v>60</v>
      </c>
      <c r="B826" s="3" t="s">
        <v>9</v>
      </c>
      <c r="C826" s="3">
        <v>24.32</v>
      </c>
      <c r="D826" s="3">
        <v>0</v>
      </c>
      <c r="E826" s="3" t="s">
        <v>10</v>
      </c>
      <c r="F826" s="3" t="s">
        <v>12</v>
      </c>
      <c r="G826" s="3">
        <v>12523.604799999999</v>
      </c>
    </row>
    <row r="827" spans="1:7" x14ac:dyDescent="0.25">
      <c r="A827" s="3">
        <v>64</v>
      </c>
      <c r="B827" s="3" t="s">
        <v>6</v>
      </c>
      <c r="C827" s="3">
        <v>31.824999999999999</v>
      </c>
      <c r="D827" s="3">
        <v>2</v>
      </c>
      <c r="E827" s="3" t="s">
        <v>10</v>
      </c>
      <c r="F827" s="3" t="s">
        <v>13</v>
      </c>
      <c r="G827" s="3">
        <v>16069.08475</v>
      </c>
    </row>
    <row r="828" spans="1:7" x14ac:dyDescent="0.25">
      <c r="A828" s="3">
        <v>56</v>
      </c>
      <c r="B828" s="3" t="s">
        <v>9</v>
      </c>
      <c r="C828" s="3">
        <v>31.79</v>
      </c>
      <c r="D828" s="3">
        <v>2</v>
      </c>
      <c r="E828" s="3" t="s">
        <v>7</v>
      </c>
      <c r="F828" s="3" t="s">
        <v>11</v>
      </c>
      <c r="G828" s="3">
        <v>43813.866099999999</v>
      </c>
    </row>
    <row r="829" spans="1:7" x14ac:dyDescent="0.25">
      <c r="A829" s="3">
        <v>36</v>
      </c>
      <c r="B829" s="3" t="s">
        <v>9</v>
      </c>
      <c r="C829" s="3">
        <v>28.024999999999999</v>
      </c>
      <c r="D829" s="3">
        <v>1</v>
      </c>
      <c r="E829" s="3" t="s">
        <v>7</v>
      </c>
      <c r="F829" s="3" t="s">
        <v>13</v>
      </c>
      <c r="G829" s="3">
        <v>20773.62775</v>
      </c>
    </row>
    <row r="830" spans="1:7" x14ac:dyDescent="0.25">
      <c r="A830" s="3">
        <v>41</v>
      </c>
      <c r="B830" s="3" t="s">
        <v>9</v>
      </c>
      <c r="C830" s="3">
        <v>30.78</v>
      </c>
      <c r="D830" s="3">
        <v>3</v>
      </c>
      <c r="E830" s="3" t="s">
        <v>7</v>
      </c>
      <c r="F830" s="3" t="s">
        <v>13</v>
      </c>
      <c r="G830" s="3">
        <v>39597.407200000001</v>
      </c>
    </row>
    <row r="831" spans="1:7" x14ac:dyDescent="0.25">
      <c r="A831" s="3">
        <v>39</v>
      </c>
      <c r="B831" s="3" t="s">
        <v>9</v>
      </c>
      <c r="C831" s="3">
        <v>21.85</v>
      </c>
      <c r="D831" s="3">
        <v>1</v>
      </c>
      <c r="E831" s="3" t="s">
        <v>10</v>
      </c>
      <c r="F831" s="3" t="s">
        <v>12</v>
      </c>
      <c r="G831" s="3">
        <v>6117.4944999999998</v>
      </c>
    </row>
    <row r="832" spans="1:7" x14ac:dyDescent="0.25">
      <c r="A832" s="3">
        <v>63</v>
      </c>
      <c r="B832" s="3" t="s">
        <v>9</v>
      </c>
      <c r="C832" s="3">
        <v>33.1</v>
      </c>
      <c r="D832" s="3">
        <v>0</v>
      </c>
      <c r="E832" s="3" t="s">
        <v>10</v>
      </c>
      <c r="F832" s="3" t="s">
        <v>8</v>
      </c>
      <c r="G832" s="3">
        <v>13393.755999999999</v>
      </c>
    </row>
    <row r="833" spans="1:7" x14ac:dyDescent="0.25">
      <c r="A833" s="3">
        <v>36</v>
      </c>
      <c r="B833" s="3" t="s">
        <v>6</v>
      </c>
      <c r="C833" s="3">
        <v>25.84</v>
      </c>
      <c r="D833" s="3">
        <v>0</v>
      </c>
      <c r="E833" s="3" t="s">
        <v>10</v>
      </c>
      <c r="F833" s="3" t="s">
        <v>12</v>
      </c>
      <c r="G833" s="3">
        <v>5266.3656000000001</v>
      </c>
    </row>
    <row r="834" spans="1:7" x14ac:dyDescent="0.25">
      <c r="A834" s="3">
        <v>28</v>
      </c>
      <c r="B834" s="3" t="s">
        <v>6</v>
      </c>
      <c r="C834" s="3">
        <v>23.844999999999999</v>
      </c>
      <c r="D834" s="3">
        <v>2</v>
      </c>
      <c r="E834" s="3" t="s">
        <v>10</v>
      </c>
      <c r="F834" s="3" t="s">
        <v>12</v>
      </c>
      <c r="G834" s="3">
        <v>4719.7365499999996</v>
      </c>
    </row>
    <row r="835" spans="1:7" x14ac:dyDescent="0.25">
      <c r="A835" s="3">
        <v>58</v>
      </c>
      <c r="B835" s="3" t="s">
        <v>9</v>
      </c>
      <c r="C835" s="3">
        <v>34.39</v>
      </c>
      <c r="D835" s="3">
        <v>0</v>
      </c>
      <c r="E835" s="3" t="s">
        <v>10</v>
      </c>
      <c r="F835" s="3" t="s">
        <v>12</v>
      </c>
      <c r="G835" s="3">
        <v>11743.9341</v>
      </c>
    </row>
    <row r="836" spans="1:7" x14ac:dyDescent="0.25">
      <c r="A836" s="3">
        <v>36</v>
      </c>
      <c r="B836" s="3" t="s">
        <v>9</v>
      </c>
      <c r="C836" s="3">
        <v>33.82</v>
      </c>
      <c r="D836" s="3">
        <v>1</v>
      </c>
      <c r="E836" s="3" t="s">
        <v>10</v>
      </c>
      <c r="F836" s="3" t="s">
        <v>12</v>
      </c>
      <c r="G836" s="3">
        <v>5377.4578000000001</v>
      </c>
    </row>
    <row r="837" spans="1:7" x14ac:dyDescent="0.25">
      <c r="A837" s="3">
        <v>42</v>
      </c>
      <c r="B837" s="3" t="s">
        <v>9</v>
      </c>
      <c r="C837" s="3">
        <v>35.97</v>
      </c>
      <c r="D837" s="3">
        <v>2</v>
      </c>
      <c r="E837" s="3" t="s">
        <v>10</v>
      </c>
      <c r="F837" s="3" t="s">
        <v>11</v>
      </c>
      <c r="G837" s="3">
        <v>7160.3302999999996</v>
      </c>
    </row>
    <row r="838" spans="1:7" x14ac:dyDescent="0.25">
      <c r="A838" s="3">
        <v>36</v>
      </c>
      <c r="B838" s="3" t="s">
        <v>9</v>
      </c>
      <c r="C838" s="3">
        <v>31.5</v>
      </c>
      <c r="D838" s="3">
        <v>0</v>
      </c>
      <c r="E838" s="3" t="s">
        <v>10</v>
      </c>
      <c r="F838" s="3" t="s">
        <v>8</v>
      </c>
      <c r="G838" s="3">
        <v>4402.2330000000002</v>
      </c>
    </row>
    <row r="839" spans="1:7" x14ac:dyDescent="0.25">
      <c r="A839" s="3">
        <v>56</v>
      </c>
      <c r="B839" s="3" t="s">
        <v>6</v>
      </c>
      <c r="C839" s="3">
        <v>28.31</v>
      </c>
      <c r="D839" s="3">
        <v>0</v>
      </c>
      <c r="E839" s="3" t="s">
        <v>10</v>
      </c>
      <c r="F839" s="3" t="s">
        <v>13</v>
      </c>
      <c r="G839" s="3">
        <v>11657.7189</v>
      </c>
    </row>
    <row r="840" spans="1:7" x14ac:dyDescent="0.25">
      <c r="A840" s="3">
        <v>35</v>
      </c>
      <c r="B840" s="3" t="s">
        <v>6</v>
      </c>
      <c r="C840" s="3">
        <v>23.465</v>
      </c>
      <c r="D840" s="3">
        <v>2</v>
      </c>
      <c r="E840" s="3" t="s">
        <v>10</v>
      </c>
      <c r="F840" s="3" t="s">
        <v>13</v>
      </c>
      <c r="G840" s="3">
        <v>6402.2913500000004</v>
      </c>
    </row>
    <row r="841" spans="1:7" x14ac:dyDescent="0.25">
      <c r="A841" s="3">
        <v>59</v>
      </c>
      <c r="B841" s="3" t="s">
        <v>6</v>
      </c>
      <c r="C841" s="3">
        <v>31.35</v>
      </c>
      <c r="D841" s="3">
        <v>0</v>
      </c>
      <c r="E841" s="3" t="s">
        <v>10</v>
      </c>
      <c r="F841" s="3" t="s">
        <v>12</v>
      </c>
      <c r="G841" s="3">
        <v>12622.1795</v>
      </c>
    </row>
    <row r="842" spans="1:7" x14ac:dyDescent="0.25">
      <c r="A842" s="3">
        <v>21</v>
      </c>
      <c r="B842" s="3" t="s">
        <v>9</v>
      </c>
      <c r="C842" s="3">
        <v>31.1</v>
      </c>
      <c r="D842" s="3">
        <v>0</v>
      </c>
      <c r="E842" s="3" t="s">
        <v>10</v>
      </c>
      <c r="F842" s="3" t="s">
        <v>8</v>
      </c>
      <c r="G842" s="3">
        <v>1526.3119999999999</v>
      </c>
    </row>
    <row r="843" spans="1:7" x14ac:dyDescent="0.25">
      <c r="A843" s="3">
        <v>59</v>
      </c>
      <c r="B843" s="3" t="s">
        <v>9</v>
      </c>
      <c r="C843" s="3">
        <v>24.7</v>
      </c>
      <c r="D843" s="3">
        <v>0</v>
      </c>
      <c r="E843" s="3" t="s">
        <v>10</v>
      </c>
      <c r="F843" s="3" t="s">
        <v>13</v>
      </c>
      <c r="G843" s="3">
        <v>12323.936</v>
      </c>
    </row>
    <row r="844" spans="1:7" x14ac:dyDescent="0.25">
      <c r="A844" s="3">
        <v>23</v>
      </c>
      <c r="B844" s="3" t="s">
        <v>6</v>
      </c>
      <c r="C844" s="3">
        <v>32.78</v>
      </c>
      <c r="D844" s="3">
        <v>2</v>
      </c>
      <c r="E844" s="3" t="s">
        <v>7</v>
      </c>
      <c r="F844" s="3" t="s">
        <v>11</v>
      </c>
      <c r="G844" s="3">
        <v>36021.011200000001</v>
      </c>
    </row>
    <row r="845" spans="1:7" x14ac:dyDescent="0.25">
      <c r="A845" s="3">
        <v>57</v>
      </c>
      <c r="B845" s="3" t="s">
        <v>6</v>
      </c>
      <c r="C845" s="3">
        <v>29.81</v>
      </c>
      <c r="D845" s="3">
        <v>0</v>
      </c>
      <c r="E845" s="3" t="s">
        <v>7</v>
      </c>
      <c r="F845" s="3" t="s">
        <v>11</v>
      </c>
      <c r="G845" s="3">
        <v>27533.912899999999</v>
      </c>
    </row>
    <row r="846" spans="1:7" x14ac:dyDescent="0.25">
      <c r="A846" s="3">
        <v>53</v>
      </c>
      <c r="B846" s="3" t="s">
        <v>9</v>
      </c>
      <c r="C846" s="3">
        <v>30.495000000000001</v>
      </c>
      <c r="D846" s="3">
        <v>0</v>
      </c>
      <c r="E846" s="3" t="s">
        <v>10</v>
      </c>
      <c r="F846" s="3" t="s">
        <v>13</v>
      </c>
      <c r="G846" s="3">
        <v>10072.055050000001</v>
      </c>
    </row>
    <row r="847" spans="1:7" x14ac:dyDescent="0.25">
      <c r="A847" s="3">
        <v>60</v>
      </c>
      <c r="B847" s="3" t="s">
        <v>6</v>
      </c>
      <c r="C847" s="3">
        <v>32.450000000000003</v>
      </c>
      <c r="D847" s="3">
        <v>0</v>
      </c>
      <c r="E847" s="3" t="s">
        <v>7</v>
      </c>
      <c r="F847" s="3" t="s">
        <v>11</v>
      </c>
      <c r="G847" s="3">
        <v>45008.955499999996</v>
      </c>
    </row>
    <row r="848" spans="1:7" x14ac:dyDescent="0.25">
      <c r="A848" s="3">
        <v>51</v>
      </c>
      <c r="B848" s="3" t="s">
        <v>6</v>
      </c>
      <c r="C848" s="3">
        <v>34.200000000000003</v>
      </c>
      <c r="D848" s="3">
        <v>1</v>
      </c>
      <c r="E848" s="3" t="s">
        <v>10</v>
      </c>
      <c r="F848" s="3" t="s">
        <v>8</v>
      </c>
      <c r="G848" s="3">
        <v>9872.7009999999991</v>
      </c>
    </row>
    <row r="849" spans="1:7" x14ac:dyDescent="0.25">
      <c r="A849" s="3">
        <v>23</v>
      </c>
      <c r="B849" s="3" t="s">
        <v>9</v>
      </c>
      <c r="C849" s="3">
        <v>50.38</v>
      </c>
      <c r="D849" s="3">
        <v>1</v>
      </c>
      <c r="E849" s="3" t="s">
        <v>10</v>
      </c>
      <c r="F849" s="3" t="s">
        <v>11</v>
      </c>
      <c r="G849" s="3">
        <v>2438.0551999999998</v>
      </c>
    </row>
    <row r="850" spans="1:7" x14ac:dyDescent="0.25">
      <c r="A850" s="3">
        <v>27</v>
      </c>
      <c r="B850" s="3" t="s">
        <v>6</v>
      </c>
      <c r="C850" s="3">
        <v>24.1</v>
      </c>
      <c r="D850" s="3">
        <v>0</v>
      </c>
      <c r="E850" s="3" t="s">
        <v>10</v>
      </c>
      <c r="F850" s="3" t="s">
        <v>8</v>
      </c>
      <c r="G850" s="3">
        <v>2974.1260000000002</v>
      </c>
    </row>
    <row r="851" spans="1:7" x14ac:dyDescent="0.25">
      <c r="A851" s="3">
        <v>55</v>
      </c>
      <c r="B851" s="3" t="s">
        <v>9</v>
      </c>
      <c r="C851" s="3">
        <v>32.774999999999999</v>
      </c>
      <c r="D851" s="3">
        <v>0</v>
      </c>
      <c r="E851" s="3" t="s">
        <v>10</v>
      </c>
      <c r="F851" s="3" t="s">
        <v>12</v>
      </c>
      <c r="G851" s="3">
        <v>10601.632250000001</v>
      </c>
    </row>
    <row r="852" spans="1:7" x14ac:dyDescent="0.25">
      <c r="A852" s="3">
        <v>37</v>
      </c>
      <c r="B852" s="3" t="s">
        <v>6</v>
      </c>
      <c r="C852" s="3">
        <v>30.78</v>
      </c>
      <c r="D852" s="3">
        <v>0</v>
      </c>
      <c r="E852" s="3" t="s">
        <v>7</v>
      </c>
      <c r="F852" s="3" t="s">
        <v>13</v>
      </c>
      <c r="G852" s="3">
        <v>37270.1512</v>
      </c>
    </row>
    <row r="853" spans="1:7" x14ac:dyDescent="0.25">
      <c r="A853" s="3">
        <v>61</v>
      </c>
      <c r="B853" s="3" t="s">
        <v>9</v>
      </c>
      <c r="C853" s="3">
        <v>32.299999999999997</v>
      </c>
      <c r="D853" s="3">
        <v>2</v>
      </c>
      <c r="E853" s="3" t="s">
        <v>10</v>
      </c>
      <c r="F853" s="3" t="s">
        <v>12</v>
      </c>
      <c r="G853" s="3">
        <v>14119.62</v>
      </c>
    </row>
    <row r="854" spans="1:7" x14ac:dyDescent="0.25">
      <c r="A854" s="3">
        <v>46</v>
      </c>
      <c r="B854" s="3" t="s">
        <v>6</v>
      </c>
      <c r="C854" s="3">
        <v>35.53</v>
      </c>
      <c r="D854" s="3">
        <v>0</v>
      </c>
      <c r="E854" s="3" t="s">
        <v>7</v>
      </c>
      <c r="F854" s="3" t="s">
        <v>13</v>
      </c>
      <c r="G854" s="3">
        <v>42111.664700000001</v>
      </c>
    </row>
    <row r="855" spans="1:7" x14ac:dyDescent="0.25">
      <c r="A855" s="3">
        <v>53</v>
      </c>
      <c r="B855" s="3" t="s">
        <v>6</v>
      </c>
      <c r="C855" s="3">
        <v>23.75</v>
      </c>
      <c r="D855" s="3">
        <v>2</v>
      </c>
      <c r="E855" s="3" t="s">
        <v>10</v>
      </c>
      <c r="F855" s="3" t="s">
        <v>13</v>
      </c>
      <c r="G855" s="3">
        <v>11729.6795</v>
      </c>
    </row>
    <row r="856" spans="1:7" x14ac:dyDescent="0.25">
      <c r="A856" s="3">
        <v>49</v>
      </c>
      <c r="B856" s="3" t="s">
        <v>6</v>
      </c>
      <c r="C856" s="3">
        <v>23.844999999999999</v>
      </c>
      <c r="D856" s="3">
        <v>3</v>
      </c>
      <c r="E856" s="3" t="s">
        <v>7</v>
      </c>
      <c r="F856" s="3" t="s">
        <v>13</v>
      </c>
      <c r="G856" s="3">
        <v>24106.912550000001</v>
      </c>
    </row>
    <row r="857" spans="1:7" x14ac:dyDescent="0.25">
      <c r="A857" s="3">
        <v>20</v>
      </c>
      <c r="B857" s="3" t="s">
        <v>6</v>
      </c>
      <c r="C857" s="3">
        <v>29.6</v>
      </c>
      <c r="D857" s="3">
        <v>0</v>
      </c>
      <c r="E857" s="3" t="s">
        <v>10</v>
      </c>
      <c r="F857" s="3" t="s">
        <v>8</v>
      </c>
      <c r="G857" s="3">
        <v>1875.3440000000001</v>
      </c>
    </row>
    <row r="858" spans="1:7" x14ac:dyDescent="0.25">
      <c r="A858" s="3">
        <v>48</v>
      </c>
      <c r="B858" s="3" t="s">
        <v>6</v>
      </c>
      <c r="C858" s="3">
        <v>33.11</v>
      </c>
      <c r="D858" s="3">
        <v>0</v>
      </c>
      <c r="E858" s="3" t="s">
        <v>7</v>
      </c>
      <c r="F858" s="3" t="s">
        <v>11</v>
      </c>
      <c r="G858" s="3">
        <v>40974.164900000003</v>
      </c>
    </row>
    <row r="859" spans="1:7" x14ac:dyDescent="0.25">
      <c r="A859" s="3">
        <v>25</v>
      </c>
      <c r="B859" s="3" t="s">
        <v>9</v>
      </c>
      <c r="C859" s="3">
        <v>24.13</v>
      </c>
      <c r="D859" s="3">
        <v>0</v>
      </c>
      <c r="E859" s="3" t="s">
        <v>7</v>
      </c>
      <c r="F859" s="3" t="s">
        <v>12</v>
      </c>
      <c r="G859" s="3">
        <v>15817.985699999999</v>
      </c>
    </row>
    <row r="860" spans="1:7" x14ac:dyDescent="0.25">
      <c r="A860" s="3">
        <v>25</v>
      </c>
      <c r="B860" s="3" t="s">
        <v>6</v>
      </c>
      <c r="C860" s="3">
        <v>32.229999999999997</v>
      </c>
      <c r="D860" s="3">
        <v>1</v>
      </c>
      <c r="E860" s="3" t="s">
        <v>10</v>
      </c>
      <c r="F860" s="3" t="s">
        <v>11</v>
      </c>
      <c r="G860" s="3">
        <v>18218.161390000001</v>
      </c>
    </row>
    <row r="861" spans="1:7" x14ac:dyDescent="0.25">
      <c r="A861" s="3">
        <v>57</v>
      </c>
      <c r="B861" s="3" t="s">
        <v>9</v>
      </c>
      <c r="C861" s="3">
        <v>28.1</v>
      </c>
      <c r="D861" s="3">
        <v>0</v>
      </c>
      <c r="E861" s="3" t="s">
        <v>10</v>
      </c>
      <c r="F861" s="3" t="s">
        <v>8</v>
      </c>
      <c r="G861" s="3">
        <v>10965.446</v>
      </c>
    </row>
    <row r="862" spans="1:7" x14ac:dyDescent="0.25">
      <c r="A862" s="3">
        <v>37</v>
      </c>
      <c r="B862" s="3" t="s">
        <v>6</v>
      </c>
      <c r="C862" s="3">
        <v>47.6</v>
      </c>
      <c r="D862" s="3">
        <v>2</v>
      </c>
      <c r="E862" s="3" t="s">
        <v>7</v>
      </c>
      <c r="F862" s="3" t="s">
        <v>8</v>
      </c>
      <c r="G862" s="3">
        <v>46113.510999999999</v>
      </c>
    </row>
    <row r="863" spans="1:7" x14ac:dyDescent="0.25">
      <c r="A863" s="3">
        <v>38</v>
      </c>
      <c r="B863" s="3" t="s">
        <v>6</v>
      </c>
      <c r="C863" s="3">
        <v>28</v>
      </c>
      <c r="D863" s="3">
        <v>3</v>
      </c>
      <c r="E863" s="3" t="s">
        <v>10</v>
      </c>
      <c r="F863" s="3" t="s">
        <v>8</v>
      </c>
      <c r="G863" s="3">
        <v>7151.0919999999996</v>
      </c>
    </row>
    <row r="864" spans="1:7" x14ac:dyDescent="0.25">
      <c r="A864" s="3">
        <v>55</v>
      </c>
      <c r="B864" s="3" t="s">
        <v>6</v>
      </c>
      <c r="C864" s="3">
        <v>33.534999999999997</v>
      </c>
      <c r="D864" s="3">
        <v>2</v>
      </c>
      <c r="E864" s="3" t="s">
        <v>10</v>
      </c>
      <c r="F864" s="3" t="s">
        <v>12</v>
      </c>
      <c r="G864" s="3">
        <v>12269.68865</v>
      </c>
    </row>
    <row r="865" spans="1:7" x14ac:dyDescent="0.25">
      <c r="A865" s="3">
        <v>36</v>
      </c>
      <c r="B865" s="3" t="s">
        <v>6</v>
      </c>
      <c r="C865" s="3">
        <v>19.855</v>
      </c>
      <c r="D865" s="3">
        <v>0</v>
      </c>
      <c r="E865" s="3" t="s">
        <v>10</v>
      </c>
      <c r="F865" s="3" t="s">
        <v>13</v>
      </c>
      <c r="G865" s="3">
        <v>5458.0464499999998</v>
      </c>
    </row>
    <row r="866" spans="1:7" x14ac:dyDescent="0.25">
      <c r="A866" s="3">
        <v>51</v>
      </c>
      <c r="B866" s="3" t="s">
        <v>9</v>
      </c>
      <c r="C866" s="3">
        <v>25.4</v>
      </c>
      <c r="D866" s="3">
        <v>0</v>
      </c>
      <c r="E866" s="3" t="s">
        <v>10</v>
      </c>
      <c r="F866" s="3" t="s">
        <v>8</v>
      </c>
      <c r="G866" s="3">
        <v>8782.4689999999991</v>
      </c>
    </row>
    <row r="867" spans="1:7" x14ac:dyDescent="0.25">
      <c r="A867" s="3">
        <v>40</v>
      </c>
      <c r="B867" s="3" t="s">
        <v>9</v>
      </c>
      <c r="C867" s="3">
        <v>29.9</v>
      </c>
      <c r="D867" s="3">
        <v>2</v>
      </c>
      <c r="E867" s="3" t="s">
        <v>10</v>
      </c>
      <c r="F867" s="3" t="s">
        <v>8</v>
      </c>
      <c r="G867" s="3">
        <v>6600.3609999999999</v>
      </c>
    </row>
    <row r="868" spans="1:7" x14ac:dyDescent="0.25">
      <c r="A868" s="3">
        <v>18</v>
      </c>
      <c r="B868" s="3" t="s">
        <v>9</v>
      </c>
      <c r="C868" s="3">
        <v>37.29</v>
      </c>
      <c r="D868" s="3">
        <v>0</v>
      </c>
      <c r="E868" s="3" t="s">
        <v>10</v>
      </c>
      <c r="F868" s="3" t="s">
        <v>11</v>
      </c>
      <c r="G868" s="3">
        <v>1141.4450999999999</v>
      </c>
    </row>
    <row r="869" spans="1:7" x14ac:dyDescent="0.25">
      <c r="A869" s="3">
        <v>57</v>
      </c>
      <c r="B869" s="3" t="s">
        <v>9</v>
      </c>
      <c r="C869" s="3">
        <v>43.7</v>
      </c>
      <c r="D869" s="3">
        <v>1</v>
      </c>
      <c r="E869" s="3" t="s">
        <v>10</v>
      </c>
      <c r="F869" s="3" t="s">
        <v>8</v>
      </c>
      <c r="G869" s="3">
        <v>11576.13</v>
      </c>
    </row>
    <row r="870" spans="1:7" x14ac:dyDescent="0.25">
      <c r="A870" s="3">
        <v>61</v>
      </c>
      <c r="B870" s="3" t="s">
        <v>9</v>
      </c>
      <c r="C870" s="3">
        <v>23.655000000000001</v>
      </c>
      <c r="D870" s="3">
        <v>0</v>
      </c>
      <c r="E870" s="3" t="s">
        <v>10</v>
      </c>
      <c r="F870" s="3" t="s">
        <v>13</v>
      </c>
      <c r="G870" s="3">
        <v>13129.603450000001</v>
      </c>
    </row>
    <row r="871" spans="1:7" x14ac:dyDescent="0.25">
      <c r="A871" s="3">
        <v>25</v>
      </c>
      <c r="B871" s="3" t="s">
        <v>6</v>
      </c>
      <c r="C871" s="3">
        <v>24.3</v>
      </c>
      <c r="D871" s="3">
        <v>3</v>
      </c>
      <c r="E871" s="3" t="s">
        <v>10</v>
      </c>
      <c r="F871" s="3" t="s">
        <v>8</v>
      </c>
      <c r="G871" s="3">
        <v>4391.652</v>
      </c>
    </row>
    <row r="872" spans="1:7" x14ac:dyDescent="0.25">
      <c r="A872" s="3">
        <v>50</v>
      </c>
      <c r="B872" s="3" t="s">
        <v>9</v>
      </c>
      <c r="C872" s="3">
        <v>36.200000000000003</v>
      </c>
      <c r="D872" s="3">
        <v>0</v>
      </c>
      <c r="E872" s="3" t="s">
        <v>10</v>
      </c>
      <c r="F872" s="3" t="s">
        <v>8</v>
      </c>
      <c r="G872" s="3">
        <v>8457.8179999999993</v>
      </c>
    </row>
    <row r="873" spans="1:7" x14ac:dyDescent="0.25">
      <c r="A873" s="3">
        <v>26</v>
      </c>
      <c r="B873" s="3" t="s">
        <v>6</v>
      </c>
      <c r="C873" s="3">
        <v>29.48</v>
      </c>
      <c r="D873" s="3">
        <v>1</v>
      </c>
      <c r="E873" s="3" t="s">
        <v>10</v>
      </c>
      <c r="F873" s="3" t="s">
        <v>11</v>
      </c>
      <c r="G873" s="3">
        <v>3392.3652000000002</v>
      </c>
    </row>
    <row r="874" spans="1:7" x14ac:dyDescent="0.25">
      <c r="A874" s="3">
        <v>42</v>
      </c>
      <c r="B874" s="3" t="s">
        <v>9</v>
      </c>
      <c r="C874" s="3">
        <v>24.86</v>
      </c>
      <c r="D874" s="3">
        <v>0</v>
      </c>
      <c r="E874" s="3" t="s">
        <v>10</v>
      </c>
      <c r="F874" s="3" t="s">
        <v>11</v>
      </c>
      <c r="G874" s="3">
        <v>5966.8873999999996</v>
      </c>
    </row>
    <row r="875" spans="1:7" x14ac:dyDescent="0.25">
      <c r="A875" s="3">
        <v>43</v>
      </c>
      <c r="B875" s="3" t="s">
        <v>9</v>
      </c>
      <c r="C875" s="3">
        <v>30.1</v>
      </c>
      <c r="D875" s="3">
        <v>1</v>
      </c>
      <c r="E875" s="3" t="s">
        <v>10</v>
      </c>
      <c r="F875" s="3" t="s">
        <v>8</v>
      </c>
      <c r="G875" s="3">
        <v>6849.0259999999998</v>
      </c>
    </row>
    <row r="876" spans="1:7" x14ac:dyDescent="0.25">
      <c r="A876" s="3">
        <v>44</v>
      </c>
      <c r="B876" s="3" t="s">
        <v>9</v>
      </c>
      <c r="C876" s="3">
        <v>21.85</v>
      </c>
      <c r="D876" s="3">
        <v>3</v>
      </c>
      <c r="E876" s="3" t="s">
        <v>10</v>
      </c>
      <c r="F876" s="3" t="s">
        <v>13</v>
      </c>
      <c r="G876" s="3">
        <v>8891.1394999999993</v>
      </c>
    </row>
    <row r="877" spans="1:7" x14ac:dyDescent="0.25">
      <c r="A877" s="3">
        <v>23</v>
      </c>
      <c r="B877" s="3" t="s">
        <v>6</v>
      </c>
      <c r="C877" s="3">
        <v>28.12</v>
      </c>
      <c r="D877" s="3">
        <v>0</v>
      </c>
      <c r="E877" s="3" t="s">
        <v>10</v>
      </c>
      <c r="F877" s="3" t="s">
        <v>12</v>
      </c>
      <c r="G877" s="3">
        <v>2690.1138000000001</v>
      </c>
    </row>
    <row r="878" spans="1:7" x14ac:dyDescent="0.25">
      <c r="A878" s="3">
        <v>49</v>
      </c>
      <c r="B878" s="3" t="s">
        <v>6</v>
      </c>
      <c r="C878" s="3">
        <v>27.1</v>
      </c>
      <c r="D878" s="3">
        <v>1</v>
      </c>
      <c r="E878" s="3" t="s">
        <v>10</v>
      </c>
      <c r="F878" s="3" t="s">
        <v>8</v>
      </c>
      <c r="G878" s="3">
        <v>26140.3603</v>
      </c>
    </row>
    <row r="879" spans="1:7" x14ac:dyDescent="0.25">
      <c r="A879" s="3">
        <v>33</v>
      </c>
      <c r="B879" s="3" t="s">
        <v>9</v>
      </c>
      <c r="C879" s="3">
        <v>33.44</v>
      </c>
      <c r="D879" s="3">
        <v>5</v>
      </c>
      <c r="E879" s="3" t="s">
        <v>10</v>
      </c>
      <c r="F879" s="3" t="s">
        <v>11</v>
      </c>
      <c r="G879" s="3">
        <v>6653.7885999999999</v>
      </c>
    </row>
    <row r="880" spans="1:7" x14ac:dyDescent="0.25">
      <c r="A880" s="3">
        <v>41</v>
      </c>
      <c r="B880" s="3" t="s">
        <v>9</v>
      </c>
      <c r="C880" s="3">
        <v>28.8</v>
      </c>
      <c r="D880" s="3">
        <v>1</v>
      </c>
      <c r="E880" s="3" t="s">
        <v>10</v>
      </c>
      <c r="F880" s="3" t="s">
        <v>8</v>
      </c>
      <c r="G880" s="3">
        <v>6282.2349999999997</v>
      </c>
    </row>
    <row r="881" spans="1:7" x14ac:dyDescent="0.25">
      <c r="A881" s="3">
        <v>37</v>
      </c>
      <c r="B881" s="3" t="s">
        <v>6</v>
      </c>
      <c r="C881" s="3">
        <v>29.5</v>
      </c>
      <c r="D881" s="3">
        <v>2</v>
      </c>
      <c r="E881" s="3" t="s">
        <v>10</v>
      </c>
      <c r="F881" s="3" t="s">
        <v>8</v>
      </c>
      <c r="G881" s="3">
        <v>6311.9520000000002</v>
      </c>
    </row>
    <row r="882" spans="1:7" x14ac:dyDescent="0.25">
      <c r="A882" s="3">
        <v>22</v>
      </c>
      <c r="B882" s="3" t="s">
        <v>9</v>
      </c>
      <c r="C882" s="3">
        <v>34.799999999999997</v>
      </c>
      <c r="D882" s="3">
        <v>3</v>
      </c>
      <c r="E882" s="3" t="s">
        <v>10</v>
      </c>
      <c r="F882" s="3" t="s">
        <v>8</v>
      </c>
      <c r="G882" s="3">
        <v>3443.0639999999999</v>
      </c>
    </row>
    <row r="883" spans="1:7" x14ac:dyDescent="0.25">
      <c r="A883" s="3">
        <v>23</v>
      </c>
      <c r="B883" s="3" t="s">
        <v>9</v>
      </c>
      <c r="C883" s="3">
        <v>27.36</v>
      </c>
      <c r="D883" s="3">
        <v>1</v>
      </c>
      <c r="E883" s="3" t="s">
        <v>10</v>
      </c>
      <c r="F883" s="3" t="s">
        <v>12</v>
      </c>
      <c r="G883" s="3">
        <v>2789.0574000000001</v>
      </c>
    </row>
    <row r="884" spans="1:7" x14ac:dyDescent="0.25">
      <c r="A884" s="3">
        <v>21</v>
      </c>
      <c r="B884" s="3" t="s">
        <v>6</v>
      </c>
      <c r="C884" s="3">
        <v>22.135000000000002</v>
      </c>
      <c r="D884" s="3">
        <v>0</v>
      </c>
      <c r="E884" s="3" t="s">
        <v>10</v>
      </c>
      <c r="F884" s="3" t="s">
        <v>13</v>
      </c>
      <c r="G884" s="3">
        <v>2585.8506499999999</v>
      </c>
    </row>
    <row r="885" spans="1:7" x14ac:dyDescent="0.25">
      <c r="A885" s="3">
        <v>51</v>
      </c>
      <c r="B885" s="3" t="s">
        <v>6</v>
      </c>
      <c r="C885" s="3">
        <v>37.049999999999997</v>
      </c>
      <c r="D885" s="3">
        <v>3</v>
      </c>
      <c r="E885" s="3" t="s">
        <v>7</v>
      </c>
      <c r="F885" s="3" t="s">
        <v>13</v>
      </c>
      <c r="G885" s="3">
        <v>46255.112500000003</v>
      </c>
    </row>
    <row r="886" spans="1:7" x14ac:dyDescent="0.25">
      <c r="A886" s="3">
        <v>25</v>
      </c>
      <c r="B886" s="3" t="s">
        <v>9</v>
      </c>
      <c r="C886" s="3">
        <v>26.695</v>
      </c>
      <c r="D886" s="3">
        <v>4</v>
      </c>
      <c r="E886" s="3" t="s">
        <v>10</v>
      </c>
      <c r="F886" s="3" t="s">
        <v>12</v>
      </c>
      <c r="G886" s="3">
        <v>4877.9810500000003</v>
      </c>
    </row>
    <row r="887" spans="1:7" x14ac:dyDescent="0.25">
      <c r="A887" s="3">
        <v>32</v>
      </c>
      <c r="B887" s="3" t="s">
        <v>9</v>
      </c>
      <c r="C887" s="3">
        <v>28.93</v>
      </c>
      <c r="D887" s="3">
        <v>1</v>
      </c>
      <c r="E887" s="3" t="s">
        <v>7</v>
      </c>
      <c r="F887" s="3" t="s">
        <v>11</v>
      </c>
      <c r="G887" s="3">
        <v>19719.6947</v>
      </c>
    </row>
    <row r="888" spans="1:7" x14ac:dyDescent="0.25">
      <c r="A888" s="3">
        <v>57</v>
      </c>
      <c r="B888" s="3" t="s">
        <v>9</v>
      </c>
      <c r="C888" s="3">
        <v>28.975000000000001</v>
      </c>
      <c r="D888" s="3">
        <v>0</v>
      </c>
      <c r="E888" s="3" t="s">
        <v>7</v>
      </c>
      <c r="F888" s="3" t="s">
        <v>13</v>
      </c>
      <c r="G888" s="3">
        <v>27218.437249999999</v>
      </c>
    </row>
    <row r="889" spans="1:7" x14ac:dyDescent="0.25">
      <c r="A889" s="3">
        <v>36</v>
      </c>
      <c r="B889" s="3" t="s">
        <v>6</v>
      </c>
      <c r="C889" s="3">
        <v>30.02</v>
      </c>
      <c r="D889" s="3">
        <v>0</v>
      </c>
      <c r="E889" s="3" t="s">
        <v>10</v>
      </c>
      <c r="F889" s="3" t="s">
        <v>12</v>
      </c>
      <c r="G889" s="3">
        <v>5272.1758</v>
      </c>
    </row>
    <row r="890" spans="1:7" x14ac:dyDescent="0.25">
      <c r="A890" s="3">
        <v>22</v>
      </c>
      <c r="B890" s="3" t="s">
        <v>9</v>
      </c>
      <c r="C890" s="3">
        <v>39.5</v>
      </c>
      <c r="D890" s="3">
        <v>0</v>
      </c>
      <c r="E890" s="3" t="s">
        <v>10</v>
      </c>
      <c r="F890" s="3" t="s">
        <v>8</v>
      </c>
      <c r="G890" s="3">
        <v>1682.597</v>
      </c>
    </row>
    <row r="891" spans="1:7" x14ac:dyDescent="0.25">
      <c r="A891" s="3">
        <v>57</v>
      </c>
      <c r="B891" s="3" t="s">
        <v>9</v>
      </c>
      <c r="C891" s="3">
        <v>33.630000000000003</v>
      </c>
      <c r="D891" s="3">
        <v>1</v>
      </c>
      <c r="E891" s="3" t="s">
        <v>10</v>
      </c>
      <c r="F891" s="3" t="s">
        <v>12</v>
      </c>
      <c r="G891" s="3">
        <v>11945.1327</v>
      </c>
    </row>
    <row r="892" spans="1:7" x14ac:dyDescent="0.25">
      <c r="A892" s="3">
        <v>64</v>
      </c>
      <c r="B892" s="3" t="s">
        <v>6</v>
      </c>
      <c r="C892" s="3">
        <v>26.885000000000002</v>
      </c>
      <c r="D892" s="3">
        <v>0</v>
      </c>
      <c r="E892" s="3" t="s">
        <v>7</v>
      </c>
      <c r="F892" s="3" t="s">
        <v>12</v>
      </c>
      <c r="G892" s="3">
        <v>29330.98315</v>
      </c>
    </row>
    <row r="893" spans="1:7" x14ac:dyDescent="0.25">
      <c r="A893" s="3">
        <v>36</v>
      </c>
      <c r="B893" s="3" t="s">
        <v>6</v>
      </c>
      <c r="C893" s="3">
        <v>29.04</v>
      </c>
      <c r="D893" s="3">
        <v>4</v>
      </c>
      <c r="E893" s="3" t="s">
        <v>10</v>
      </c>
      <c r="F893" s="3" t="s">
        <v>11</v>
      </c>
      <c r="G893" s="3">
        <v>7243.8136000000004</v>
      </c>
    </row>
    <row r="894" spans="1:7" x14ac:dyDescent="0.25">
      <c r="A894" s="3">
        <v>54</v>
      </c>
      <c r="B894" s="3" t="s">
        <v>9</v>
      </c>
      <c r="C894" s="3">
        <v>24.035</v>
      </c>
      <c r="D894" s="3">
        <v>0</v>
      </c>
      <c r="E894" s="3" t="s">
        <v>10</v>
      </c>
      <c r="F894" s="3" t="s">
        <v>13</v>
      </c>
      <c r="G894" s="3">
        <v>10422.916649999999</v>
      </c>
    </row>
    <row r="895" spans="1:7" x14ac:dyDescent="0.25">
      <c r="A895" s="3">
        <v>47</v>
      </c>
      <c r="B895" s="3" t="s">
        <v>9</v>
      </c>
      <c r="C895" s="3">
        <v>38.94</v>
      </c>
      <c r="D895" s="3">
        <v>2</v>
      </c>
      <c r="E895" s="3" t="s">
        <v>7</v>
      </c>
      <c r="F895" s="3" t="s">
        <v>11</v>
      </c>
      <c r="G895" s="3">
        <v>44202.653599999998</v>
      </c>
    </row>
    <row r="896" spans="1:7" x14ac:dyDescent="0.25">
      <c r="A896" s="3">
        <v>62</v>
      </c>
      <c r="B896" s="3" t="s">
        <v>9</v>
      </c>
      <c r="C896" s="3">
        <v>32.11</v>
      </c>
      <c r="D896" s="3">
        <v>0</v>
      </c>
      <c r="E896" s="3" t="s">
        <v>10</v>
      </c>
      <c r="F896" s="3" t="s">
        <v>13</v>
      </c>
      <c r="G896" s="3">
        <v>13555.0049</v>
      </c>
    </row>
    <row r="897" spans="1:7" x14ac:dyDescent="0.25">
      <c r="A897" s="3">
        <v>61</v>
      </c>
      <c r="B897" s="3" t="s">
        <v>6</v>
      </c>
      <c r="C897" s="3">
        <v>44</v>
      </c>
      <c r="D897" s="3">
        <v>0</v>
      </c>
      <c r="E897" s="3" t="s">
        <v>10</v>
      </c>
      <c r="F897" s="3" t="s">
        <v>8</v>
      </c>
      <c r="G897" s="3">
        <v>13063.883</v>
      </c>
    </row>
    <row r="898" spans="1:7" x14ac:dyDescent="0.25">
      <c r="A898" s="3">
        <v>43</v>
      </c>
      <c r="B898" s="3" t="s">
        <v>6</v>
      </c>
      <c r="C898" s="3">
        <v>20.045000000000002</v>
      </c>
      <c r="D898" s="3">
        <v>2</v>
      </c>
      <c r="E898" s="3" t="s">
        <v>7</v>
      </c>
      <c r="F898" s="3" t="s">
        <v>13</v>
      </c>
      <c r="G898" s="3">
        <v>19798.054550000001</v>
      </c>
    </row>
    <row r="899" spans="1:7" x14ac:dyDescent="0.25">
      <c r="A899" s="3">
        <v>19</v>
      </c>
      <c r="B899" s="3" t="s">
        <v>9</v>
      </c>
      <c r="C899" s="3">
        <v>25.555</v>
      </c>
      <c r="D899" s="3">
        <v>1</v>
      </c>
      <c r="E899" s="3" t="s">
        <v>10</v>
      </c>
      <c r="F899" s="3" t="s">
        <v>12</v>
      </c>
      <c r="G899" s="3">
        <v>2221.5644499999999</v>
      </c>
    </row>
    <row r="900" spans="1:7" x14ac:dyDescent="0.25">
      <c r="A900" s="3">
        <v>18</v>
      </c>
      <c r="B900" s="3" t="s">
        <v>6</v>
      </c>
      <c r="C900" s="3">
        <v>40.26</v>
      </c>
      <c r="D900" s="3">
        <v>0</v>
      </c>
      <c r="E900" s="3" t="s">
        <v>10</v>
      </c>
      <c r="F900" s="3" t="s">
        <v>11</v>
      </c>
      <c r="G900" s="3">
        <v>1634.5734</v>
      </c>
    </row>
    <row r="901" spans="1:7" x14ac:dyDescent="0.25">
      <c r="A901" s="3">
        <v>19</v>
      </c>
      <c r="B901" s="3" t="s">
        <v>6</v>
      </c>
      <c r="C901" s="3">
        <v>22.515000000000001</v>
      </c>
      <c r="D901" s="3">
        <v>0</v>
      </c>
      <c r="E901" s="3" t="s">
        <v>10</v>
      </c>
      <c r="F901" s="3" t="s">
        <v>12</v>
      </c>
      <c r="G901" s="3">
        <v>2117.3388500000001</v>
      </c>
    </row>
    <row r="902" spans="1:7" x14ac:dyDescent="0.25">
      <c r="A902" s="3">
        <v>49</v>
      </c>
      <c r="B902" s="3" t="s">
        <v>9</v>
      </c>
      <c r="C902" s="3">
        <v>22.515000000000001</v>
      </c>
      <c r="D902" s="3">
        <v>0</v>
      </c>
      <c r="E902" s="3" t="s">
        <v>10</v>
      </c>
      <c r="F902" s="3" t="s">
        <v>13</v>
      </c>
      <c r="G902" s="3">
        <v>8688.8588500000005</v>
      </c>
    </row>
    <row r="903" spans="1:7" x14ac:dyDescent="0.25">
      <c r="A903" s="3">
        <v>60</v>
      </c>
      <c r="B903" s="3" t="s">
        <v>9</v>
      </c>
      <c r="C903" s="3">
        <v>40.92</v>
      </c>
      <c r="D903" s="3">
        <v>0</v>
      </c>
      <c r="E903" s="3" t="s">
        <v>7</v>
      </c>
      <c r="F903" s="3" t="s">
        <v>11</v>
      </c>
      <c r="G903" s="3">
        <v>48673.558799999999</v>
      </c>
    </row>
    <row r="904" spans="1:7" x14ac:dyDescent="0.25">
      <c r="A904" s="3">
        <v>26</v>
      </c>
      <c r="B904" s="3" t="s">
        <v>9</v>
      </c>
      <c r="C904" s="3">
        <v>27.265000000000001</v>
      </c>
      <c r="D904" s="3">
        <v>3</v>
      </c>
      <c r="E904" s="3" t="s">
        <v>10</v>
      </c>
      <c r="F904" s="3" t="s">
        <v>13</v>
      </c>
      <c r="G904" s="3">
        <v>4661.2863500000003</v>
      </c>
    </row>
    <row r="905" spans="1:7" x14ac:dyDescent="0.25">
      <c r="A905" s="3">
        <v>49</v>
      </c>
      <c r="B905" s="3" t="s">
        <v>9</v>
      </c>
      <c r="C905" s="3">
        <v>36.85</v>
      </c>
      <c r="D905" s="3">
        <v>0</v>
      </c>
      <c r="E905" s="3" t="s">
        <v>10</v>
      </c>
      <c r="F905" s="3" t="s">
        <v>11</v>
      </c>
      <c r="G905" s="3">
        <v>8125.7844999999998</v>
      </c>
    </row>
    <row r="906" spans="1:7" x14ac:dyDescent="0.25">
      <c r="A906" s="3">
        <v>60</v>
      </c>
      <c r="B906" s="3" t="s">
        <v>6</v>
      </c>
      <c r="C906" s="3">
        <v>35.1</v>
      </c>
      <c r="D906" s="3">
        <v>0</v>
      </c>
      <c r="E906" s="3" t="s">
        <v>10</v>
      </c>
      <c r="F906" s="3" t="s">
        <v>8</v>
      </c>
      <c r="G906" s="3">
        <v>12644.589</v>
      </c>
    </row>
    <row r="907" spans="1:7" x14ac:dyDescent="0.25">
      <c r="A907" s="3">
        <v>26</v>
      </c>
      <c r="B907" s="3" t="s">
        <v>6</v>
      </c>
      <c r="C907" s="3">
        <v>29.355</v>
      </c>
      <c r="D907" s="3">
        <v>2</v>
      </c>
      <c r="E907" s="3" t="s">
        <v>10</v>
      </c>
      <c r="F907" s="3" t="s">
        <v>13</v>
      </c>
      <c r="G907" s="3">
        <v>4564.1914500000003</v>
      </c>
    </row>
    <row r="908" spans="1:7" x14ac:dyDescent="0.25">
      <c r="A908" s="3">
        <v>27</v>
      </c>
      <c r="B908" s="3" t="s">
        <v>9</v>
      </c>
      <c r="C908" s="3">
        <v>32.585000000000001</v>
      </c>
      <c r="D908" s="3">
        <v>3</v>
      </c>
      <c r="E908" s="3" t="s">
        <v>10</v>
      </c>
      <c r="F908" s="3" t="s">
        <v>13</v>
      </c>
      <c r="G908" s="3">
        <v>4846.9201499999999</v>
      </c>
    </row>
    <row r="909" spans="1:7" x14ac:dyDescent="0.25">
      <c r="A909" s="3">
        <v>44</v>
      </c>
      <c r="B909" s="3" t="s">
        <v>6</v>
      </c>
      <c r="C909" s="3">
        <v>32.340000000000003</v>
      </c>
      <c r="D909" s="3">
        <v>1</v>
      </c>
      <c r="E909" s="3" t="s">
        <v>10</v>
      </c>
      <c r="F909" s="3" t="s">
        <v>11</v>
      </c>
      <c r="G909" s="3">
        <v>7633.7205999999996</v>
      </c>
    </row>
    <row r="910" spans="1:7" x14ac:dyDescent="0.25">
      <c r="A910" s="3">
        <v>63</v>
      </c>
      <c r="B910" s="3" t="s">
        <v>9</v>
      </c>
      <c r="C910" s="3">
        <v>39.799999999999997</v>
      </c>
      <c r="D910" s="3">
        <v>3</v>
      </c>
      <c r="E910" s="3" t="s">
        <v>10</v>
      </c>
      <c r="F910" s="3" t="s">
        <v>8</v>
      </c>
      <c r="G910" s="3">
        <v>15170.069</v>
      </c>
    </row>
    <row r="911" spans="1:7" x14ac:dyDescent="0.25">
      <c r="A911" s="3">
        <v>32</v>
      </c>
      <c r="B911" s="3" t="s">
        <v>6</v>
      </c>
      <c r="C911" s="3">
        <v>24.6</v>
      </c>
      <c r="D911" s="3">
        <v>0</v>
      </c>
      <c r="E911" s="3" t="s">
        <v>7</v>
      </c>
      <c r="F911" s="3" t="s">
        <v>8</v>
      </c>
      <c r="G911" s="3">
        <v>17496.306</v>
      </c>
    </row>
    <row r="912" spans="1:7" x14ac:dyDescent="0.25">
      <c r="A912" s="3">
        <v>22</v>
      </c>
      <c r="B912" s="3" t="s">
        <v>9</v>
      </c>
      <c r="C912" s="3">
        <v>28.31</v>
      </c>
      <c r="D912" s="3">
        <v>1</v>
      </c>
      <c r="E912" s="3" t="s">
        <v>10</v>
      </c>
      <c r="F912" s="3" t="s">
        <v>12</v>
      </c>
      <c r="G912" s="3">
        <v>2639.0428999999999</v>
      </c>
    </row>
    <row r="913" spans="1:7" x14ac:dyDescent="0.25">
      <c r="A913" s="3">
        <v>18</v>
      </c>
      <c r="B913" s="3" t="s">
        <v>9</v>
      </c>
      <c r="C913" s="3">
        <v>31.73</v>
      </c>
      <c r="D913" s="3">
        <v>0</v>
      </c>
      <c r="E913" s="3" t="s">
        <v>7</v>
      </c>
      <c r="F913" s="3" t="s">
        <v>13</v>
      </c>
      <c r="G913" s="3">
        <v>33732.686699999998</v>
      </c>
    </row>
    <row r="914" spans="1:7" x14ac:dyDescent="0.25">
      <c r="A914" s="3">
        <v>59</v>
      </c>
      <c r="B914" s="3" t="s">
        <v>6</v>
      </c>
      <c r="C914" s="3">
        <v>26.695</v>
      </c>
      <c r="D914" s="3">
        <v>3</v>
      </c>
      <c r="E914" s="3" t="s">
        <v>10</v>
      </c>
      <c r="F914" s="3" t="s">
        <v>12</v>
      </c>
      <c r="G914" s="3">
        <v>14382.709049999999</v>
      </c>
    </row>
    <row r="915" spans="1:7" x14ac:dyDescent="0.25">
      <c r="A915" s="3">
        <v>44</v>
      </c>
      <c r="B915" s="3" t="s">
        <v>6</v>
      </c>
      <c r="C915" s="3">
        <v>27.5</v>
      </c>
      <c r="D915" s="3">
        <v>1</v>
      </c>
      <c r="E915" s="3" t="s">
        <v>10</v>
      </c>
      <c r="F915" s="3" t="s">
        <v>8</v>
      </c>
      <c r="G915" s="3">
        <v>7626.9930000000004</v>
      </c>
    </row>
    <row r="916" spans="1:7" x14ac:dyDescent="0.25">
      <c r="A916" s="3">
        <v>33</v>
      </c>
      <c r="B916" s="3" t="s">
        <v>9</v>
      </c>
      <c r="C916" s="3">
        <v>24.605</v>
      </c>
      <c r="D916" s="3">
        <v>2</v>
      </c>
      <c r="E916" s="3" t="s">
        <v>10</v>
      </c>
      <c r="F916" s="3" t="s">
        <v>12</v>
      </c>
      <c r="G916" s="3">
        <v>5257.5079500000002</v>
      </c>
    </row>
    <row r="917" spans="1:7" x14ac:dyDescent="0.25">
      <c r="A917" s="3">
        <v>24</v>
      </c>
      <c r="B917" s="3" t="s">
        <v>6</v>
      </c>
      <c r="C917" s="3">
        <v>33.99</v>
      </c>
      <c r="D917" s="3">
        <v>0</v>
      </c>
      <c r="E917" s="3" t="s">
        <v>10</v>
      </c>
      <c r="F917" s="3" t="s">
        <v>11</v>
      </c>
      <c r="G917" s="3">
        <v>2473.3341</v>
      </c>
    </row>
    <row r="918" spans="1:7" x14ac:dyDescent="0.25">
      <c r="A918" s="3">
        <v>43</v>
      </c>
      <c r="B918" s="3" t="s">
        <v>6</v>
      </c>
      <c r="C918" s="3">
        <v>26.885000000000002</v>
      </c>
      <c r="D918" s="3">
        <v>0</v>
      </c>
      <c r="E918" s="3" t="s">
        <v>7</v>
      </c>
      <c r="F918" s="3" t="s">
        <v>12</v>
      </c>
      <c r="G918" s="3">
        <v>21774.32215</v>
      </c>
    </row>
    <row r="919" spans="1:7" x14ac:dyDescent="0.25">
      <c r="A919" s="3">
        <v>45</v>
      </c>
      <c r="B919" s="3" t="s">
        <v>9</v>
      </c>
      <c r="C919" s="3">
        <v>22.895</v>
      </c>
      <c r="D919" s="3">
        <v>0</v>
      </c>
      <c r="E919" s="3" t="s">
        <v>7</v>
      </c>
      <c r="F919" s="3" t="s">
        <v>13</v>
      </c>
      <c r="G919" s="3">
        <v>35069.374519999998</v>
      </c>
    </row>
    <row r="920" spans="1:7" x14ac:dyDescent="0.25">
      <c r="A920" s="3">
        <v>61</v>
      </c>
      <c r="B920" s="3" t="s">
        <v>6</v>
      </c>
      <c r="C920" s="3">
        <v>28.2</v>
      </c>
      <c r="D920" s="3">
        <v>0</v>
      </c>
      <c r="E920" s="3" t="s">
        <v>10</v>
      </c>
      <c r="F920" s="3" t="s">
        <v>8</v>
      </c>
      <c r="G920" s="3">
        <v>13041.921</v>
      </c>
    </row>
    <row r="921" spans="1:7" x14ac:dyDescent="0.25">
      <c r="A921" s="3">
        <v>35</v>
      </c>
      <c r="B921" s="3" t="s">
        <v>6</v>
      </c>
      <c r="C921" s="3">
        <v>34.21</v>
      </c>
      <c r="D921" s="3">
        <v>1</v>
      </c>
      <c r="E921" s="3" t="s">
        <v>10</v>
      </c>
      <c r="F921" s="3" t="s">
        <v>11</v>
      </c>
      <c r="G921" s="3">
        <v>5245.2268999999997</v>
      </c>
    </row>
    <row r="922" spans="1:7" x14ac:dyDescent="0.25">
      <c r="A922" s="3">
        <v>62</v>
      </c>
      <c r="B922" s="3" t="s">
        <v>6</v>
      </c>
      <c r="C922" s="3">
        <v>25</v>
      </c>
      <c r="D922" s="3">
        <v>0</v>
      </c>
      <c r="E922" s="3" t="s">
        <v>10</v>
      </c>
      <c r="F922" s="3" t="s">
        <v>8</v>
      </c>
      <c r="G922" s="3">
        <v>13451.121999999999</v>
      </c>
    </row>
    <row r="923" spans="1:7" x14ac:dyDescent="0.25">
      <c r="A923" s="3">
        <v>62</v>
      </c>
      <c r="B923" s="3" t="s">
        <v>6</v>
      </c>
      <c r="C923" s="3">
        <v>33.200000000000003</v>
      </c>
      <c r="D923" s="3">
        <v>0</v>
      </c>
      <c r="E923" s="3" t="s">
        <v>10</v>
      </c>
      <c r="F923" s="3" t="s">
        <v>8</v>
      </c>
      <c r="G923" s="3">
        <v>13462.52</v>
      </c>
    </row>
    <row r="924" spans="1:7" x14ac:dyDescent="0.25">
      <c r="A924" s="3">
        <v>38</v>
      </c>
      <c r="B924" s="3" t="s">
        <v>9</v>
      </c>
      <c r="C924" s="3">
        <v>31</v>
      </c>
      <c r="D924" s="3">
        <v>1</v>
      </c>
      <c r="E924" s="3" t="s">
        <v>10</v>
      </c>
      <c r="F924" s="3" t="s">
        <v>8</v>
      </c>
      <c r="G924" s="3">
        <v>5488.2619999999997</v>
      </c>
    </row>
    <row r="925" spans="1:7" x14ac:dyDescent="0.25">
      <c r="A925" s="3">
        <v>34</v>
      </c>
      <c r="B925" s="3" t="s">
        <v>9</v>
      </c>
      <c r="C925" s="3">
        <v>35.814999999999998</v>
      </c>
      <c r="D925" s="3">
        <v>0</v>
      </c>
      <c r="E925" s="3" t="s">
        <v>10</v>
      </c>
      <c r="F925" s="3" t="s">
        <v>12</v>
      </c>
      <c r="G925" s="3">
        <v>4320.4108500000002</v>
      </c>
    </row>
    <row r="926" spans="1:7" x14ac:dyDescent="0.25">
      <c r="A926" s="3">
        <v>43</v>
      </c>
      <c r="B926" s="3" t="s">
        <v>9</v>
      </c>
      <c r="C926" s="3">
        <v>23.2</v>
      </c>
      <c r="D926" s="3">
        <v>0</v>
      </c>
      <c r="E926" s="3" t="s">
        <v>10</v>
      </c>
      <c r="F926" s="3" t="s">
        <v>8</v>
      </c>
      <c r="G926" s="3">
        <v>6250.4350000000004</v>
      </c>
    </row>
    <row r="927" spans="1:7" x14ac:dyDescent="0.25">
      <c r="A927" s="3">
        <v>50</v>
      </c>
      <c r="B927" s="3" t="s">
        <v>9</v>
      </c>
      <c r="C927" s="3">
        <v>32.11</v>
      </c>
      <c r="D927" s="3">
        <v>2</v>
      </c>
      <c r="E927" s="3" t="s">
        <v>10</v>
      </c>
      <c r="F927" s="3" t="s">
        <v>13</v>
      </c>
      <c r="G927" s="3">
        <v>25333.332839999999</v>
      </c>
    </row>
    <row r="928" spans="1:7" x14ac:dyDescent="0.25">
      <c r="A928" s="3">
        <v>19</v>
      </c>
      <c r="B928" s="3" t="s">
        <v>6</v>
      </c>
      <c r="C928" s="3">
        <v>23.4</v>
      </c>
      <c r="D928" s="3">
        <v>2</v>
      </c>
      <c r="E928" s="3" t="s">
        <v>10</v>
      </c>
      <c r="F928" s="3" t="s">
        <v>8</v>
      </c>
      <c r="G928" s="3">
        <v>2913.569</v>
      </c>
    </row>
    <row r="929" spans="1:7" x14ac:dyDescent="0.25">
      <c r="A929" s="3">
        <v>57</v>
      </c>
      <c r="B929" s="3" t="s">
        <v>6</v>
      </c>
      <c r="C929" s="3">
        <v>20.100000000000001</v>
      </c>
      <c r="D929" s="3">
        <v>1</v>
      </c>
      <c r="E929" s="3" t="s">
        <v>10</v>
      </c>
      <c r="F929" s="3" t="s">
        <v>8</v>
      </c>
      <c r="G929" s="3">
        <v>12032.325999999999</v>
      </c>
    </row>
    <row r="930" spans="1:7" x14ac:dyDescent="0.25">
      <c r="A930" s="3">
        <v>62</v>
      </c>
      <c r="B930" s="3" t="s">
        <v>6</v>
      </c>
      <c r="C930" s="3">
        <v>39.159999999999997</v>
      </c>
      <c r="D930" s="3">
        <v>0</v>
      </c>
      <c r="E930" s="3" t="s">
        <v>10</v>
      </c>
      <c r="F930" s="3" t="s">
        <v>11</v>
      </c>
      <c r="G930" s="3">
        <v>13470.804400000001</v>
      </c>
    </row>
    <row r="931" spans="1:7" x14ac:dyDescent="0.25">
      <c r="A931" s="3">
        <v>41</v>
      </c>
      <c r="B931" s="3" t="s">
        <v>9</v>
      </c>
      <c r="C931" s="3">
        <v>34.21</v>
      </c>
      <c r="D931" s="3">
        <v>1</v>
      </c>
      <c r="E931" s="3" t="s">
        <v>10</v>
      </c>
      <c r="F931" s="3" t="s">
        <v>11</v>
      </c>
      <c r="G931" s="3">
        <v>6289.7548999999999</v>
      </c>
    </row>
    <row r="932" spans="1:7" x14ac:dyDescent="0.25">
      <c r="A932" s="3">
        <v>26</v>
      </c>
      <c r="B932" s="3" t="s">
        <v>9</v>
      </c>
      <c r="C932" s="3">
        <v>46.53</v>
      </c>
      <c r="D932" s="3">
        <v>1</v>
      </c>
      <c r="E932" s="3" t="s">
        <v>10</v>
      </c>
      <c r="F932" s="3" t="s">
        <v>11</v>
      </c>
      <c r="G932" s="3">
        <v>2927.0646999999999</v>
      </c>
    </row>
    <row r="933" spans="1:7" x14ac:dyDescent="0.25">
      <c r="A933" s="3">
        <v>39</v>
      </c>
      <c r="B933" s="3" t="s">
        <v>6</v>
      </c>
      <c r="C933" s="3">
        <v>32.5</v>
      </c>
      <c r="D933" s="3">
        <v>1</v>
      </c>
      <c r="E933" s="3" t="s">
        <v>10</v>
      </c>
      <c r="F933" s="3" t="s">
        <v>8</v>
      </c>
      <c r="G933" s="3">
        <v>6238.2979999999998</v>
      </c>
    </row>
    <row r="934" spans="1:7" x14ac:dyDescent="0.25">
      <c r="A934" s="3">
        <v>46</v>
      </c>
      <c r="B934" s="3" t="s">
        <v>9</v>
      </c>
      <c r="C934" s="3">
        <v>25.8</v>
      </c>
      <c r="D934" s="3">
        <v>5</v>
      </c>
      <c r="E934" s="3" t="s">
        <v>10</v>
      </c>
      <c r="F934" s="3" t="s">
        <v>8</v>
      </c>
      <c r="G934" s="3">
        <v>10096.969999999999</v>
      </c>
    </row>
    <row r="935" spans="1:7" x14ac:dyDescent="0.25">
      <c r="A935" s="3">
        <v>45</v>
      </c>
      <c r="B935" s="3" t="s">
        <v>6</v>
      </c>
      <c r="C935" s="3">
        <v>35.299999999999997</v>
      </c>
      <c r="D935" s="3">
        <v>0</v>
      </c>
      <c r="E935" s="3" t="s">
        <v>10</v>
      </c>
      <c r="F935" s="3" t="s">
        <v>8</v>
      </c>
      <c r="G935" s="3">
        <v>7348.1419999999998</v>
      </c>
    </row>
    <row r="936" spans="1:7" x14ac:dyDescent="0.25">
      <c r="A936" s="3">
        <v>32</v>
      </c>
      <c r="B936" s="3" t="s">
        <v>9</v>
      </c>
      <c r="C936" s="3">
        <v>37.18</v>
      </c>
      <c r="D936" s="3">
        <v>2</v>
      </c>
      <c r="E936" s="3" t="s">
        <v>10</v>
      </c>
      <c r="F936" s="3" t="s">
        <v>11</v>
      </c>
      <c r="G936" s="3">
        <v>4673.3922000000002</v>
      </c>
    </row>
    <row r="937" spans="1:7" x14ac:dyDescent="0.25">
      <c r="A937" s="3">
        <v>59</v>
      </c>
      <c r="B937" s="3" t="s">
        <v>6</v>
      </c>
      <c r="C937" s="3">
        <v>27.5</v>
      </c>
      <c r="D937" s="3">
        <v>0</v>
      </c>
      <c r="E937" s="3" t="s">
        <v>10</v>
      </c>
      <c r="F937" s="3" t="s">
        <v>8</v>
      </c>
      <c r="G937" s="3">
        <v>12233.828</v>
      </c>
    </row>
    <row r="938" spans="1:7" x14ac:dyDescent="0.25">
      <c r="A938" s="3">
        <v>44</v>
      </c>
      <c r="B938" s="3" t="s">
        <v>9</v>
      </c>
      <c r="C938" s="3">
        <v>29.734999999999999</v>
      </c>
      <c r="D938" s="3">
        <v>2</v>
      </c>
      <c r="E938" s="3" t="s">
        <v>10</v>
      </c>
      <c r="F938" s="3" t="s">
        <v>13</v>
      </c>
      <c r="G938" s="3">
        <v>32108.662820000001</v>
      </c>
    </row>
    <row r="939" spans="1:7" x14ac:dyDescent="0.25">
      <c r="A939" s="3">
        <v>39</v>
      </c>
      <c r="B939" s="3" t="s">
        <v>6</v>
      </c>
      <c r="C939" s="3">
        <v>24.225000000000001</v>
      </c>
      <c r="D939" s="3">
        <v>5</v>
      </c>
      <c r="E939" s="3" t="s">
        <v>10</v>
      </c>
      <c r="F939" s="3" t="s">
        <v>12</v>
      </c>
      <c r="G939" s="3">
        <v>8965.7957499999993</v>
      </c>
    </row>
    <row r="940" spans="1:7" x14ac:dyDescent="0.25">
      <c r="A940" s="3">
        <v>18</v>
      </c>
      <c r="B940" s="3" t="s">
        <v>9</v>
      </c>
      <c r="C940" s="3">
        <v>26.18</v>
      </c>
      <c r="D940" s="3">
        <v>2</v>
      </c>
      <c r="E940" s="3" t="s">
        <v>10</v>
      </c>
      <c r="F940" s="3" t="s">
        <v>11</v>
      </c>
      <c r="G940" s="3">
        <v>2304.0021999999999</v>
      </c>
    </row>
    <row r="941" spans="1:7" x14ac:dyDescent="0.25">
      <c r="A941" s="3">
        <v>53</v>
      </c>
      <c r="B941" s="3" t="s">
        <v>9</v>
      </c>
      <c r="C941" s="3">
        <v>29.48</v>
      </c>
      <c r="D941" s="3">
        <v>0</v>
      </c>
      <c r="E941" s="3" t="s">
        <v>10</v>
      </c>
      <c r="F941" s="3" t="s">
        <v>11</v>
      </c>
      <c r="G941" s="3">
        <v>9487.6442000000006</v>
      </c>
    </row>
    <row r="942" spans="1:7" x14ac:dyDescent="0.25">
      <c r="A942" s="3">
        <v>18</v>
      </c>
      <c r="B942" s="3" t="s">
        <v>9</v>
      </c>
      <c r="C942" s="3">
        <v>23.21</v>
      </c>
      <c r="D942" s="3">
        <v>0</v>
      </c>
      <c r="E942" s="3" t="s">
        <v>10</v>
      </c>
      <c r="F942" s="3" t="s">
        <v>11</v>
      </c>
      <c r="G942" s="3">
        <v>1121.8739</v>
      </c>
    </row>
    <row r="943" spans="1:7" x14ac:dyDescent="0.25">
      <c r="A943" s="3">
        <v>50</v>
      </c>
      <c r="B943" s="3" t="s">
        <v>6</v>
      </c>
      <c r="C943" s="3">
        <v>46.09</v>
      </c>
      <c r="D943" s="3">
        <v>1</v>
      </c>
      <c r="E943" s="3" t="s">
        <v>10</v>
      </c>
      <c r="F943" s="3" t="s">
        <v>11</v>
      </c>
      <c r="G943" s="3">
        <v>9549.5650999999998</v>
      </c>
    </row>
    <row r="944" spans="1:7" x14ac:dyDescent="0.25">
      <c r="A944" s="3">
        <v>18</v>
      </c>
      <c r="B944" s="3" t="s">
        <v>6</v>
      </c>
      <c r="C944" s="3">
        <v>40.185000000000002</v>
      </c>
      <c r="D944" s="3">
        <v>0</v>
      </c>
      <c r="E944" s="3" t="s">
        <v>10</v>
      </c>
      <c r="F944" s="3" t="s">
        <v>13</v>
      </c>
      <c r="G944" s="3">
        <v>2217.4691499999999</v>
      </c>
    </row>
    <row r="945" spans="1:7" x14ac:dyDescent="0.25">
      <c r="A945" s="3">
        <v>19</v>
      </c>
      <c r="B945" s="3" t="s">
        <v>9</v>
      </c>
      <c r="C945" s="3">
        <v>22.61</v>
      </c>
      <c r="D945" s="3">
        <v>0</v>
      </c>
      <c r="E945" s="3" t="s">
        <v>10</v>
      </c>
      <c r="F945" s="3" t="s">
        <v>12</v>
      </c>
      <c r="G945" s="3">
        <v>1628.4709</v>
      </c>
    </row>
    <row r="946" spans="1:7" x14ac:dyDescent="0.25">
      <c r="A946" s="3">
        <v>62</v>
      </c>
      <c r="B946" s="3" t="s">
        <v>9</v>
      </c>
      <c r="C946" s="3">
        <v>39.93</v>
      </c>
      <c r="D946" s="3">
        <v>0</v>
      </c>
      <c r="E946" s="3" t="s">
        <v>10</v>
      </c>
      <c r="F946" s="3" t="s">
        <v>11</v>
      </c>
      <c r="G946" s="3">
        <v>12982.8747</v>
      </c>
    </row>
    <row r="947" spans="1:7" x14ac:dyDescent="0.25">
      <c r="A947" s="3">
        <v>56</v>
      </c>
      <c r="B947" s="3" t="s">
        <v>6</v>
      </c>
      <c r="C947" s="3">
        <v>35.799999999999997</v>
      </c>
      <c r="D947" s="3">
        <v>1</v>
      </c>
      <c r="E947" s="3" t="s">
        <v>10</v>
      </c>
      <c r="F947" s="3" t="s">
        <v>8</v>
      </c>
      <c r="G947" s="3">
        <v>11674.13</v>
      </c>
    </row>
    <row r="948" spans="1:7" x14ac:dyDescent="0.25">
      <c r="A948" s="3">
        <v>42</v>
      </c>
      <c r="B948" s="3" t="s">
        <v>9</v>
      </c>
      <c r="C948" s="3">
        <v>35.799999999999997</v>
      </c>
      <c r="D948" s="3">
        <v>2</v>
      </c>
      <c r="E948" s="3" t="s">
        <v>10</v>
      </c>
      <c r="F948" s="3" t="s">
        <v>8</v>
      </c>
      <c r="G948" s="3">
        <v>7160.0940000000001</v>
      </c>
    </row>
    <row r="949" spans="1:7" x14ac:dyDescent="0.25">
      <c r="A949" s="3">
        <v>37</v>
      </c>
      <c r="B949" s="3" t="s">
        <v>9</v>
      </c>
      <c r="C949" s="3">
        <v>34.200000000000003</v>
      </c>
      <c r="D949" s="3">
        <v>1</v>
      </c>
      <c r="E949" s="3" t="s">
        <v>7</v>
      </c>
      <c r="F949" s="3" t="s">
        <v>13</v>
      </c>
      <c r="G949" s="3">
        <v>39047.285000000003</v>
      </c>
    </row>
    <row r="950" spans="1:7" x14ac:dyDescent="0.25">
      <c r="A950" s="3">
        <v>42</v>
      </c>
      <c r="B950" s="3" t="s">
        <v>9</v>
      </c>
      <c r="C950" s="3">
        <v>31.254999999999999</v>
      </c>
      <c r="D950" s="3">
        <v>0</v>
      </c>
      <c r="E950" s="3" t="s">
        <v>10</v>
      </c>
      <c r="F950" s="3" t="s">
        <v>12</v>
      </c>
      <c r="G950" s="3">
        <v>6358.7764500000003</v>
      </c>
    </row>
    <row r="951" spans="1:7" x14ac:dyDescent="0.25">
      <c r="A951" s="3">
        <v>25</v>
      </c>
      <c r="B951" s="3" t="s">
        <v>9</v>
      </c>
      <c r="C951" s="3">
        <v>29.7</v>
      </c>
      <c r="D951" s="3">
        <v>3</v>
      </c>
      <c r="E951" s="3" t="s">
        <v>7</v>
      </c>
      <c r="F951" s="3" t="s">
        <v>8</v>
      </c>
      <c r="G951" s="3">
        <v>19933.457999999999</v>
      </c>
    </row>
    <row r="952" spans="1:7" x14ac:dyDescent="0.25">
      <c r="A952" s="3">
        <v>57</v>
      </c>
      <c r="B952" s="3" t="s">
        <v>9</v>
      </c>
      <c r="C952" s="3">
        <v>18.335000000000001</v>
      </c>
      <c r="D952" s="3">
        <v>0</v>
      </c>
      <c r="E952" s="3" t="s">
        <v>10</v>
      </c>
      <c r="F952" s="3" t="s">
        <v>13</v>
      </c>
      <c r="G952" s="3">
        <v>11534.872649999999</v>
      </c>
    </row>
    <row r="953" spans="1:7" x14ac:dyDescent="0.25">
      <c r="A953" s="3">
        <v>51</v>
      </c>
      <c r="B953" s="3" t="s">
        <v>9</v>
      </c>
      <c r="C953" s="3">
        <v>42.9</v>
      </c>
      <c r="D953" s="3">
        <v>2</v>
      </c>
      <c r="E953" s="3" t="s">
        <v>7</v>
      </c>
      <c r="F953" s="3" t="s">
        <v>11</v>
      </c>
      <c r="G953" s="3">
        <v>47462.894</v>
      </c>
    </row>
    <row r="954" spans="1:7" x14ac:dyDescent="0.25">
      <c r="A954" s="3">
        <v>30</v>
      </c>
      <c r="B954" s="3" t="s">
        <v>6</v>
      </c>
      <c r="C954" s="3">
        <v>28.405000000000001</v>
      </c>
      <c r="D954" s="3">
        <v>1</v>
      </c>
      <c r="E954" s="3" t="s">
        <v>10</v>
      </c>
      <c r="F954" s="3" t="s">
        <v>12</v>
      </c>
      <c r="G954" s="3">
        <v>4527.1829500000003</v>
      </c>
    </row>
    <row r="955" spans="1:7" x14ac:dyDescent="0.25">
      <c r="A955" s="3">
        <v>44</v>
      </c>
      <c r="B955" s="3" t="s">
        <v>9</v>
      </c>
      <c r="C955" s="3">
        <v>30.2</v>
      </c>
      <c r="D955" s="3">
        <v>2</v>
      </c>
      <c r="E955" s="3" t="s">
        <v>7</v>
      </c>
      <c r="F955" s="3" t="s">
        <v>8</v>
      </c>
      <c r="G955" s="3">
        <v>38998.546000000002</v>
      </c>
    </row>
    <row r="956" spans="1:7" x14ac:dyDescent="0.25">
      <c r="A956" s="3">
        <v>34</v>
      </c>
      <c r="B956" s="3" t="s">
        <v>9</v>
      </c>
      <c r="C956" s="3">
        <v>27.835000000000001</v>
      </c>
      <c r="D956" s="3">
        <v>1</v>
      </c>
      <c r="E956" s="3" t="s">
        <v>7</v>
      </c>
      <c r="F956" s="3" t="s">
        <v>12</v>
      </c>
      <c r="G956" s="3">
        <v>20009.63365</v>
      </c>
    </row>
    <row r="957" spans="1:7" x14ac:dyDescent="0.25">
      <c r="A957" s="3">
        <v>31</v>
      </c>
      <c r="B957" s="3" t="s">
        <v>9</v>
      </c>
      <c r="C957" s="3">
        <v>39.49</v>
      </c>
      <c r="D957" s="3">
        <v>1</v>
      </c>
      <c r="E957" s="3" t="s">
        <v>10</v>
      </c>
      <c r="F957" s="3" t="s">
        <v>11</v>
      </c>
      <c r="G957" s="3">
        <v>3875.7341000000001</v>
      </c>
    </row>
    <row r="958" spans="1:7" x14ac:dyDescent="0.25">
      <c r="A958" s="3">
        <v>54</v>
      </c>
      <c r="B958" s="3" t="s">
        <v>9</v>
      </c>
      <c r="C958" s="3">
        <v>30.8</v>
      </c>
      <c r="D958" s="3">
        <v>1</v>
      </c>
      <c r="E958" s="3" t="s">
        <v>7</v>
      </c>
      <c r="F958" s="3" t="s">
        <v>11</v>
      </c>
      <c r="G958" s="3">
        <v>41999.519999999997</v>
      </c>
    </row>
    <row r="959" spans="1:7" x14ac:dyDescent="0.25">
      <c r="A959" s="3">
        <v>24</v>
      </c>
      <c r="B959" s="3" t="s">
        <v>9</v>
      </c>
      <c r="C959" s="3">
        <v>26.79</v>
      </c>
      <c r="D959" s="3">
        <v>1</v>
      </c>
      <c r="E959" s="3" t="s">
        <v>10</v>
      </c>
      <c r="F959" s="3" t="s">
        <v>12</v>
      </c>
      <c r="G959" s="3">
        <v>12609.88702</v>
      </c>
    </row>
    <row r="960" spans="1:7" x14ac:dyDescent="0.25">
      <c r="A960" s="3">
        <v>43</v>
      </c>
      <c r="B960" s="3" t="s">
        <v>9</v>
      </c>
      <c r="C960" s="3">
        <v>34.96</v>
      </c>
      <c r="D960" s="3">
        <v>1</v>
      </c>
      <c r="E960" s="3" t="s">
        <v>7</v>
      </c>
      <c r="F960" s="3" t="s">
        <v>13</v>
      </c>
      <c r="G960" s="3">
        <v>41034.221400000002</v>
      </c>
    </row>
    <row r="961" spans="1:7" x14ac:dyDescent="0.25">
      <c r="A961" s="3">
        <v>48</v>
      </c>
      <c r="B961" s="3" t="s">
        <v>9</v>
      </c>
      <c r="C961" s="3">
        <v>36.67</v>
      </c>
      <c r="D961" s="3">
        <v>1</v>
      </c>
      <c r="E961" s="3" t="s">
        <v>10</v>
      </c>
      <c r="F961" s="3" t="s">
        <v>12</v>
      </c>
      <c r="G961" s="3">
        <v>28468.919010000001</v>
      </c>
    </row>
    <row r="962" spans="1:7" x14ac:dyDescent="0.25">
      <c r="A962" s="3">
        <v>19</v>
      </c>
      <c r="B962" s="3" t="s">
        <v>6</v>
      </c>
      <c r="C962" s="3">
        <v>39.615000000000002</v>
      </c>
      <c r="D962" s="3">
        <v>1</v>
      </c>
      <c r="E962" s="3" t="s">
        <v>10</v>
      </c>
      <c r="F962" s="3" t="s">
        <v>12</v>
      </c>
      <c r="G962" s="3">
        <v>2730.1078499999999</v>
      </c>
    </row>
    <row r="963" spans="1:7" x14ac:dyDescent="0.25">
      <c r="A963" s="3">
        <v>29</v>
      </c>
      <c r="B963" s="3" t="s">
        <v>6</v>
      </c>
      <c r="C963" s="3">
        <v>25.9</v>
      </c>
      <c r="D963" s="3">
        <v>0</v>
      </c>
      <c r="E963" s="3" t="s">
        <v>10</v>
      </c>
      <c r="F963" s="3" t="s">
        <v>8</v>
      </c>
      <c r="G963" s="3">
        <v>3353.2840000000001</v>
      </c>
    </row>
    <row r="964" spans="1:7" x14ac:dyDescent="0.25">
      <c r="A964" s="3">
        <v>63</v>
      </c>
      <c r="B964" s="3" t="s">
        <v>6</v>
      </c>
      <c r="C964" s="3">
        <v>35.200000000000003</v>
      </c>
      <c r="D964" s="3">
        <v>1</v>
      </c>
      <c r="E964" s="3" t="s">
        <v>10</v>
      </c>
      <c r="F964" s="3" t="s">
        <v>11</v>
      </c>
      <c r="G964" s="3">
        <v>14474.674999999999</v>
      </c>
    </row>
    <row r="965" spans="1:7" x14ac:dyDescent="0.25">
      <c r="A965" s="3">
        <v>46</v>
      </c>
      <c r="B965" s="3" t="s">
        <v>9</v>
      </c>
      <c r="C965" s="3">
        <v>24.795000000000002</v>
      </c>
      <c r="D965" s="3">
        <v>3</v>
      </c>
      <c r="E965" s="3" t="s">
        <v>10</v>
      </c>
      <c r="F965" s="3" t="s">
        <v>13</v>
      </c>
      <c r="G965" s="3">
        <v>9500.5730500000009</v>
      </c>
    </row>
    <row r="966" spans="1:7" x14ac:dyDescent="0.25">
      <c r="A966" s="3">
        <v>52</v>
      </c>
      <c r="B966" s="3" t="s">
        <v>9</v>
      </c>
      <c r="C966" s="3">
        <v>36.765000000000001</v>
      </c>
      <c r="D966" s="3">
        <v>2</v>
      </c>
      <c r="E966" s="3" t="s">
        <v>10</v>
      </c>
      <c r="F966" s="3" t="s">
        <v>12</v>
      </c>
      <c r="G966" s="3">
        <v>26467.09737</v>
      </c>
    </row>
    <row r="967" spans="1:7" x14ac:dyDescent="0.25">
      <c r="A967" s="3">
        <v>35</v>
      </c>
      <c r="B967" s="3" t="s">
        <v>9</v>
      </c>
      <c r="C967" s="3">
        <v>27.1</v>
      </c>
      <c r="D967" s="3">
        <v>1</v>
      </c>
      <c r="E967" s="3" t="s">
        <v>10</v>
      </c>
      <c r="F967" s="3" t="s">
        <v>8</v>
      </c>
      <c r="G967" s="3">
        <v>4746.3440000000001</v>
      </c>
    </row>
    <row r="968" spans="1:7" x14ac:dyDescent="0.25">
      <c r="A968" s="3">
        <v>51</v>
      </c>
      <c r="B968" s="3" t="s">
        <v>9</v>
      </c>
      <c r="C968" s="3">
        <v>24.795000000000002</v>
      </c>
      <c r="D968" s="3">
        <v>2</v>
      </c>
      <c r="E968" s="3" t="s">
        <v>7</v>
      </c>
      <c r="F968" s="3" t="s">
        <v>12</v>
      </c>
      <c r="G968" s="3">
        <v>23967.38305</v>
      </c>
    </row>
    <row r="969" spans="1:7" x14ac:dyDescent="0.25">
      <c r="A969" s="3">
        <v>44</v>
      </c>
      <c r="B969" s="3" t="s">
        <v>9</v>
      </c>
      <c r="C969" s="3">
        <v>25.364999999999998</v>
      </c>
      <c r="D969" s="3">
        <v>1</v>
      </c>
      <c r="E969" s="3" t="s">
        <v>10</v>
      </c>
      <c r="F969" s="3" t="s">
        <v>12</v>
      </c>
      <c r="G969" s="3">
        <v>7518.0253499999999</v>
      </c>
    </row>
    <row r="970" spans="1:7" x14ac:dyDescent="0.25">
      <c r="A970" s="3">
        <v>21</v>
      </c>
      <c r="B970" s="3" t="s">
        <v>9</v>
      </c>
      <c r="C970" s="3">
        <v>25.745000000000001</v>
      </c>
      <c r="D970" s="3">
        <v>2</v>
      </c>
      <c r="E970" s="3" t="s">
        <v>10</v>
      </c>
      <c r="F970" s="3" t="s">
        <v>13</v>
      </c>
      <c r="G970" s="3">
        <v>3279.8685500000001</v>
      </c>
    </row>
    <row r="971" spans="1:7" x14ac:dyDescent="0.25">
      <c r="A971" s="3">
        <v>39</v>
      </c>
      <c r="B971" s="3" t="s">
        <v>6</v>
      </c>
      <c r="C971" s="3">
        <v>34.32</v>
      </c>
      <c r="D971" s="3">
        <v>5</v>
      </c>
      <c r="E971" s="3" t="s">
        <v>10</v>
      </c>
      <c r="F971" s="3" t="s">
        <v>11</v>
      </c>
      <c r="G971" s="3">
        <v>8596.8277999999991</v>
      </c>
    </row>
    <row r="972" spans="1:7" x14ac:dyDescent="0.25">
      <c r="A972" s="3">
        <v>50</v>
      </c>
      <c r="B972" s="3" t="s">
        <v>6</v>
      </c>
      <c r="C972" s="3">
        <v>28.16</v>
      </c>
      <c r="D972" s="3">
        <v>3</v>
      </c>
      <c r="E972" s="3" t="s">
        <v>10</v>
      </c>
      <c r="F972" s="3" t="s">
        <v>11</v>
      </c>
      <c r="G972" s="3">
        <v>10702.642400000001</v>
      </c>
    </row>
    <row r="973" spans="1:7" x14ac:dyDescent="0.25">
      <c r="A973" s="3">
        <v>34</v>
      </c>
      <c r="B973" s="3" t="s">
        <v>6</v>
      </c>
      <c r="C973" s="3">
        <v>23.56</v>
      </c>
      <c r="D973" s="3">
        <v>0</v>
      </c>
      <c r="E973" s="3" t="s">
        <v>10</v>
      </c>
      <c r="F973" s="3" t="s">
        <v>13</v>
      </c>
      <c r="G973" s="3">
        <v>4992.3764000000001</v>
      </c>
    </row>
    <row r="974" spans="1:7" x14ac:dyDescent="0.25">
      <c r="A974" s="3">
        <v>22</v>
      </c>
      <c r="B974" s="3" t="s">
        <v>6</v>
      </c>
      <c r="C974" s="3">
        <v>20.234999999999999</v>
      </c>
      <c r="D974" s="3">
        <v>0</v>
      </c>
      <c r="E974" s="3" t="s">
        <v>10</v>
      </c>
      <c r="F974" s="3" t="s">
        <v>12</v>
      </c>
      <c r="G974" s="3">
        <v>2527.8186500000002</v>
      </c>
    </row>
    <row r="975" spans="1:7" x14ac:dyDescent="0.25">
      <c r="A975" s="3">
        <v>19</v>
      </c>
      <c r="B975" s="3" t="s">
        <v>6</v>
      </c>
      <c r="C975" s="3">
        <v>40.5</v>
      </c>
      <c r="D975" s="3">
        <v>0</v>
      </c>
      <c r="E975" s="3" t="s">
        <v>10</v>
      </c>
      <c r="F975" s="3" t="s">
        <v>8</v>
      </c>
      <c r="G975" s="3">
        <v>1759.338</v>
      </c>
    </row>
    <row r="976" spans="1:7" x14ac:dyDescent="0.25">
      <c r="A976" s="3">
        <v>26</v>
      </c>
      <c r="B976" s="3" t="s">
        <v>9</v>
      </c>
      <c r="C976" s="3">
        <v>35.42</v>
      </c>
      <c r="D976" s="3">
        <v>0</v>
      </c>
      <c r="E976" s="3" t="s">
        <v>10</v>
      </c>
      <c r="F976" s="3" t="s">
        <v>11</v>
      </c>
      <c r="G976" s="3">
        <v>2322.6217999999999</v>
      </c>
    </row>
    <row r="977" spans="1:7" x14ac:dyDescent="0.25">
      <c r="A977" s="3">
        <v>29</v>
      </c>
      <c r="B977" s="3" t="s">
        <v>9</v>
      </c>
      <c r="C977" s="3">
        <v>22.895</v>
      </c>
      <c r="D977" s="3">
        <v>0</v>
      </c>
      <c r="E977" s="3" t="s">
        <v>7</v>
      </c>
      <c r="F977" s="3" t="s">
        <v>13</v>
      </c>
      <c r="G977" s="3">
        <v>16138.762049999999</v>
      </c>
    </row>
    <row r="978" spans="1:7" x14ac:dyDescent="0.25">
      <c r="A978" s="3">
        <v>48</v>
      </c>
      <c r="B978" s="3" t="s">
        <v>9</v>
      </c>
      <c r="C978" s="3">
        <v>40.15</v>
      </c>
      <c r="D978" s="3">
        <v>0</v>
      </c>
      <c r="E978" s="3" t="s">
        <v>10</v>
      </c>
      <c r="F978" s="3" t="s">
        <v>11</v>
      </c>
      <c r="G978" s="3">
        <v>7804.1605</v>
      </c>
    </row>
    <row r="979" spans="1:7" x14ac:dyDescent="0.25">
      <c r="A979" s="3">
        <v>26</v>
      </c>
      <c r="B979" s="3" t="s">
        <v>9</v>
      </c>
      <c r="C979" s="3">
        <v>29.15</v>
      </c>
      <c r="D979" s="3">
        <v>1</v>
      </c>
      <c r="E979" s="3" t="s">
        <v>10</v>
      </c>
      <c r="F979" s="3" t="s">
        <v>11</v>
      </c>
      <c r="G979" s="3">
        <v>2902.9065000000001</v>
      </c>
    </row>
    <row r="980" spans="1:7" x14ac:dyDescent="0.25">
      <c r="A980" s="3">
        <v>45</v>
      </c>
      <c r="B980" s="3" t="s">
        <v>6</v>
      </c>
      <c r="C980" s="3">
        <v>39.994999999999997</v>
      </c>
      <c r="D980" s="3">
        <v>3</v>
      </c>
      <c r="E980" s="3" t="s">
        <v>10</v>
      </c>
      <c r="F980" s="3" t="s">
        <v>13</v>
      </c>
      <c r="G980" s="3">
        <v>9704.6680500000002</v>
      </c>
    </row>
    <row r="981" spans="1:7" x14ac:dyDescent="0.25">
      <c r="A981" s="3">
        <v>36</v>
      </c>
      <c r="B981" s="3" t="s">
        <v>6</v>
      </c>
      <c r="C981" s="3">
        <v>29.92</v>
      </c>
      <c r="D981" s="3">
        <v>0</v>
      </c>
      <c r="E981" s="3" t="s">
        <v>10</v>
      </c>
      <c r="F981" s="3" t="s">
        <v>11</v>
      </c>
      <c r="G981" s="3">
        <v>4889.0367999999999</v>
      </c>
    </row>
    <row r="982" spans="1:7" x14ac:dyDescent="0.25">
      <c r="A982" s="3">
        <v>54</v>
      </c>
      <c r="B982" s="3" t="s">
        <v>9</v>
      </c>
      <c r="C982" s="3">
        <v>25.46</v>
      </c>
      <c r="D982" s="3">
        <v>1</v>
      </c>
      <c r="E982" s="3" t="s">
        <v>10</v>
      </c>
      <c r="F982" s="3" t="s">
        <v>13</v>
      </c>
      <c r="G982" s="3">
        <v>25517.11363</v>
      </c>
    </row>
    <row r="983" spans="1:7" x14ac:dyDescent="0.25">
      <c r="A983" s="3">
        <v>34</v>
      </c>
      <c r="B983" s="3" t="s">
        <v>9</v>
      </c>
      <c r="C983" s="3">
        <v>21.375</v>
      </c>
      <c r="D983" s="3">
        <v>0</v>
      </c>
      <c r="E983" s="3" t="s">
        <v>10</v>
      </c>
      <c r="F983" s="3" t="s">
        <v>13</v>
      </c>
      <c r="G983" s="3">
        <v>4500.33925</v>
      </c>
    </row>
    <row r="984" spans="1:7" x14ac:dyDescent="0.25">
      <c r="A984" s="3">
        <v>31</v>
      </c>
      <c r="B984" s="3" t="s">
        <v>9</v>
      </c>
      <c r="C984" s="3">
        <v>25.9</v>
      </c>
      <c r="D984" s="3">
        <v>3</v>
      </c>
      <c r="E984" s="3" t="s">
        <v>7</v>
      </c>
      <c r="F984" s="3" t="s">
        <v>8</v>
      </c>
      <c r="G984" s="3">
        <v>19199.944</v>
      </c>
    </row>
    <row r="985" spans="1:7" x14ac:dyDescent="0.25">
      <c r="A985" s="3">
        <v>27</v>
      </c>
      <c r="B985" s="3" t="s">
        <v>6</v>
      </c>
      <c r="C985" s="3">
        <v>30.59</v>
      </c>
      <c r="D985" s="3">
        <v>1</v>
      </c>
      <c r="E985" s="3" t="s">
        <v>10</v>
      </c>
      <c r="F985" s="3" t="s">
        <v>13</v>
      </c>
      <c r="G985" s="3">
        <v>16796.411940000002</v>
      </c>
    </row>
    <row r="986" spans="1:7" x14ac:dyDescent="0.25">
      <c r="A986" s="3">
        <v>20</v>
      </c>
      <c r="B986" s="3" t="s">
        <v>9</v>
      </c>
      <c r="C986" s="3">
        <v>30.114999999999998</v>
      </c>
      <c r="D986" s="3">
        <v>5</v>
      </c>
      <c r="E986" s="3" t="s">
        <v>10</v>
      </c>
      <c r="F986" s="3" t="s">
        <v>13</v>
      </c>
      <c r="G986" s="3">
        <v>4915.0598499999996</v>
      </c>
    </row>
    <row r="987" spans="1:7" x14ac:dyDescent="0.25">
      <c r="A987" s="3">
        <v>44</v>
      </c>
      <c r="B987" s="3" t="s">
        <v>6</v>
      </c>
      <c r="C987" s="3">
        <v>25.8</v>
      </c>
      <c r="D987" s="3">
        <v>1</v>
      </c>
      <c r="E987" s="3" t="s">
        <v>10</v>
      </c>
      <c r="F987" s="3" t="s">
        <v>8</v>
      </c>
      <c r="G987" s="3">
        <v>7624.63</v>
      </c>
    </row>
    <row r="988" spans="1:7" x14ac:dyDescent="0.25">
      <c r="A988" s="3">
        <v>43</v>
      </c>
      <c r="B988" s="3" t="s">
        <v>9</v>
      </c>
      <c r="C988" s="3">
        <v>30.114999999999998</v>
      </c>
      <c r="D988" s="3">
        <v>3</v>
      </c>
      <c r="E988" s="3" t="s">
        <v>10</v>
      </c>
      <c r="F988" s="3" t="s">
        <v>12</v>
      </c>
      <c r="G988" s="3">
        <v>8410.0468500000006</v>
      </c>
    </row>
    <row r="989" spans="1:7" x14ac:dyDescent="0.25">
      <c r="A989" s="3">
        <v>45</v>
      </c>
      <c r="B989" s="3" t="s">
        <v>6</v>
      </c>
      <c r="C989" s="3">
        <v>27.645</v>
      </c>
      <c r="D989" s="3">
        <v>1</v>
      </c>
      <c r="E989" s="3" t="s">
        <v>10</v>
      </c>
      <c r="F989" s="3" t="s">
        <v>12</v>
      </c>
      <c r="G989" s="3">
        <v>28340.188849999999</v>
      </c>
    </row>
    <row r="990" spans="1:7" x14ac:dyDescent="0.25">
      <c r="A990" s="3">
        <v>34</v>
      </c>
      <c r="B990" s="3" t="s">
        <v>9</v>
      </c>
      <c r="C990" s="3">
        <v>34.674999999999997</v>
      </c>
      <c r="D990" s="3">
        <v>0</v>
      </c>
      <c r="E990" s="3" t="s">
        <v>10</v>
      </c>
      <c r="F990" s="3" t="s">
        <v>13</v>
      </c>
      <c r="G990" s="3">
        <v>4518.8262500000001</v>
      </c>
    </row>
    <row r="991" spans="1:7" x14ac:dyDescent="0.25">
      <c r="A991" s="3">
        <v>24</v>
      </c>
      <c r="B991" s="3" t="s">
        <v>6</v>
      </c>
      <c r="C991" s="3">
        <v>20.52</v>
      </c>
      <c r="D991" s="3">
        <v>0</v>
      </c>
      <c r="E991" s="3" t="s">
        <v>7</v>
      </c>
      <c r="F991" s="3" t="s">
        <v>13</v>
      </c>
      <c r="G991" s="3">
        <v>14571.890799999999</v>
      </c>
    </row>
    <row r="992" spans="1:7" x14ac:dyDescent="0.25">
      <c r="A992" s="3">
        <v>26</v>
      </c>
      <c r="B992" s="3" t="s">
        <v>6</v>
      </c>
      <c r="C992" s="3">
        <v>19.8</v>
      </c>
      <c r="D992" s="3">
        <v>1</v>
      </c>
      <c r="E992" s="3" t="s">
        <v>10</v>
      </c>
      <c r="F992" s="3" t="s">
        <v>8</v>
      </c>
      <c r="G992" s="3">
        <v>3378.91</v>
      </c>
    </row>
    <row r="993" spans="1:7" x14ac:dyDescent="0.25">
      <c r="A993" s="3">
        <v>38</v>
      </c>
      <c r="B993" s="3" t="s">
        <v>6</v>
      </c>
      <c r="C993" s="3">
        <v>27.835000000000001</v>
      </c>
      <c r="D993" s="3">
        <v>2</v>
      </c>
      <c r="E993" s="3" t="s">
        <v>10</v>
      </c>
      <c r="F993" s="3" t="s">
        <v>13</v>
      </c>
      <c r="G993" s="3">
        <v>7144.86265</v>
      </c>
    </row>
    <row r="994" spans="1:7" x14ac:dyDescent="0.25">
      <c r="A994" s="3">
        <v>50</v>
      </c>
      <c r="B994" s="3" t="s">
        <v>6</v>
      </c>
      <c r="C994" s="3">
        <v>31.6</v>
      </c>
      <c r="D994" s="3">
        <v>2</v>
      </c>
      <c r="E994" s="3" t="s">
        <v>10</v>
      </c>
      <c r="F994" s="3" t="s">
        <v>8</v>
      </c>
      <c r="G994" s="3">
        <v>10118.424000000001</v>
      </c>
    </row>
    <row r="995" spans="1:7" x14ac:dyDescent="0.25">
      <c r="A995" s="3">
        <v>38</v>
      </c>
      <c r="B995" s="3" t="s">
        <v>9</v>
      </c>
      <c r="C995" s="3">
        <v>28.27</v>
      </c>
      <c r="D995" s="3">
        <v>1</v>
      </c>
      <c r="E995" s="3" t="s">
        <v>10</v>
      </c>
      <c r="F995" s="3" t="s">
        <v>11</v>
      </c>
      <c r="G995" s="3">
        <v>5484.4673000000003</v>
      </c>
    </row>
    <row r="996" spans="1:7" x14ac:dyDescent="0.25">
      <c r="A996" s="3">
        <v>27</v>
      </c>
      <c r="B996" s="3" t="s">
        <v>6</v>
      </c>
      <c r="C996" s="3">
        <v>20.045000000000002</v>
      </c>
      <c r="D996" s="3">
        <v>3</v>
      </c>
      <c r="E996" s="3" t="s">
        <v>7</v>
      </c>
      <c r="F996" s="3" t="s">
        <v>12</v>
      </c>
      <c r="G996" s="3">
        <v>16420.494549999999</v>
      </c>
    </row>
    <row r="997" spans="1:7" x14ac:dyDescent="0.25">
      <c r="A997" s="3">
        <v>39</v>
      </c>
      <c r="B997" s="3" t="s">
        <v>6</v>
      </c>
      <c r="C997" s="3">
        <v>23.274999999999999</v>
      </c>
      <c r="D997" s="3">
        <v>3</v>
      </c>
      <c r="E997" s="3" t="s">
        <v>10</v>
      </c>
      <c r="F997" s="3" t="s">
        <v>13</v>
      </c>
      <c r="G997" s="3">
        <v>7986.4752500000004</v>
      </c>
    </row>
    <row r="998" spans="1:7" x14ac:dyDescent="0.25">
      <c r="A998" s="3">
        <v>39</v>
      </c>
      <c r="B998" s="3" t="s">
        <v>6</v>
      </c>
      <c r="C998" s="3">
        <v>34.1</v>
      </c>
      <c r="D998" s="3">
        <v>3</v>
      </c>
      <c r="E998" s="3" t="s">
        <v>10</v>
      </c>
      <c r="F998" s="3" t="s">
        <v>8</v>
      </c>
      <c r="G998" s="3">
        <v>7418.5219999999999</v>
      </c>
    </row>
    <row r="999" spans="1:7" x14ac:dyDescent="0.25">
      <c r="A999" s="3">
        <v>63</v>
      </c>
      <c r="B999" s="3" t="s">
        <v>6</v>
      </c>
      <c r="C999" s="3">
        <v>36.85</v>
      </c>
      <c r="D999" s="3">
        <v>0</v>
      </c>
      <c r="E999" s="3" t="s">
        <v>10</v>
      </c>
      <c r="F999" s="3" t="s">
        <v>11</v>
      </c>
      <c r="G999" s="3">
        <v>13887.968500000001</v>
      </c>
    </row>
    <row r="1000" spans="1:7" x14ac:dyDescent="0.25">
      <c r="A1000" s="3">
        <v>33</v>
      </c>
      <c r="B1000" s="3" t="s">
        <v>6</v>
      </c>
      <c r="C1000" s="3">
        <v>36.29</v>
      </c>
      <c r="D1000" s="3">
        <v>3</v>
      </c>
      <c r="E1000" s="3" t="s">
        <v>10</v>
      </c>
      <c r="F1000" s="3" t="s">
        <v>13</v>
      </c>
      <c r="G1000" s="3">
        <v>6551.7501000000002</v>
      </c>
    </row>
    <row r="1001" spans="1:7" x14ac:dyDescent="0.25">
      <c r="A1001" s="3">
        <v>36</v>
      </c>
      <c r="B1001" s="3" t="s">
        <v>6</v>
      </c>
      <c r="C1001" s="3">
        <v>26.885000000000002</v>
      </c>
      <c r="D1001" s="3">
        <v>0</v>
      </c>
      <c r="E1001" s="3" t="s">
        <v>10</v>
      </c>
      <c r="F1001" s="3" t="s">
        <v>12</v>
      </c>
      <c r="G1001" s="3">
        <v>5267.8181500000001</v>
      </c>
    </row>
    <row r="1002" spans="1:7" x14ac:dyDescent="0.25">
      <c r="A1002" s="3">
        <v>30</v>
      </c>
      <c r="B1002" s="3" t="s">
        <v>9</v>
      </c>
      <c r="C1002" s="3">
        <v>22.99</v>
      </c>
      <c r="D1002" s="3">
        <v>2</v>
      </c>
      <c r="E1002" s="3" t="s">
        <v>7</v>
      </c>
      <c r="F1002" s="3" t="s">
        <v>12</v>
      </c>
      <c r="G1002" s="3">
        <v>17361.766100000001</v>
      </c>
    </row>
    <row r="1003" spans="1:7" x14ac:dyDescent="0.25">
      <c r="A1003" s="3">
        <v>24</v>
      </c>
      <c r="B1003" s="3" t="s">
        <v>9</v>
      </c>
      <c r="C1003" s="3">
        <v>32.700000000000003</v>
      </c>
      <c r="D1003" s="3">
        <v>0</v>
      </c>
      <c r="E1003" s="3" t="s">
        <v>7</v>
      </c>
      <c r="F1003" s="3" t="s">
        <v>8</v>
      </c>
      <c r="G1003" s="3">
        <v>34472.841</v>
      </c>
    </row>
    <row r="1004" spans="1:7" x14ac:dyDescent="0.25">
      <c r="A1004" s="3">
        <v>24</v>
      </c>
      <c r="B1004" s="3" t="s">
        <v>9</v>
      </c>
      <c r="C1004" s="3">
        <v>25.8</v>
      </c>
      <c r="D1004" s="3">
        <v>0</v>
      </c>
      <c r="E1004" s="3" t="s">
        <v>10</v>
      </c>
      <c r="F1004" s="3" t="s">
        <v>8</v>
      </c>
      <c r="G1004" s="3">
        <v>1972.95</v>
      </c>
    </row>
    <row r="1005" spans="1:7" x14ac:dyDescent="0.25">
      <c r="A1005" s="3">
        <v>48</v>
      </c>
      <c r="B1005" s="3" t="s">
        <v>9</v>
      </c>
      <c r="C1005" s="3">
        <v>29.6</v>
      </c>
      <c r="D1005" s="3">
        <v>0</v>
      </c>
      <c r="E1005" s="3" t="s">
        <v>10</v>
      </c>
      <c r="F1005" s="3" t="s">
        <v>8</v>
      </c>
      <c r="G1005" s="3">
        <v>21232.182260000001</v>
      </c>
    </row>
    <row r="1006" spans="1:7" x14ac:dyDescent="0.25">
      <c r="A1006" s="3">
        <v>47</v>
      </c>
      <c r="B1006" s="3" t="s">
        <v>9</v>
      </c>
      <c r="C1006" s="3">
        <v>19.190000000000001</v>
      </c>
      <c r="D1006" s="3">
        <v>1</v>
      </c>
      <c r="E1006" s="3" t="s">
        <v>10</v>
      </c>
      <c r="F1006" s="3" t="s">
        <v>13</v>
      </c>
      <c r="G1006" s="3">
        <v>8627.5411000000004</v>
      </c>
    </row>
    <row r="1007" spans="1:7" x14ac:dyDescent="0.25">
      <c r="A1007" s="3">
        <v>29</v>
      </c>
      <c r="B1007" s="3" t="s">
        <v>9</v>
      </c>
      <c r="C1007" s="3">
        <v>31.73</v>
      </c>
      <c r="D1007" s="3">
        <v>2</v>
      </c>
      <c r="E1007" s="3" t="s">
        <v>10</v>
      </c>
      <c r="F1007" s="3" t="s">
        <v>12</v>
      </c>
      <c r="G1007" s="3">
        <v>4433.3877000000002</v>
      </c>
    </row>
    <row r="1008" spans="1:7" x14ac:dyDescent="0.25">
      <c r="A1008" s="3">
        <v>28</v>
      </c>
      <c r="B1008" s="3" t="s">
        <v>9</v>
      </c>
      <c r="C1008" s="3">
        <v>29.26</v>
      </c>
      <c r="D1008" s="3">
        <v>2</v>
      </c>
      <c r="E1008" s="3" t="s">
        <v>10</v>
      </c>
      <c r="F1008" s="3" t="s">
        <v>13</v>
      </c>
      <c r="G1008" s="3">
        <v>4438.2633999999998</v>
      </c>
    </row>
    <row r="1009" spans="1:7" x14ac:dyDescent="0.25">
      <c r="A1009" s="3">
        <v>47</v>
      </c>
      <c r="B1009" s="3" t="s">
        <v>9</v>
      </c>
      <c r="C1009" s="3">
        <v>28.215</v>
      </c>
      <c r="D1009" s="3">
        <v>3</v>
      </c>
      <c r="E1009" s="3" t="s">
        <v>7</v>
      </c>
      <c r="F1009" s="3" t="s">
        <v>12</v>
      </c>
      <c r="G1009" s="3">
        <v>24915.220850000002</v>
      </c>
    </row>
    <row r="1010" spans="1:7" x14ac:dyDescent="0.25">
      <c r="A1010" s="3">
        <v>25</v>
      </c>
      <c r="B1010" s="3" t="s">
        <v>9</v>
      </c>
      <c r="C1010" s="3">
        <v>24.984999999999999</v>
      </c>
      <c r="D1010" s="3">
        <v>2</v>
      </c>
      <c r="E1010" s="3" t="s">
        <v>10</v>
      </c>
      <c r="F1010" s="3" t="s">
        <v>13</v>
      </c>
      <c r="G1010" s="3">
        <v>23241.47453</v>
      </c>
    </row>
    <row r="1011" spans="1:7" x14ac:dyDescent="0.25">
      <c r="A1011" s="3">
        <v>51</v>
      </c>
      <c r="B1011" s="3" t="s">
        <v>9</v>
      </c>
      <c r="C1011" s="3">
        <v>27.74</v>
      </c>
      <c r="D1011" s="3">
        <v>1</v>
      </c>
      <c r="E1011" s="3" t="s">
        <v>10</v>
      </c>
      <c r="F1011" s="3" t="s">
        <v>13</v>
      </c>
      <c r="G1011" s="3">
        <v>9957.7216000000008</v>
      </c>
    </row>
    <row r="1012" spans="1:7" x14ac:dyDescent="0.25">
      <c r="A1012" s="3">
        <v>48</v>
      </c>
      <c r="B1012" s="3" t="s">
        <v>6</v>
      </c>
      <c r="C1012" s="3">
        <v>22.8</v>
      </c>
      <c r="D1012" s="3">
        <v>0</v>
      </c>
      <c r="E1012" s="3" t="s">
        <v>10</v>
      </c>
      <c r="F1012" s="3" t="s">
        <v>8</v>
      </c>
      <c r="G1012" s="3">
        <v>8269.0439999999999</v>
      </c>
    </row>
    <row r="1013" spans="1:7" x14ac:dyDescent="0.25">
      <c r="A1013" s="3">
        <v>43</v>
      </c>
      <c r="B1013" s="3" t="s">
        <v>9</v>
      </c>
      <c r="C1013" s="3">
        <v>20.13</v>
      </c>
      <c r="D1013" s="3">
        <v>2</v>
      </c>
      <c r="E1013" s="3" t="s">
        <v>7</v>
      </c>
      <c r="F1013" s="3" t="s">
        <v>11</v>
      </c>
      <c r="G1013" s="3">
        <v>18767.737700000001</v>
      </c>
    </row>
    <row r="1014" spans="1:7" x14ac:dyDescent="0.25">
      <c r="A1014" s="3">
        <v>61</v>
      </c>
      <c r="B1014" s="3" t="s">
        <v>6</v>
      </c>
      <c r="C1014" s="3">
        <v>33.33</v>
      </c>
      <c r="D1014" s="3">
        <v>4</v>
      </c>
      <c r="E1014" s="3" t="s">
        <v>10</v>
      </c>
      <c r="F1014" s="3" t="s">
        <v>11</v>
      </c>
      <c r="G1014" s="3">
        <v>36580.282160000002</v>
      </c>
    </row>
    <row r="1015" spans="1:7" x14ac:dyDescent="0.25">
      <c r="A1015" s="3">
        <v>48</v>
      </c>
      <c r="B1015" s="3" t="s">
        <v>9</v>
      </c>
      <c r="C1015" s="3">
        <v>32.299999999999997</v>
      </c>
      <c r="D1015" s="3">
        <v>1</v>
      </c>
      <c r="E1015" s="3" t="s">
        <v>10</v>
      </c>
      <c r="F1015" s="3" t="s">
        <v>12</v>
      </c>
      <c r="G1015" s="3">
        <v>8765.2489999999998</v>
      </c>
    </row>
    <row r="1016" spans="1:7" x14ac:dyDescent="0.25">
      <c r="A1016" s="3">
        <v>38</v>
      </c>
      <c r="B1016" s="3" t="s">
        <v>6</v>
      </c>
      <c r="C1016" s="3">
        <v>27.6</v>
      </c>
      <c r="D1016" s="3">
        <v>0</v>
      </c>
      <c r="E1016" s="3" t="s">
        <v>10</v>
      </c>
      <c r="F1016" s="3" t="s">
        <v>8</v>
      </c>
      <c r="G1016" s="3">
        <v>5383.5360000000001</v>
      </c>
    </row>
    <row r="1017" spans="1:7" x14ac:dyDescent="0.25">
      <c r="A1017" s="3">
        <v>59</v>
      </c>
      <c r="B1017" s="3" t="s">
        <v>9</v>
      </c>
      <c r="C1017" s="3">
        <v>25.46</v>
      </c>
      <c r="D1017" s="3">
        <v>0</v>
      </c>
      <c r="E1017" s="3" t="s">
        <v>10</v>
      </c>
      <c r="F1017" s="3" t="s">
        <v>12</v>
      </c>
      <c r="G1017" s="3">
        <v>12124.992399999999</v>
      </c>
    </row>
    <row r="1018" spans="1:7" x14ac:dyDescent="0.25">
      <c r="A1018" s="3">
        <v>19</v>
      </c>
      <c r="B1018" s="3" t="s">
        <v>6</v>
      </c>
      <c r="C1018" s="3">
        <v>24.605</v>
      </c>
      <c r="D1018" s="3">
        <v>1</v>
      </c>
      <c r="E1018" s="3" t="s">
        <v>10</v>
      </c>
      <c r="F1018" s="3" t="s">
        <v>12</v>
      </c>
      <c r="G1018" s="3">
        <v>2709.24395</v>
      </c>
    </row>
    <row r="1019" spans="1:7" x14ac:dyDescent="0.25">
      <c r="A1019" s="3">
        <v>26</v>
      </c>
      <c r="B1019" s="3" t="s">
        <v>6</v>
      </c>
      <c r="C1019" s="3">
        <v>34.200000000000003</v>
      </c>
      <c r="D1019" s="3">
        <v>2</v>
      </c>
      <c r="E1019" s="3" t="s">
        <v>10</v>
      </c>
      <c r="F1019" s="3" t="s">
        <v>8</v>
      </c>
      <c r="G1019" s="3">
        <v>3987.9259999999999</v>
      </c>
    </row>
    <row r="1020" spans="1:7" x14ac:dyDescent="0.25">
      <c r="A1020" s="3">
        <v>54</v>
      </c>
      <c r="B1020" s="3" t="s">
        <v>6</v>
      </c>
      <c r="C1020" s="3">
        <v>35.814999999999998</v>
      </c>
      <c r="D1020" s="3">
        <v>3</v>
      </c>
      <c r="E1020" s="3" t="s">
        <v>10</v>
      </c>
      <c r="F1020" s="3" t="s">
        <v>12</v>
      </c>
      <c r="G1020" s="3">
        <v>12495.290849999999</v>
      </c>
    </row>
    <row r="1021" spans="1:7" x14ac:dyDescent="0.25">
      <c r="A1021" s="3">
        <v>21</v>
      </c>
      <c r="B1021" s="3" t="s">
        <v>6</v>
      </c>
      <c r="C1021" s="3">
        <v>32.68</v>
      </c>
      <c r="D1021" s="3">
        <v>2</v>
      </c>
      <c r="E1021" s="3" t="s">
        <v>10</v>
      </c>
      <c r="F1021" s="3" t="s">
        <v>12</v>
      </c>
      <c r="G1021" s="3">
        <v>26018.950519999999</v>
      </c>
    </row>
    <row r="1022" spans="1:7" x14ac:dyDescent="0.25">
      <c r="A1022" s="3">
        <v>51</v>
      </c>
      <c r="B1022" s="3" t="s">
        <v>9</v>
      </c>
      <c r="C1022" s="3">
        <v>37</v>
      </c>
      <c r="D1022" s="3">
        <v>0</v>
      </c>
      <c r="E1022" s="3" t="s">
        <v>10</v>
      </c>
      <c r="F1022" s="3" t="s">
        <v>8</v>
      </c>
      <c r="G1022" s="3">
        <v>8798.5930000000008</v>
      </c>
    </row>
    <row r="1023" spans="1:7" x14ac:dyDescent="0.25">
      <c r="A1023" s="3">
        <v>22</v>
      </c>
      <c r="B1023" s="3" t="s">
        <v>6</v>
      </c>
      <c r="C1023" s="3">
        <v>31.02</v>
      </c>
      <c r="D1023" s="3">
        <v>3</v>
      </c>
      <c r="E1023" s="3" t="s">
        <v>7</v>
      </c>
      <c r="F1023" s="3" t="s">
        <v>11</v>
      </c>
      <c r="G1023" s="3">
        <v>35595.589800000002</v>
      </c>
    </row>
    <row r="1024" spans="1:7" x14ac:dyDescent="0.25">
      <c r="A1024" s="3">
        <v>47</v>
      </c>
      <c r="B1024" s="3" t="s">
        <v>9</v>
      </c>
      <c r="C1024" s="3">
        <v>36.08</v>
      </c>
      <c r="D1024" s="3">
        <v>1</v>
      </c>
      <c r="E1024" s="3" t="s">
        <v>7</v>
      </c>
      <c r="F1024" s="3" t="s">
        <v>11</v>
      </c>
      <c r="G1024" s="3">
        <v>42211.138200000001</v>
      </c>
    </row>
    <row r="1025" spans="1:7" x14ac:dyDescent="0.25">
      <c r="A1025" s="3">
        <v>18</v>
      </c>
      <c r="B1025" s="3" t="s">
        <v>9</v>
      </c>
      <c r="C1025" s="3">
        <v>23.32</v>
      </c>
      <c r="D1025" s="3">
        <v>1</v>
      </c>
      <c r="E1025" s="3" t="s">
        <v>10</v>
      </c>
      <c r="F1025" s="3" t="s">
        <v>11</v>
      </c>
      <c r="G1025" s="3">
        <v>1711.0268000000001</v>
      </c>
    </row>
    <row r="1026" spans="1:7" x14ac:dyDescent="0.25">
      <c r="A1026" s="3">
        <v>47</v>
      </c>
      <c r="B1026" s="3" t="s">
        <v>6</v>
      </c>
      <c r="C1026" s="3">
        <v>45.32</v>
      </c>
      <c r="D1026" s="3">
        <v>1</v>
      </c>
      <c r="E1026" s="3" t="s">
        <v>10</v>
      </c>
      <c r="F1026" s="3" t="s">
        <v>11</v>
      </c>
      <c r="G1026" s="3">
        <v>8569.8618000000006</v>
      </c>
    </row>
    <row r="1027" spans="1:7" x14ac:dyDescent="0.25">
      <c r="A1027" s="3">
        <v>21</v>
      </c>
      <c r="B1027" s="3" t="s">
        <v>6</v>
      </c>
      <c r="C1027" s="3">
        <v>34.6</v>
      </c>
      <c r="D1027" s="3">
        <v>0</v>
      </c>
      <c r="E1027" s="3" t="s">
        <v>10</v>
      </c>
      <c r="F1027" s="3" t="s">
        <v>8</v>
      </c>
      <c r="G1027" s="3">
        <v>2020.1769999999999</v>
      </c>
    </row>
    <row r="1028" spans="1:7" x14ac:dyDescent="0.25">
      <c r="A1028" s="3">
        <v>19</v>
      </c>
      <c r="B1028" s="3" t="s">
        <v>9</v>
      </c>
      <c r="C1028" s="3">
        <v>26.03</v>
      </c>
      <c r="D1028" s="3">
        <v>1</v>
      </c>
      <c r="E1028" s="3" t="s">
        <v>7</v>
      </c>
      <c r="F1028" s="3" t="s">
        <v>12</v>
      </c>
      <c r="G1028" s="3">
        <v>16450.894700000001</v>
      </c>
    </row>
    <row r="1029" spans="1:7" x14ac:dyDescent="0.25">
      <c r="A1029" s="3">
        <v>23</v>
      </c>
      <c r="B1029" s="3" t="s">
        <v>9</v>
      </c>
      <c r="C1029" s="3">
        <v>18.715</v>
      </c>
      <c r="D1029" s="3">
        <v>0</v>
      </c>
      <c r="E1029" s="3" t="s">
        <v>10</v>
      </c>
      <c r="F1029" s="3" t="s">
        <v>12</v>
      </c>
      <c r="G1029" s="3">
        <v>21595.382290000001</v>
      </c>
    </row>
    <row r="1030" spans="1:7" x14ac:dyDescent="0.25">
      <c r="A1030" s="3">
        <v>54</v>
      </c>
      <c r="B1030" s="3" t="s">
        <v>9</v>
      </c>
      <c r="C1030" s="3">
        <v>31.6</v>
      </c>
      <c r="D1030" s="3">
        <v>0</v>
      </c>
      <c r="E1030" s="3" t="s">
        <v>10</v>
      </c>
      <c r="F1030" s="3" t="s">
        <v>8</v>
      </c>
      <c r="G1030" s="3">
        <v>9850.4320000000007</v>
      </c>
    </row>
    <row r="1031" spans="1:7" x14ac:dyDescent="0.25">
      <c r="A1031" s="3">
        <v>37</v>
      </c>
      <c r="B1031" s="3" t="s">
        <v>6</v>
      </c>
      <c r="C1031" s="3">
        <v>17.29</v>
      </c>
      <c r="D1031" s="3">
        <v>2</v>
      </c>
      <c r="E1031" s="3" t="s">
        <v>10</v>
      </c>
      <c r="F1031" s="3" t="s">
        <v>13</v>
      </c>
      <c r="G1031" s="3">
        <v>6877.9800999999998</v>
      </c>
    </row>
    <row r="1032" spans="1:7" x14ac:dyDescent="0.25">
      <c r="A1032" s="3">
        <v>46</v>
      </c>
      <c r="B1032" s="3" t="s">
        <v>6</v>
      </c>
      <c r="C1032" s="3">
        <v>23.655000000000001</v>
      </c>
      <c r="D1032" s="3">
        <v>1</v>
      </c>
      <c r="E1032" s="3" t="s">
        <v>7</v>
      </c>
      <c r="F1032" s="3" t="s">
        <v>12</v>
      </c>
      <c r="G1032" s="3">
        <v>21677.283449999999</v>
      </c>
    </row>
    <row r="1033" spans="1:7" x14ac:dyDescent="0.25">
      <c r="A1033" s="3">
        <v>55</v>
      </c>
      <c r="B1033" s="3" t="s">
        <v>6</v>
      </c>
      <c r="C1033" s="3">
        <v>35.200000000000003</v>
      </c>
      <c r="D1033" s="3">
        <v>0</v>
      </c>
      <c r="E1033" s="3" t="s">
        <v>7</v>
      </c>
      <c r="F1033" s="3" t="s">
        <v>11</v>
      </c>
      <c r="G1033" s="3">
        <v>44423.803</v>
      </c>
    </row>
    <row r="1034" spans="1:7" x14ac:dyDescent="0.25">
      <c r="A1034" s="3">
        <v>30</v>
      </c>
      <c r="B1034" s="3" t="s">
        <v>6</v>
      </c>
      <c r="C1034" s="3">
        <v>27.93</v>
      </c>
      <c r="D1034" s="3">
        <v>0</v>
      </c>
      <c r="E1034" s="3" t="s">
        <v>10</v>
      </c>
      <c r="F1034" s="3" t="s">
        <v>13</v>
      </c>
      <c r="G1034" s="3">
        <v>4137.5227000000004</v>
      </c>
    </row>
    <row r="1035" spans="1:7" x14ac:dyDescent="0.25">
      <c r="A1035" s="3">
        <v>18</v>
      </c>
      <c r="B1035" s="3" t="s">
        <v>9</v>
      </c>
      <c r="C1035" s="3">
        <v>21.565000000000001</v>
      </c>
      <c r="D1035" s="3">
        <v>0</v>
      </c>
      <c r="E1035" s="3" t="s">
        <v>7</v>
      </c>
      <c r="F1035" s="3" t="s">
        <v>13</v>
      </c>
      <c r="G1035" s="3">
        <v>13747.87235</v>
      </c>
    </row>
    <row r="1036" spans="1:7" x14ac:dyDescent="0.25">
      <c r="A1036" s="3">
        <v>61</v>
      </c>
      <c r="B1036" s="3" t="s">
        <v>9</v>
      </c>
      <c r="C1036" s="3">
        <v>38.380000000000003</v>
      </c>
      <c r="D1036" s="3">
        <v>0</v>
      </c>
      <c r="E1036" s="3" t="s">
        <v>10</v>
      </c>
      <c r="F1036" s="3" t="s">
        <v>12</v>
      </c>
      <c r="G1036" s="3">
        <v>12950.0712</v>
      </c>
    </row>
    <row r="1037" spans="1:7" x14ac:dyDescent="0.25">
      <c r="A1037" s="3">
        <v>54</v>
      </c>
      <c r="B1037" s="3" t="s">
        <v>6</v>
      </c>
      <c r="C1037" s="3">
        <v>23</v>
      </c>
      <c r="D1037" s="3">
        <v>3</v>
      </c>
      <c r="E1037" s="3" t="s">
        <v>10</v>
      </c>
      <c r="F1037" s="3" t="s">
        <v>8</v>
      </c>
      <c r="G1037" s="3">
        <v>12094.477999999999</v>
      </c>
    </row>
    <row r="1038" spans="1:7" x14ac:dyDescent="0.25">
      <c r="A1038" s="3">
        <v>22</v>
      </c>
      <c r="B1038" s="3" t="s">
        <v>9</v>
      </c>
      <c r="C1038" s="3">
        <v>37.07</v>
      </c>
      <c r="D1038" s="3">
        <v>2</v>
      </c>
      <c r="E1038" s="3" t="s">
        <v>7</v>
      </c>
      <c r="F1038" s="3" t="s">
        <v>11</v>
      </c>
      <c r="G1038" s="3">
        <v>37484.4493</v>
      </c>
    </row>
    <row r="1039" spans="1:7" x14ac:dyDescent="0.25">
      <c r="A1039" s="3">
        <v>45</v>
      </c>
      <c r="B1039" s="3" t="s">
        <v>6</v>
      </c>
      <c r="C1039" s="3">
        <v>30.495000000000001</v>
      </c>
      <c r="D1039" s="3">
        <v>1</v>
      </c>
      <c r="E1039" s="3" t="s">
        <v>7</v>
      </c>
      <c r="F1039" s="3" t="s">
        <v>12</v>
      </c>
      <c r="G1039" s="3">
        <v>39725.518049999999</v>
      </c>
    </row>
    <row r="1040" spans="1:7" x14ac:dyDescent="0.25">
      <c r="A1040" s="3">
        <v>22</v>
      </c>
      <c r="B1040" s="3" t="s">
        <v>9</v>
      </c>
      <c r="C1040" s="3">
        <v>28.88</v>
      </c>
      <c r="D1040" s="3">
        <v>0</v>
      </c>
      <c r="E1040" s="3" t="s">
        <v>10</v>
      </c>
      <c r="F1040" s="3" t="s">
        <v>13</v>
      </c>
      <c r="G1040" s="3">
        <v>2250.8352</v>
      </c>
    </row>
    <row r="1041" spans="1:7" x14ac:dyDescent="0.25">
      <c r="A1041" s="3">
        <v>19</v>
      </c>
      <c r="B1041" s="3" t="s">
        <v>9</v>
      </c>
      <c r="C1041" s="3">
        <v>27.265000000000001</v>
      </c>
      <c r="D1041" s="3">
        <v>2</v>
      </c>
      <c r="E1041" s="3" t="s">
        <v>10</v>
      </c>
      <c r="F1041" s="3" t="s">
        <v>12</v>
      </c>
      <c r="G1041" s="3">
        <v>22493.659640000002</v>
      </c>
    </row>
    <row r="1042" spans="1:7" x14ac:dyDescent="0.25">
      <c r="A1042" s="3">
        <v>35</v>
      </c>
      <c r="B1042" s="3" t="s">
        <v>6</v>
      </c>
      <c r="C1042" s="3">
        <v>28.024999999999999</v>
      </c>
      <c r="D1042" s="3">
        <v>0</v>
      </c>
      <c r="E1042" s="3" t="s">
        <v>7</v>
      </c>
      <c r="F1042" s="3" t="s">
        <v>12</v>
      </c>
      <c r="G1042" s="3">
        <v>20234.854749999999</v>
      </c>
    </row>
    <row r="1043" spans="1:7" x14ac:dyDescent="0.25">
      <c r="A1043" s="3">
        <v>18</v>
      </c>
      <c r="B1043" s="3" t="s">
        <v>9</v>
      </c>
      <c r="C1043" s="3">
        <v>23.085000000000001</v>
      </c>
      <c r="D1043" s="3">
        <v>0</v>
      </c>
      <c r="E1043" s="3" t="s">
        <v>10</v>
      </c>
      <c r="F1043" s="3" t="s">
        <v>13</v>
      </c>
      <c r="G1043" s="3">
        <v>1704.7001499999999</v>
      </c>
    </row>
    <row r="1044" spans="1:7" x14ac:dyDescent="0.25">
      <c r="A1044" s="3">
        <v>20</v>
      </c>
      <c r="B1044" s="3" t="s">
        <v>9</v>
      </c>
      <c r="C1044" s="3">
        <v>30.684999999999999</v>
      </c>
      <c r="D1044" s="3">
        <v>0</v>
      </c>
      <c r="E1044" s="3" t="s">
        <v>7</v>
      </c>
      <c r="F1044" s="3" t="s">
        <v>13</v>
      </c>
      <c r="G1044" s="3">
        <v>33475.817150000003</v>
      </c>
    </row>
    <row r="1045" spans="1:7" x14ac:dyDescent="0.25">
      <c r="A1045" s="3">
        <v>28</v>
      </c>
      <c r="B1045" s="3" t="s">
        <v>6</v>
      </c>
      <c r="C1045" s="3">
        <v>25.8</v>
      </c>
      <c r="D1045" s="3">
        <v>0</v>
      </c>
      <c r="E1045" s="3" t="s">
        <v>10</v>
      </c>
      <c r="F1045" s="3" t="s">
        <v>8</v>
      </c>
      <c r="G1045" s="3">
        <v>3161.4540000000002</v>
      </c>
    </row>
    <row r="1046" spans="1:7" x14ac:dyDescent="0.25">
      <c r="A1046" s="3">
        <v>55</v>
      </c>
      <c r="B1046" s="3" t="s">
        <v>9</v>
      </c>
      <c r="C1046" s="3">
        <v>35.244999999999997</v>
      </c>
      <c r="D1046" s="3">
        <v>1</v>
      </c>
      <c r="E1046" s="3" t="s">
        <v>10</v>
      </c>
      <c r="F1046" s="3" t="s">
        <v>13</v>
      </c>
      <c r="G1046" s="3">
        <v>11394.065549999999</v>
      </c>
    </row>
    <row r="1047" spans="1:7" x14ac:dyDescent="0.25">
      <c r="A1047" s="3">
        <v>43</v>
      </c>
      <c r="B1047" s="3" t="s">
        <v>6</v>
      </c>
      <c r="C1047" s="3">
        <v>24.7</v>
      </c>
      <c r="D1047" s="3">
        <v>2</v>
      </c>
      <c r="E1047" s="3" t="s">
        <v>7</v>
      </c>
      <c r="F1047" s="3" t="s">
        <v>12</v>
      </c>
      <c r="G1047" s="3">
        <v>21880.82</v>
      </c>
    </row>
    <row r="1048" spans="1:7" x14ac:dyDescent="0.25">
      <c r="A1048" s="3">
        <v>43</v>
      </c>
      <c r="B1048" s="3" t="s">
        <v>6</v>
      </c>
      <c r="C1048" s="3">
        <v>25.08</v>
      </c>
      <c r="D1048" s="3">
        <v>0</v>
      </c>
      <c r="E1048" s="3" t="s">
        <v>10</v>
      </c>
      <c r="F1048" s="3" t="s">
        <v>13</v>
      </c>
      <c r="G1048" s="3">
        <v>7325.0482000000002</v>
      </c>
    </row>
    <row r="1049" spans="1:7" x14ac:dyDescent="0.25">
      <c r="A1049" s="3">
        <v>22</v>
      </c>
      <c r="B1049" s="3" t="s">
        <v>9</v>
      </c>
      <c r="C1049" s="3">
        <v>52.58</v>
      </c>
      <c r="D1049" s="3">
        <v>1</v>
      </c>
      <c r="E1049" s="3" t="s">
        <v>7</v>
      </c>
      <c r="F1049" s="3" t="s">
        <v>11</v>
      </c>
      <c r="G1049" s="3">
        <v>44501.398200000003</v>
      </c>
    </row>
    <row r="1050" spans="1:7" x14ac:dyDescent="0.25">
      <c r="A1050" s="3">
        <v>25</v>
      </c>
      <c r="B1050" s="3" t="s">
        <v>6</v>
      </c>
      <c r="C1050" s="3">
        <v>22.515000000000001</v>
      </c>
      <c r="D1050" s="3">
        <v>1</v>
      </c>
      <c r="E1050" s="3" t="s">
        <v>10</v>
      </c>
      <c r="F1050" s="3" t="s">
        <v>12</v>
      </c>
      <c r="G1050" s="3">
        <v>3594.17085</v>
      </c>
    </row>
    <row r="1051" spans="1:7" x14ac:dyDescent="0.25">
      <c r="A1051" s="3">
        <v>49</v>
      </c>
      <c r="B1051" s="3" t="s">
        <v>9</v>
      </c>
      <c r="C1051" s="3">
        <v>30.9</v>
      </c>
      <c r="D1051" s="3">
        <v>0</v>
      </c>
      <c r="E1051" s="3" t="s">
        <v>7</v>
      </c>
      <c r="F1051" s="3" t="s">
        <v>8</v>
      </c>
      <c r="G1051" s="3">
        <v>39727.614000000001</v>
      </c>
    </row>
    <row r="1052" spans="1:7" x14ac:dyDescent="0.25">
      <c r="A1052" s="3">
        <v>44</v>
      </c>
      <c r="B1052" s="3" t="s">
        <v>6</v>
      </c>
      <c r="C1052" s="3">
        <v>36.954999999999998</v>
      </c>
      <c r="D1052" s="3">
        <v>1</v>
      </c>
      <c r="E1052" s="3" t="s">
        <v>10</v>
      </c>
      <c r="F1052" s="3" t="s">
        <v>12</v>
      </c>
      <c r="G1052" s="3">
        <v>8023.1354499999998</v>
      </c>
    </row>
    <row r="1053" spans="1:7" x14ac:dyDescent="0.25">
      <c r="A1053" s="3">
        <v>64</v>
      </c>
      <c r="B1053" s="3" t="s">
        <v>9</v>
      </c>
      <c r="C1053" s="3">
        <v>26.41</v>
      </c>
      <c r="D1053" s="3">
        <v>0</v>
      </c>
      <c r="E1053" s="3" t="s">
        <v>10</v>
      </c>
      <c r="F1053" s="3" t="s">
        <v>13</v>
      </c>
      <c r="G1053" s="3">
        <v>14394.5579</v>
      </c>
    </row>
    <row r="1054" spans="1:7" x14ac:dyDescent="0.25">
      <c r="A1054" s="3">
        <v>49</v>
      </c>
      <c r="B1054" s="3" t="s">
        <v>9</v>
      </c>
      <c r="C1054" s="3">
        <v>29.83</v>
      </c>
      <c r="D1054" s="3">
        <v>1</v>
      </c>
      <c r="E1054" s="3" t="s">
        <v>10</v>
      </c>
      <c r="F1054" s="3" t="s">
        <v>13</v>
      </c>
      <c r="G1054" s="3">
        <v>9288.0267000000003</v>
      </c>
    </row>
    <row r="1055" spans="1:7" x14ac:dyDescent="0.25">
      <c r="A1055" s="3">
        <v>47</v>
      </c>
      <c r="B1055" s="3" t="s">
        <v>9</v>
      </c>
      <c r="C1055" s="3">
        <v>29.8</v>
      </c>
      <c r="D1055" s="3">
        <v>3</v>
      </c>
      <c r="E1055" s="3" t="s">
        <v>7</v>
      </c>
      <c r="F1055" s="3" t="s">
        <v>8</v>
      </c>
      <c r="G1055" s="3">
        <v>25309.489000000001</v>
      </c>
    </row>
    <row r="1056" spans="1:7" x14ac:dyDescent="0.25">
      <c r="A1056" s="3">
        <v>27</v>
      </c>
      <c r="B1056" s="3" t="s">
        <v>6</v>
      </c>
      <c r="C1056" s="3">
        <v>21.47</v>
      </c>
      <c r="D1056" s="3">
        <v>0</v>
      </c>
      <c r="E1056" s="3" t="s">
        <v>10</v>
      </c>
      <c r="F1056" s="3" t="s">
        <v>12</v>
      </c>
      <c r="G1056" s="3">
        <v>3353.4703</v>
      </c>
    </row>
    <row r="1057" spans="1:7" x14ac:dyDescent="0.25">
      <c r="A1057" s="3">
        <v>55</v>
      </c>
      <c r="B1057" s="3" t="s">
        <v>9</v>
      </c>
      <c r="C1057" s="3">
        <v>27.645</v>
      </c>
      <c r="D1057" s="3">
        <v>0</v>
      </c>
      <c r="E1057" s="3" t="s">
        <v>10</v>
      </c>
      <c r="F1057" s="3" t="s">
        <v>12</v>
      </c>
      <c r="G1057" s="3">
        <v>10594.501550000001</v>
      </c>
    </row>
    <row r="1058" spans="1:7" x14ac:dyDescent="0.25">
      <c r="A1058" s="3">
        <v>48</v>
      </c>
      <c r="B1058" s="3" t="s">
        <v>6</v>
      </c>
      <c r="C1058" s="3">
        <v>28.9</v>
      </c>
      <c r="D1058" s="3">
        <v>0</v>
      </c>
      <c r="E1058" s="3" t="s">
        <v>10</v>
      </c>
      <c r="F1058" s="3" t="s">
        <v>8</v>
      </c>
      <c r="G1058" s="3">
        <v>8277.5229999999992</v>
      </c>
    </row>
    <row r="1059" spans="1:7" x14ac:dyDescent="0.25">
      <c r="A1059" s="3">
        <v>45</v>
      </c>
      <c r="B1059" s="3" t="s">
        <v>6</v>
      </c>
      <c r="C1059" s="3">
        <v>31.79</v>
      </c>
      <c r="D1059" s="3">
        <v>0</v>
      </c>
      <c r="E1059" s="3" t="s">
        <v>10</v>
      </c>
      <c r="F1059" s="3" t="s">
        <v>11</v>
      </c>
      <c r="G1059" s="3">
        <v>17929.303370000001</v>
      </c>
    </row>
    <row r="1060" spans="1:7" x14ac:dyDescent="0.25">
      <c r="A1060" s="3">
        <v>24</v>
      </c>
      <c r="B1060" s="3" t="s">
        <v>6</v>
      </c>
      <c r="C1060" s="3">
        <v>39.49</v>
      </c>
      <c r="D1060" s="3">
        <v>0</v>
      </c>
      <c r="E1060" s="3" t="s">
        <v>10</v>
      </c>
      <c r="F1060" s="3" t="s">
        <v>11</v>
      </c>
      <c r="G1060" s="3">
        <v>2480.9791</v>
      </c>
    </row>
    <row r="1061" spans="1:7" x14ac:dyDescent="0.25">
      <c r="A1061" s="3">
        <v>32</v>
      </c>
      <c r="B1061" s="3" t="s">
        <v>9</v>
      </c>
      <c r="C1061" s="3">
        <v>33.82</v>
      </c>
      <c r="D1061" s="3">
        <v>1</v>
      </c>
      <c r="E1061" s="3" t="s">
        <v>10</v>
      </c>
      <c r="F1061" s="3" t="s">
        <v>12</v>
      </c>
      <c r="G1061" s="3">
        <v>4462.7218000000003</v>
      </c>
    </row>
    <row r="1062" spans="1:7" x14ac:dyDescent="0.25">
      <c r="A1062" s="3">
        <v>24</v>
      </c>
      <c r="B1062" s="3" t="s">
        <v>9</v>
      </c>
      <c r="C1062" s="3">
        <v>32.01</v>
      </c>
      <c r="D1062" s="3">
        <v>0</v>
      </c>
      <c r="E1062" s="3" t="s">
        <v>10</v>
      </c>
      <c r="F1062" s="3" t="s">
        <v>11</v>
      </c>
      <c r="G1062" s="3">
        <v>1981.5818999999999</v>
      </c>
    </row>
    <row r="1063" spans="1:7" x14ac:dyDescent="0.25">
      <c r="A1063" s="3">
        <v>57</v>
      </c>
      <c r="B1063" s="3" t="s">
        <v>9</v>
      </c>
      <c r="C1063" s="3">
        <v>27.94</v>
      </c>
      <c r="D1063" s="3">
        <v>1</v>
      </c>
      <c r="E1063" s="3" t="s">
        <v>10</v>
      </c>
      <c r="F1063" s="3" t="s">
        <v>11</v>
      </c>
      <c r="G1063" s="3">
        <v>11554.223599999999</v>
      </c>
    </row>
    <row r="1064" spans="1:7" x14ac:dyDescent="0.25">
      <c r="A1064" s="3">
        <v>59</v>
      </c>
      <c r="B1064" s="3" t="s">
        <v>9</v>
      </c>
      <c r="C1064" s="3">
        <v>41.14</v>
      </c>
      <c r="D1064" s="3">
        <v>1</v>
      </c>
      <c r="E1064" s="3" t="s">
        <v>7</v>
      </c>
      <c r="F1064" s="3" t="s">
        <v>11</v>
      </c>
      <c r="G1064" s="3">
        <v>48970.247600000002</v>
      </c>
    </row>
    <row r="1065" spans="1:7" x14ac:dyDescent="0.25">
      <c r="A1065" s="3">
        <v>36</v>
      </c>
      <c r="B1065" s="3" t="s">
        <v>9</v>
      </c>
      <c r="C1065" s="3">
        <v>28.594999999999999</v>
      </c>
      <c r="D1065" s="3">
        <v>3</v>
      </c>
      <c r="E1065" s="3" t="s">
        <v>10</v>
      </c>
      <c r="F1065" s="3" t="s">
        <v>12</v>
      </c>
      <c r="G1065" s="3">
        <v>6548.1950500000003</v>
      </c>
    </row>
    <row r="1066" spans="1:7" x14ac:dyDescent="0.25">
      <c r="A1066" s="3">
        <v>29</v>
      </c>
      <c r="B1066" s="3" t="s">
        <v>6</v>
      </c>
      <c r="C1066" s="3">
        <v>25.6</v>
      </c>
      <c r="D1066" s="3">
        <v>4</v>
      </c>
      <c r="E1066" s="3" t="s">
        <v>10</v>
      </c>
      <c r="F1066" s="3" t="s">
        <v>8</v>
      </c>
      <c r="G1066" s="3">
        <v>5708.8670000000002</v>
      </c>
    </row>
    <row r="1067" spans="1:7" x14ac:dyDescent="0.25">
      <c r="A1067" s="3">
        <v>42</v>
      </c>
      <c r="B1067" s="3" t="s">
        <v>6</v>
      </c>
      <c r="C1067" s="3">
        <v>25.3</v>
      </c>
      <c r="D1067" s="3">
        <v>1</v>
      </c>
      <c r="E1067" s="3" t="s">
        <v>10</v>
      </c>
      <c r="F1067" s="3" t="s">
        <v>8</v>
      </c>
      <c r="G1067" s="3">
        <v>7045.4989999999998</v>
      </c>
    </row>
    <row r="1068" spans="1:7" x14ac:dyDescent="0.25">
      <c r="A1068" s="3">
        <v>48</v>
      </c>
      <c r="B1068" s="3" t="s">
        <v>9</v>
      </c>
      <c r="C1068" s="3">
        <v>37.29</v>
      </c>
      <c r="D1068" s="3">
        <v>2</v>
      </c>
      <c r="E1068" s="3" t="s">
        <v>10</v>
      </c>
      <c r="F1068" s="3" t="s">
        <v>11</v>
      </c>
      <c r="G1068" s="3">
        <v>8978.1851000000006</v>
      </c>
    </row>
    <row r="1069" spans="1:7" x14ac:dyDescent="0.25">
      <c r="A1069" s="3">
        <v>39</v>
      </c>
      <c r="B1069" s="3" t="s">
        <v>9</v>
      </c>
      <c r="C1069" s="3">
        <v>42.655000000000001</v>
      </c>
      <c r="D1069" s="3">
        <v>0</v>
      </c>
      <c r="E1069" s="3" t="s">
        <v>10</v>
      </c>
      <c r="F1069" s="3" t="s">
        <v>13</v>
      </c>
      <c r="G1069" s="3">
        <v>5757.41345</v>
      </c>
    </row>
    <row r="1070" spans="1:7" x14ac:dyDescent="0.25">
      <c r="A1070" s="3">
        <v>63</v>
      </c>
      <c r="B1070" s="3" t="s">
        <v>9</v>
      </c>
      <c r="C1070" s="3">
        <v>21.66</v>
      </c>
      <c r="D1070" s="3">
        <v>1</v>
      </c>
      <c r="E1070" s="3" t="s">
        <v>10</v>
      </c>
      <c r="F1070" s="3" t="s">
        <v>12</v>
      </c>
      <c r="G1070" s="3">
        <v>14349.8544</v>
      </c>
    </row>
    <row r="1071" spans="1:7" x14ac:dyDescent="0.25">
      <c r="A1071" s="3">
        <v>54</v>
      </c>
      <c r="B1071" s="3" t="s">
        <v>6</v>
      </c>
      <c r="C1071" s="3">
        <v>31.9</v>
      </c>
      <c r="D1071" s="3">
        <v>1</v>
      </c>
      <c r="E1071" s="3" t="s">
        <v>10</v>
      </c>
      <c r="F1071" s="3" t="s">
        <v>11</v>
      </c>
      <c r="G1071" s="3">
        <v>10928.849</v>
      </c>
    </row>
    <row r="1072" spans="1:7" x14ac:dyDescent="0.25">
      <c r="A1072" s="3">
        <v>37</v>
      </c>
      <c r="B1072" s="3" t="s">
        <v>9</v>
      </c>
      <c r="C1072" s="3">
        <v>37.07</v>
      </c>
      <c r="D1072" s="3">
        <v>1</v>
      </c>
      <c r="E1072" s="3" t="s">
        <v>7</v>
      </c>
      <c r="F1072" s="3" t="s">
        <v>11</v>
      </c>
      <c r="G1072" s="3">
        <v>39871.704299999998</v>
      </c>
    </row>
    <row r="1073" spans="1:7" x14ac:dyDescent="0.25">
      <c r="A1073" s="3">
        <v>63</v>
      </c>
      <c r="B1073" s="3" t="s">
        <v>9</v>
      </c>
      <c r="C1073" s="3">
        <v>31.445</v>
      </c>
      <c r="D1073" s="3">
        <v>0</v>
      </c>
      <c r="E1073" s="3" t="s">
        <v>10</v>
      </c>
      <c r="F1073" s="3" t="s">
        <v>13</v>
      </c>
      <c r="G1073" s="3">
        <v>13974.455550000001</v>
      </c>
    </row>
    <row r="1074" spans="1:7" x14ac:dyDescent="0.25">
      <c r="A1074" s="3">
        <v>21</v>
      </c>
      <c r="B1074" s="3" t="s">
        <v>9</v>
      </c>
      <c r="C1074" s="3">
        <v>31.254999999999999</v>
      </c>
      <c r="D1074" s="3">
        <v>0</v>
      </c>
      <c r="E1074" s="3" t="s">
        <v>10</v>
      </c>
      <c r="F1074" s="3" t="s">
        <v>12</v>
      </c>
      <c r="G1074" s="3">
        <v>1909.52745</v>
      </c>
    </row>
    <row r="1075" spans="1:7" x14ac:dyDescent="0.25">
      <c r="A1075" s="3">
        <v>54</v>
      </c>
      <c r="B1075" s="3" t="s">
        <v>6</v>
      </c>
      <c r="C1075" s="3">
        <v>28.88</v>
      </c>
      <c r="D1075" s="3">
        <v>2</v>
      </c>
      <c r="E1075" s="3" t="s">
        <v>10</v>
      </c>
      <c r="F1075" s="3" t="s">
        <v>13</v>
      </c>
      <c r="G1075" s="3">
        <v>12096.6512</v>
      </c>
    </row>
    <row r="1076" spans="1:7" x14ac:dyDescent="0.25">
      <c r="A1076" s="3">
        <v>60</v>
      </c>
      <c r="B1076" s="3" t="s">
        <v>6</v>
      </c>
      <c r="C1076" s="3">
        <v>18.335000000000001</v>
      </c>
      <c r="D1076" s="3">
        <v>0</v>
      </c>
      <c r="E1076" s="3" t="s">
        <v>10</v>
      </c>
      <c r="F1076" s="3" t="s">
        <v>13</v>
      </c>
      <c r="G1076" s="3">
        <v>13204.28565</v>
      </c>
    </row>
    <row r="1077" spans="1:7" x14ac:dyDescent="0.25">
      <c r="A1077" s="3">
        <v>32</v>
      </c>
      <c r="B1077" s="3" t="s">
        <v>6</v>
      </c>
      <c r="C1077" s="3">
        <v>29.59</v>
      </c>
      <c r="D1077" s="3">
        <v>1</v>
      </c>
      <c r="E1077" s="3" t="s">
        <v>10</v>
      </c>
      <c r="F1077" s="3" t="s">
        <v>11</v>
      </c>
      <c r="G1077" s="3">
        <v>4562.8420999999998</v>
      </c>
    </row>
    <row r="1078" spans="1:7" x14ac:dyDescent="0.25">
      <c r="A1078" s="3">
        <v>47</v>
      </c>
      <c r="B1078" s="3" t="s">
        <v>6</v>
      </c>
      <c r="C1078" s="3">
        <v>32</v>
      </c>
      <c r="D1078" s="3">
        <v>1</v>
      </c>
      <c r="E1078" s="3" t="s">
        <v>10</v>
      </c>
      <c r="F1078" s="3" t="s">
        <v>8</v>
      </c>
      <c r="G1078" s="3">
        <v>8551.3469999999998</v>
      </c>
    </row>
    <row r="1079" spans="1:7" x14ac:dyDescent="0.25">
      <c r="A1079" s="3">
        <v>21</v>
      </c>
      <c r="B1079" s="3" t="s">
        <v>9</v>
      </c>
      <c r="C1079" s="3">
        <v>26.03</v>
      </c>
      <c r="D1079" s="3">
        <v>0</v>
      </c>
      <c r="E1079" s="3" t="s">
        <v>10</v>
      </c>
      <c r="F1079" s="3" t="s">
        <v>13</v>
      </c>
      <c r="G1079" s="3">
        <v>2102.2647000000002</v>
      </c>
    </row>
    <row r="1080" spans="1:7" x14ac:dyDescent="0.25">
      <c r="A1080" s="3">
        <v>28</v>
      </c>
      <c r="B1080" s="3" t="s">
        <v>9</v>
      </c>
      <c r="C1080" s="3">
        <v>31.68</v>
      </c>
      <c r="D1080" s="3">
        <v>0</v>
      </c>
      <c r="E1080" s="3" t="s">
        <v>7</v>
      </c>
      <c r="F1080" s="3" t="s">
        <v>11</v>
      </c>
      <c r="G1080" s="3">
        <v>34672.147199999999</v>
      </c>
    </row>
    <row r="1081" spans="1:7" x14ac:dyDescent="0.25">
      <c r="A1081" s="3">
        <v>63</v>
      </c>
      <c r="B1081" s="3" t="s">
        <v>9</v>
      </c>
      <c r="C1081" s="3">
        <v>33.659999999999997</v>
      </c>
      <c r="D1081" s="3">
        <v>3</v>
      </c>
      <c r="E1081" s="3" t="s">
        <v>10</v>
      </c>
      <c r="F1081" s="3" t="s">
        <v>11</v>
      </c>
      <c r="G1081" s="3">
        <v>15161.5344</v>
      </c>
    </row>
    <row r="1082" spans="1:7" x14ac:dyDescent="0.25">
      <c r="A1082" s="3">
        <v>18</v>
      </c>
      <c r="B1082" s="3" t="s">
        <v>9</v>
      </c>
      <c r="C1082" s="3">
        <v>21.78</v>
      </c>
      <c r="D1082" s="3">
        <v>2</v>
      </c>
      <c r="E1082" s="3" t="s">
        <v>10</v>
      </c>
      <c r="F1082" s="3" t="s">
        <v>11</v>
      </c>
      <c r="G1082" s="3">
        <v>11884.048580000001</v>
      </c>
    </row>
    <row r="1083" spans="1:7" x14ac:dyDescent="0.25">
      <c r="A1083" s="3">
        <v>32</v>
      </c>
      <c r="B1083" s="3" t="s">
        <v>9</v>
      </c>
      <c r="C1083" s="3">
        <v>27.835000000000001</v>
      </c>
      <c r="D1083" s="3">
        <v>1</v>
      </c>
      <c r="E1083" s="3" t="s">
        <v>10</v>
      </c>
      <c r="F1083" s="3" t="s">
        <v>12</v>
      </c>
      <c r="G1083" s="3">
        <v>4454.40265</v>
      </c>
    </row>
    <row r="1084" spans="1:7" x14ac:dyDescent="0.25">
      <c r="A1084" s="3">
        <v>38</v>
      </c>
      <c r="B1084" s="3" t="s">
        <v>9</v>
      </c>
      <c r="C1084" s="3">
        <v>19.95</v>
      </c>
      <c r="D1084" s="3">
        <v>1</v>
      </c>
      <c r="E1084" s="3" t="s">
        <v>10</v>
      </c>
      <c r="F1084" s="3" t="s">
        <v>12</v>
      </c>
      <c r="G1084" s="3">
        <v>5855.9025000000001</v>
      </c>
    </row>
    <row r="1085" spans="1:7" x14ac:dyDescent="0.25">
      <c r="A1085" s="3">
        <v>32</v>
      </c>
      <c r="B1085" s="3" t="s">
        <v>9</v>
      </c>
      <c r="C1085" s="3">
        <v>31.5</v>
      </c>
      <c r="D1085" s="3">
        <v>1</v>
      </c>
      <c r="E1085" s="3" t="s">
        <v>10</v>
      </c>
      <c r="F1085" s="3" t="s">
        <v>8</v>
      </c>
      <c r="G1085" s="3">
        <v>4076.4969999999998</v>
      </c>
    </row>
    <row r="1086" spans="1:7" x14ac:dyDescent="0.25">
      <c r="A1086" s="3">
        <v>62</v>
      </c>
      <c r="B1086" s="3" t="s">
        <v>6</v>
      </c>
      <c r="C1086" s="3">
        <v>30.495000000000001</v>
      </c>
      <c r="D1086" s="3">
        <v>2</v>
      </c>
      <c r="E1086" s="3" t="s">
        <v>10</v>
      </c>
      <c r="F1086" s="3" t="s">
        <v>12</v>
      </c>
      <c r="G1086" s="3">
        <v>15019.760050000001</v>
      </c>
    </row>
    <row r="1087" spans="1:7" x14ac:dyDescent="0.25">
      <c r="A1087" s="3">
        <v>39</v>
      </c>
      <c r="B1087" s="3" t="s">
        <v>6</v>
      </c>
      <c r="C1087" s="3">
        <v>18.3</v>
      </c>
      <c r="D1087" s="3">
        <v>5</v>
      </c>
      <c r="E1087" s="3" t="s">
        <v>7</v>
      </c>
      <c r="F1087" s="3" t="s">
        <v>8</v>
      </c>
      <c r="G1087" s="3">
        <v>19023.259999999998</v>
      </c>
    </row>
    <row r="1088" spans="1:7" x14ac:dyDescent="0.25">
      <c r="A1088" s="3">
        <v>55</v>
      </c>
      <c r="B1088" s="3" t="s">
        <v>9</v>
      </c>
      <c r="C1088" s="3">
        <v>28.975000000000001</v>
      </c>
      <c r="D1088" s="3">
        <v>0</v>
      </c>
      <c r="E1088" s="3" t="s">
        <v>10</v>
      </c>
      <c r="F1088" s="3" t="s">
        <v>13</v>
      </c>
      <c r="G1088" s="3">
        <v>10796.35025</v>
      </c>
    </row>
    <row r="1089" spans="1:7" x14ac:dyDescent="0.25">
      <c r="A1089" s="3">
        <v>57</v>
      </c>
      <c r="B1089" s="3" t="s">
        <v>9</v>
      </c>
      <c r="C1089" s="3">
        <v>31.54</v>
      </c>
      <c r="D1089" s="3">
        <v>0</v>
      </c>
      <c r="E1089" s="3" t="s">
        <v>10</v>
      </c>
      <c r="F1089" s="3" t="s">
        <v>12</v>
      </c>
      <c r="G1089" s="3">
        <v>11353.2276</v>
      </c>
    </row>
    <row r="1090" spans="1:7" x14ac:dyDescent="0.25">
      <c r="A1090" s="3">
        <v>52</v>
      </c>
      <c r="B1090" s="3" t="s">
        <v>9</v>
      </c>
      <c r="C1090" s="3">
        <v>47.74</v>
      </c>
      <c r="D1090" s="3">
        <v>1</v>
      </c>
      <c r="E1090" s="3" t="s">
        <v>10</v>
      </c>
      <c r="F1090" s="3" t="s">
        <v>11</v>
      </c>
      <c r="G1090" s="3">
        <v>9748.9105999999992</v>
      </c>
    </row>
    <row r="1091" spans="1:7" x14ac:dyDescent="0.25">
      <c r="A1091" s="3">
        <v>56</v>
      </c>
      <c r="B1091" s="3" t="s">
        <v>9</v>
      </c>
      <c r="C1091" s="3">
        <v>22.1</v>
      </c>
      <c r="D1091" s="3">
        <v>0</v>
      </c>
      <c r="E1091" s="3" t="s">
        <v>10</v>
      </c>
      <c r="F1091" s="3" t="s">
        <v>8</v>
      </c>
      <c r="G1091" s="3">
        <v>10577.087</v>
      </c>
    </row>
    <row r="1092" spans="1:7" x14ac:dyDescent="0.25">
      <c r="A1092" s="3">
        <v>47</v>
      </c>
      <c r="B1092" s="3" t="s">
        <v>9</v>
      </c>
      <c r="C1092" s="3">
        <v>36.19</v>
      </c>
      <c r="D1092" s="3">
        <v>0</v>
      </c>
      <c r="E1092" s="3" t="s">
        <v>7</v>
      </c>
      <c r="F1092" s="3" t="s">
        <v>11</v>
      </c>
      <c r="G1092" s="3">
        <v>41676.081100000003</v>
      </c>
    </row>
    <row r="1093" spans="1:7" x14ac:dyDescent="0.25">
      <c r="A1093" s="3">
        <v>55</v>
      </c>
      <c r="B1093" s="3" t="s">
        <v>6</v>
      </c>
      <c r="C1093" s="3">
        <v>29.83</v>
      </c>
      <c r="D1093" s="3">
        <v>0</v>
      </c>
      <c r="E1093" s="3" t="s">
        <v>10</v>
      </c>
      <c r="F1093" s="3" t="s">
        <v>13</v>
      </c>
      <c r="G1093" s="3">
        <v>11286.538699999999</v>
      </c>
    </row>
    <row r="1094" spans="1:7" x14ac:dyDescent="0.25">
      <c r="A1094" s="3">
        <v>23</v>
      </c>
      <c r="B1094" s="3" t="s">
        <v>9</v>
      </c>
      <c r="C1094" s="3">
        <v>32.700000000000003</v>
      </c>
      <c r="D1094" s="3">
        <v>3</v>
      </c>
      <c r="E1094" s="3" t="s">
        <v>10</v>
      </c>
      <c r="F1094" s="3" t="s">
        <v>8</v>
      </c>
      <c r="G1094" s="3">
        <v>3591.48</v>
      </c>
    </row>
    <row r="1095" spans="1:7" x14ac:dyDescent="0.25">
      <c r="A1095" s="3">
        <v>22</v>
      </c>
      <c r="B1095" s="3" t="s">
        <v>6</v>
      </c>
      <c r="C1095" s="3">
        <v>30.4</v>
      </c>
      <c r="D1095" s="3">
        <v>0</v>
      </c>
      <c r="E1095" s="3" t="s">
        <v>7</v>
      </c>
      <c r="F1095" s="3" t="s">
        <v>12</v>
      </c>
      <c r="G1095" s="3">
        <v>33907.548000000003</v>
      </c>
    </row>
    <row r="1096" spans="1:7" x14ac:dyDescent="0.25">
      <c r="A1096" s="3">
        <v>50</v>
      </c>
      <c r="B1096" s="3" t="s">
        <v>6</v>
      </c>
      <c r="C1096" s="3">
        <v>33.700000000000003</v>
      </c>
      <c r="D1096" s="3">
        <v>4</v>
      </c>
      <c r="E1096" s="3" t="s">
        <v>10</v>
      </c>
      <c r="F1096" s="3" t="s">
        <v>8</v>
      </c>
      <c r="G1096" s="3">
        <v>11299.343000000001</v>
      </c>
    </row>
    <row r="1097" spans="1:7" x14ac:dyDescent="0.25">
      <c r="A1097" s="3">
        <v>18</v>
      </c>
      <c r="B1097" s="3" t="s">
        <v>6</v>
      </c>
      <c r="C1097" s="3">
        <v>31.35</v>
      </c>
      <c r="D1097" s="3">
        <v>4</v>
      </c>
      <c r="E1097" s="3" t="s">
        <v>10</v>
      </c>
      <c r="F1097" s="3" t="s">
        <v>13</v>
      </c>
      <c r="G1097" s="3">
        <v>4561.1885000000002</v>
      </c>
    </row>
    <row r="1098" spans="1:7" x14ac:dyDescent="0.25">
      <c r="A1098" s="3">
        <v>51</v>
      </c>
      <c r="B1098" s="3" t="s">
        <v>6</v>
      </c>
      <c r="C1098" s="3">
        <v>34.96</v>
      </c>
      <c r="D1098" s="3">
        <v>2</v>
      </c>
      <c r="E1098" s="3" t="s">
        <v>7</v>
      </c>
      <c r="F1098" s="3" t="s">
        <v>13</v>
      </c>
      <c r="G1098" s="3">
        <v>44641.197399999997</v>
      </c>
    </row>
    <row r="1099" spans="1:7" x14ac:dyDescent="0.25">
      <c r="A1099" s="3">
        <v>22</v>
      </c>
      <c r="B1099" s="3" t="s">
        <v>9</v>
      </c>
      <c r="C1099" s="3">
        <v>33.770000000000003</v>
      </c>
      <c r="D1099" s="3">
        <v>0</v>
      </c>
      <c r="E1099" s="3" t="s">
        <v>10</v>
      </c>
      <c r="F1099" s="3" t="s">
        <v>11</v>
      </c>
      <c r="G1099" s="3">
        <v>1674.6323</v>
      </c>
    </row>
    <row r="1100" spans="1:7" x14ac:dyDescent="0.25">
      <c r="A1100" s="3">
        <v>52</v>
      </c>
      <c r="B1100" s="3" t="s">
        <v>6</v>
      </c>
      <c r="C1100" s="3">
        <v>30.875</v>
      </c>
      <c r="D1100" s="3">
        <v>0</v>
      </c>
      <c r="E1100" s="3" t="s">
        <v>10</v>
      </c>
      <c r="F1100" s="3" t="s">
        <v>13</v>
      </c>
      <c r="G1100" s="3">
        <v>23045.566159999998</v>
      </c>
    </row>
    <row r="1101" spans="1:7" x14ac:dyDescent="0.25">
      <c r="A1101" s="3">
        <v>25</v>
      </c>
      <c r="B1101" s="3" t="s">
        <v>6</v>
      </c>
      <c r="C1101" s="3">
        <v>33.99</v>
      </c>
      <c r="D1101" s="3">
        <v>1</v>
      </c>
      <c r="E1101" s="3" t="s">
        <v>10</v>
      </c>
      <c r="F1101" s="3" t="s">
        <v>11</v>
      </c>
      <c r="G1101" s="3">
        <v>3227.1210999999998</v>
      </c>
    </row>
    <row r="1102" spans="1:7" x14ac:dyDescent="0.25">
      <c r="A1102" s="3">
        <v>33</v>
      </c>
      <c r="B1102" s="3" t="s">
        <v>6</v>
      </c>
      <c r="C1102" s="3">
        <v>19.094999999999999</v>
      </c>
      <c r="D1102" s="3">
        <v>2</v>
      </c>
      <c r="E1102" s="3" t="s">
        <v>7</v>
      </c>
      <c r="F1102" s="3" t="s">
        <v>13</v>
      </c>
      <c r="G1102" s="3">
        <v>16776.304049999999</v>
      </c>
    </row>
    <row r="1103" spans="1:7" x14ac:dyDescent="0.25">
      <c r="A1103" s="3">
        <v>53</v>
      </c>
      <c r="B1103" s="3" t="s">
        <v>9</v>
      </c>
      <c r="C1103" s="3">
        <v>28.6</v>
      </c>
      <c r="D1103" s="3">
        <v>3</v>
      </c>
      <c r="E1103" s="3" t="s">
        <v>10</v>
      </c>
      <c r="F1103" s="3" t="s">
        <v>8</v>
      </c>
      <c r="G1103" s="3">
        <v>11253.421</v>
      </c>
    </row>
    <row r="1104" spans="1:7" x14ac:dyDescent="0.25">
      <c r="A1104" s="3">
        <v>29</v>
      </c>
      <c r="B1104" s="3" t="s">
        <v>9</v>
      </c>
      <c r="C1104" s="3">
        <v>38.94</v>
      </c>
      <c r="D1104" s="3">
        <v>1</v>
      </c>
      <c r="E1104" s="3" t="s">
        <v>10</v>
      </c>
      <c r="F1104" s="3" t="s">
        <v>11</v>
      </c>
      <c r="G1104" s="3">
        <v>3471.4096</v>
      </c>
    </row>
    <row r="1105" spans="1:7" x14ac:dyDescent="0.25">
      <c r="A1105" s="3">
        <v>58</v>
      </c>
      <c r="B1105" s="3" t="s">
        <v>9</v>
      </c>
      <c r="C1105" s="3">
        <v>36.08</v>
      </c>
      <c r="D1105" s="3">
        <v>0</v>
      </c>
      <c r="E1105" s="3" t="s">
        <v>10</v>
      </c>
      <c r="F1105" s="3" t="s">
        <v>11</v>
      </c>
      <c r="G1105" s="3">
        <v>11363.2832</v>
      </c>
    </row>
    <row r="1106" spans="1:7" x14ac:dyDescent="0.25">
      <c r="A1106" s="3">
        <v>37</v>
      </c>
      <c r="B1106" s="3" t="s">
        <v>9</v>
      </c>
      <c r="C1106" s="3">
        <v>29.8</v>
      </c>
      <c r="D1106" s="3">
        <v>0</v>
      </c>
      <c r="E1106" s="3" t="s">
        <v>10</v>
      </c>
      <c r="F1106" s="3" t="s">
        <v>8</v>
      </c>
      <c r="G1106" s="3">
        <v>20420.604650000001</v>
      </c>
    </row>
    <row r="1107" spans="1:7" x14ac:dyDescent="0.25">
      <c r="A1107" s="3">
        <v>54</v>
      </c>
      <c r="B1107" s="3" t="s">
        <v>6</v>
      </c>
      <c r="C1107" s="3">
        <v>31.24</v>
      </c>
      <c r="D1107" s="3">
        <v>0</v>
      </c>
      <c r="E1107" s="3" t="s">
        <v>10</v>
      </c>
      <c r="F1107" s="3" t="s">
        <v>11</v>
      </c>
      <c r="G1107" s="3">
        <v>10338.9316</v>
      </c>
    </row>
    <row r="1108" spans="1:7" x14ac:dyDescent="0.25">
      <c r="A1108" s="3">
        <v>49</v>
      </c>
      <c r="B1108" s="3" t="s">
        <v>6</v>
      </c>
      <c r="C1108" s="3">
        <v>29.925000000000001</v>
      </c>
      <c r="D1108" s="3">
        <v>0</v>
      </c>
      <c r="E1108" s="3" t="s">
        <v>10</v>
      </c>
      <c r="F1108" s="3" t="s">
        <v>12</v>
      </c>
      <c r="G1108" s="3">
        <v>8988.1587500000005</v>
      </c>
    </row>
    <row r="1109" spans="1:7" x14ac:dyDescent="0.25">
      <c r="A1109" s="3">
        <v>50</v>
      </c>
      <c r="B1109" s="3" t="s">
        <v>6</v>
      </c>
      <c r="C1109" s="3">
        <v>26.22</v>
      </c>
      <c r="D1109" s="3">
        <v>2</v>
      </c>
      <c r="E1109" s="3" t="s">
        <v>10</v>
      </c>
      <c r="F1109" s="3" t="s">
        <v>12</v>
      </c>
      <c r="G1109" s="3">
        <v>10493.9458</v>
      </c>
    </row>
    <row r="1110" spans="1:7" x14ac:dyDescent="0.25">
      <c r="A1110" s="3">
        <v>26</v>
      </c>
      <c r="B1110" s="3" t="s">
        <v>9</v>
      </c>
      <c r="C1110" s="3">
        <v>30</v>
      </c>
      <c r="D1110" s="3">
        <v>1</v>
      </c>
      <c r="E1110" s="3" t="s">
        <v>10</v>
      </c>
      <c r="F1110" s="3" t="s">
        <v>8</v>
      </c>
      <c r="G1110" s="3">
        <v>2904.0880000000002</v>
      </c>
    </row>
    <row r="1111" spans="1:7" x14ac:dyDescent="0.25">
      <c r="A1111" s="3">
        <v>45</v>
      </c>
      <c r="B1111" s="3" t="s">
        <v>9</v>
      </c>
      <c r="C1111" s="3">
        <v>20.350000000000001</v>
      </c>
      <c r="D1111" s="3">
        <v>3</v>
      </c>
      <c r="E1111" s="3" t="s">
        <v>10</v>
      </c>
      <c r="F1111" s="3" t="s">
        <v>11</v>
      </c>
      <c r="G1111" s="3">
        <v>8605.3615000000009</v>
      </c>
    </row>
    <row r="1112" spans="1:7" x14ac:dyDescent="0.25">
      <c r="A1112" s="3">
        <v>54</v>
      </c>
      <c r="B1112" s="3" t="s">
        <v>6</v>
      </c>
      <c r="C1112" s="3">
        <v>32.299999999999997</v>
      </c>
      <c r="D1112" s="3">
        <v>1</v>
      </c>
      <c r="E1112" s="3" t="s">
        <v>10</v>
      </c>
      <c r="F1112" s="3" t="s">
        <v>13</v>
      </c>
      <c r="G1112" s="3">
        <v>11512.405000000001</v>
      </c>
    </row>
    <row r="1113" spans="1:7" x14ac:dyDescent="0.25">
      <c r="A1113" s="3">
        <v>38</v>
      </c>
      <c r="B1113" s="3" t="s">
        <v>9</v>
      </c>
      <c r="C1113" s="3">
        <v>38.39</v>
      </c>
      <c r="D1113" s="3">
        <v>3</v>
      </c>
      <c r="E1113" s="3" t="s">
        <v>7</v>
      </c>
      <c r="F1113" s="3" t="s">
        <v>11</v>
      </c>
      <c r="G1113" s="3">
        <v>41949.244100000004</v>
      </c>
    </row>
    <row r="1114" spans="1:7" x14ac:dyDescent="0.25">
      <c r="A1114" s="3">
        <v>48</v>
      </c>
      <c r="B1114" s="3" t="s">
        <v>6</v>
      </c>
      <c r="C1114" s="3">
        <v>25.85</v>
      </c>
      <c r="D1114" s="3">
        <v>3</v>
      </c>
      <c r="E1114" s="3" t="s">
        <v>7</v>
      </c>
      <c r="F1114" s="3" t="s">
        <v>11</v>
      </c>
      <c r="G1114" s="3">
        <v>24180.933499999999</v>
      </c>
    </row>
    <row r="1115" spans="1:7" x14ac:dyDescent="0.25">
      <c r="A1115" s="3">
        <v>28</v>
      </c>
      <c r="B1115" s="3" t="s">
        <v>6</v>
      </c>
      <c r="C1115" s="3">
        <v>26.315000000000001</v>
      </c>
      <c r="D1115" s="3">
        <v>3</v>
      </c>
      <c r="E1115" s="3" t="s">
        <v>10</v>
      </c>
      <c r="F1115" s="3" t="s">
        <v>12</v>
      </c>
      <c r="G1115" s="3">
        <v>5312.1698500000002</v>
      </c>
    </row>
    <row r="1116" spans="1:7" x14ac:dyDescent="0.25">
      <c r="A1116" s="3">
        <v>23</v>
      </c>
      <c r="B1116" s="3" t="s">
        <v>9</v>
      </c>
      <c r="C1116" s="3">
        <v>24.51</v>
      </c>
      <c r="D1116" s="3">
        <v>0</v>
      </c>
      <c r="E1116" s="3" t="s">
        <v>10</v>
      </c>
      <c r="F1116" s="3" t="s">
        <v>13</v>
      </c>
      <c r="G1116" s="3">
        <v>2396.0958999999998</v>
      </c>
    </row>
    <row r="1117" spans="1:7" x14ac:dyDescent="0.25">
      <c r="A1117" s="3">
        <v>55</v>
      </c>
      <c r="B1117" s="3" t="s">
        <v>9</v>
      </c>
      <c r="C1117" s="3">
        <v>32.67</v>
      </c>
      <c r="D1117" s="3">
        <v>1</v>
      </c>
      <c r="E1117" s="3" t="s">
        <v>10</v>
      </c>
      <c r="F1117" s="3" t="s">
        <v>11</v>
      </c>
      <c r="G1117" s="3">
        <v>10807.4863</v>
      </c>
    </row>
    <row r="1118" spans="1:7" x14ac:dyDescent="0.25">
      <c r="A1118" s="3">
        <v>41</v>
      </c>
      <c r="B1118" s="3" t="s">
        <v>9</v>
      </c>
      <c r="C1118" s="3">
        <v>29.64</v>
      </c>
      <c r="D1118" s="3">
        <v>5</v>
      </c>
      <c r="E1118" s="3" t="s">
        <v>10</v>
      </c>
      <c r="F1118" s="3" t="s">
        <v>13</v>
      </c>
      <c r="G1118" s="3">
        <v>9222.4025999999994</v>
      </c>
    </row>
    <row r="1119" spans="1:7" x14ac:dyDescent="0.25">
      <c r="A1119" s="3">
        <v>25</v>
      </c>
      <c r="B1119" s="3" t="s">
        <v>9</v>
      </c>
      <c r="C1119" s="3">
        <v>33.33</v>
      </c>
      <c r="D1119" s="3">
        <v>2</v>
      </c>
      <c r="E1119" s="3" t="s">
        <v>7</v>
      </c>
      <c r="F1119" s="3" t="s">
        <v>11</v>
      </c>
      <c r="G1119" s="3">
        <v>36124.573700000001</v>
      </c>
    </row>
    <row r="1120" spans="1:7" x14ac:dyDescent="0.25">
      <c r="A1120" s="3">
        <v>33</v>
      </c>
      <c r="B1120" s="3" t="s">
        <v>9</v>
      </c>
      <c r="C1120" s="3">
        <v>35.75</v>
      </c>
      <c r="D1120" s="3">
        <v>1</v>
      </c>
      <c r="E1120" s="3" t="s">
        <v>7</v>
      </c>
      <c r="F1120" s="3" t="s">
        <v>11</v>
      </c>
      <c r="G1120" s="3">
        <v>38282.749499999998</v>
      </c>
    </row>
    <row r="1121" spans="1:7" x14ac:dyDescent="0.25">
      <c r="A1121" s="3">
        <v>30</v>
      </c>
      <c r="B1121" s="3" t="s">
        <v>6</v>
      </c>
      <c r="C1121" s="3">
        <v>19.95</v>
      </c>
      <c r="D1121" s="3">
        <v>3</v>
      </c>
      <c r="E1121" s="3" t="s">
        <v>10</v>
      </c>
      <c r="F1121" s="3" t="s">
        <v>12</v>
      </c>
      <c r="G1121" s="3">
        <v>5693.4305000000004</v>
      </c>
    </row>
    <row r="1122" spans="1:7" x14ac:dyDescent="0.25">
      <c r="A1122" s="3">
        <v>23</v>
      </c>
      <c r="B1122" s="3" t="s">
        <v>6</v>
      </c>
      <c r="C1122" s="3">
        <v>31.4</v>
      </c>
      <c r="D1122" s="3">
        <v>0</v>
      </c>
      <c r="E1122" s="3" t="s">
        <v>7</v>
      </c>
      <c r="F1122" s="3" t="s">
        <v>8</v>
      </c>
      <c r="G1122" s="3">
        <v>34166.273000000001</v>
      </c>
    </row>
    <row r="1123" spans="1:7" x14ac:dyDescent="0.25">
      <c r="A1123" s="3">
        <v>46</v>
      </c>
      <c r="B1123" s="3" t="s">
        <v>9</v>
      </c>
      <c r="C1123" s="3">
        <v>38.17</v>
      </c>
      <c r="D1123" s="3">
        <v>2</v>
      </c>
      <c r="E1123" s="3" t="s">
        <v>10</v>
      </c>
      <c r="F1123" s="3" t="s">
        <v>11</v>
      </c>
      <c r="G1123" s="3">
        <v>8347.1643000000004</v>
      </c>
    </row>
    <row r="1124" spans="1:7" x14ac:dyDescent="0.25">
      <c r="A1124" s="3">
        <v>53</v>
      </c>
      <c r="B1124" s="3" t="s">
        <v>6</v>
      </c>
      <c r="C1124" s="3">
        <v>36.86</v>
      </c>
      <c r="D1124" s="3">
        <v>3</v>
      </c>
      <c r="E1124" s="3" t="s">
        <v>7</v>
      </c>
      <c r="F1124" s="3" t="s">
        <v>12</v>
      </c>
      <c r="G1124" s="3">
        <v>46661.4424</v>
      </c>
    </row>
    <row r="1125" spans="1:7" x14ac:dyDescent="0.25">
      <c r="A1125" s="3">
        <v>27</v>
      </c>
      <c r="B1125" s="3" t="s">
        <v>6</v>
      </c>
      <c r="C1125" s="3">
        <v>32.395000000000003</v>
      </c>
      <c r="D1125" s="3">
        <v>1</v>
      </c>
      <c r="E1125" s="3" t="s">
        <v>10</v>
      </c>
      <c r="F1125" s="3" t="s">
        <v>13</v>
      </c>
      <c r="G1125" s="3">
        <v>18903.491409999999</v>
      </c>
    </row>
    <row r="1126" spans="1:7" x14ac:dyDescent="0.25">
      <c r="A1126" s="3">
        <v>23</v>
      </c>
      <c r="B1126" s="3" t="s">
        <v>6</v>
      </c>
      <c r="C1126" s="3">
        <v>42.75</v>
      </c>
      <c r="D1126" s="3">
        <v>1</v>
      </c>
      <c r="E1126" s="3" t="s">
        <v>7</v>
      </c>
      <c r="F1126" s="3" t="s">
        <v>13</v>
      </c>
      <c r="G1126" s="3">
        <v>40904.199500000002</v>
      </c>
    </row>
    <row r="1127" spans="1:7" x14ac:dyDescent="0.25">
      <c r="A1127" s="3">
        <v>63</v>
      </c>
      <c r="B1127" s="3" t="s">
        <v>6</v>
      </c>
      <c r="C1127" s="3">
        <v>25.08</v>
      </c>
      <c r="D1127" s="3">
        <v>0</v>
      </c>
      <c r="E1127" s="3" t="s">
        <v>10</v>
      </c>
      <c r="F1127" s="3" t="s">
        <v>12</v>
      </c>
      <c r="G1127" s="3">
        <v>14254.608200000001</v>
      </c>
    </row>
    <row r="1128" spans="1:7" x14ac:dyDescent="0.25">
      <c r="A1128" s="3">
        <v>55</v>
      </c>
      <c r="B1128" s="3" t="s">
        <v>9</v>
      </c>
      <c r="C1128" s="3">
        <v>29.9</v>
      </c>
      <c r="D1128" s="3">
        <v>0</v>
      </c>
      <c r="E1128" s="3" t="s">
        <v>10</v>
      </c>
      <c r="F1128" s="3" t="s">
        <v>8</v>
      </c>
      <c r="G1128" s="3">
        <v>10214.636</v>
      </c>
    </row>
    <row r="1129" spans="1:7" x14ac:dyDescent="0.25">
      <c r="A1129" s="3">
        <v>35</v>
      </c>
      <c r="B1129" s="3" t="s">
        <v>6</v>
      </c>
      <c r="C1129" s="3">
        <v>35.86</v>
      </c>
      <c r="D1129" s="3">
        <v>2</v>
      </c>
      <c r="E1129" s="3" t="s">
        <v>10</v>
      </c>
      <c r="F1129" s="3" t="s">
        <v>11</v>
      </c>
      <c r="G1129" s="3">
        <v>5836.5204000000003</v>
      </c>
    </row>
    <row r="1130" spans="1:7" x14ac:dyDescent="0.25">
      <c r="A1130" s="3">
        <v>34</v>
      </c>
      <c r="B1130" s="3" t="s">
        <v>9</v>
      </c>
      <c r="C1130" s="3">
        <v>32.799999999999997</v>
      </c>
      <c r="D1130" s="3">
        <v>1</v>
      </c>
      <c r="E1130" s="3" t="s">
        <v>10</v>
      </c>
      <c r="F1130" s="3" t="s">
        <v>8</v>
      </c>
      <c r="G1130" s="3">
        <v>14358.364369999999</v>
      </c>
    </row>
    <row r="1131" spans="1:7" x14ac:dyDescent="0.25">
      <c r="A1131" s="3">
        <v>19</v>
      </c>
      <c r="B1131" s="3" t="s">
        <v>6</v>
      </c>
      <c r="C1131" s="3">
        <v>18.600000000000001</v>
      </c>
      <c r="D1131" s="3">
        <v>0</v>
      </c>
      <c r="E1131" s="3" t="s">
        <v>10</v>
      </c>
      <c r="F1131" s="3" t="s">
        <v>8</v>
      </c>
      <c r="G1131" s="3">
        <v>1728.8969999999999</v>
      </c>
    </row>
    <row r="1132" spans="1:7" x14ac:dyDescent="0.25">
      <c r="A1132" s="3">
        <v>39</v>
      </c>
      <c r="B1132" s="3" t="s">
        <v>6</v>
      </c>
      <c r="C1132" s="3">
        <v>23.87</v>
      </c>
      <c r="D1132" s="3">
        <v>5</v>
      </c>
      <c r="E1132" s="3" t="s">
        <v>10</v>
      </c>
      <c r="F1132" s="3" t="s">
        <v>11</v>
      </c>
      <c r="G1132" s="3">
        <v>8582.3022999999994</v>
      </c>
    </row>
    <row r="1133" spans="1:7" x14ac:dyDescent="0.25">
      <c r="A1133" s="3">
        <v>27</v>
      </c>
      <c r="B1133" s="3" t="s">
        <v>9</v>
      </c>
      <c r="C1133" s="3">
        <v>45.9</v>
      </c>
      <c r="D1133" s="3">
        <v>2</v>
      </c>
      <c r="E1133" s="3" t="s">
        <v>10</v>
      </c>
      <c r="F1133" s="3" t="s">
        <v>8</v>
      </c>
      <c r="G1133" s="3">
        <v>3693.4279999999999</v>
      </c>
    </row>
    <row r="1134" spans="1:7" x14ac:dyDescent="0.25">
      <c r="A1134" s="3">
        <v>57</v>
      </c>
      <c r="B1134" s="3" t="s">
        <v>9</v>
      </c>
      <c r="C1134" s="3">
        <v>40.28</v>
      </c>
      <c r="D1134" s="3">
        <v>0</v>
      </c>
      <c r="E1134" s="3" t="s">
        <v>10</v>
      </c>
      <c r="F1134" s="3" t="s">
        <v>13</v>
      </c>
      <c r="G1134" s="3">
        <v>20709.020339999999</v>
      </c>
    </row>
    <row r="1135" spans="1:7" x14ac:dyDescent="0.25">
      <c r="A1135" s="3">
        <v>52</v>
      </c>
      <c r="B1135" s="3" t="s">
        <v>6</v>
      </c>
      <c r="C1135" s="3">
        <v>18.335000000000001</v>
      </c>
      <c r="D1135" s="3">
        <v>0</v>
      </c>
      <c r="E1135" s="3" t="s">
        <v>10</v>
      </c>
      <c r="F1135" s="3" t="s">
        <v>12</v>
      </c>
      <c r="G1135" s="3">
        <v>9991.0376500000002</v>
      </c>
    </row>
    <row r="1136" spans="1:7" x14ac:dyDescent="0.25">
      <c r="A1136" s="3">
        <v>28</v>
      </c>
      <c r="B1136" s="3" t="s">
        <v>9</v>
      </c>
      <c r="C1136" s="3">
        <v>33.82</v>
      </c>
      <c r="D1136" s="3">
        <v>0</v>
      </c>
      <c r="E1136" s="3" t="s">
        <v>10</v>
      </c>
      <c r="F1136" s="3" t="s">
        <v>12</v>
      </c>
      <c r="G1136" s="3">
        <v>19673.335729999999</v>
      </c>
    </row>
    <row r="1137" spans="1:7" x14ac:dyDescent="0.25">
      <c r="A1137" s="3">
        <v>50</v>
      </c>
      <c r="B1137" s="3" t="s">
        <v>6</v>
      </c>
      <c r="C1137" s="3">
        <v>28.12</v>
      </c>
      <c r="D1137" s="3">
        <v>3</v>
      </c>
      <c r="E1137" s="3" t="s">
        <v>10</v>
      </c>
      <c r="F1137" s="3" t="s">
        <v>12</v>
      </c>
      <c r="G1137" s="3">
        <v>11085.586799999999</v>
      </c>
    </row>
    <row r="1138" spans="1:7" x14ac:dyDescent="0.25">
      <c r="A1138" s="3">
        <v>44</v>
      </c>
      <c r="B1138" s="3" t="s">
        <v>6</v>
      </c>
      <c r="C1138" s="3">
        <v>25</v>
      </c>
      <c r="D1138" s="3">
        <v>1</v>
      </c>
      <c r="E1138" s="3" t="s">
        <v>10</v>
      </c>
      <c r="F1138" s="3" t="s">
        <v>8</v>
      </c>
      <c r="G1138" s="3">
        <v>7623.518</v>
      </c>
    </row>
    <row r="1139" spans="1:7" x14ac:dyDescent="0.25">
      <c r="A1139" s="3">
        <v>26</v>
      </c>
      <c r="B1139" s="3" t="s">
        <v>6</v>
      </c>
      <c r="C1139" s="3">
        <v>22.23</v>
      </c>
      <c r="D1139" s="3">
        <v>0</v>
      </c>
      <c r="E1139" s="3" t="s">
        <v>10</v>
      </c>
      <c r="F1139" s="3" t="s">
        <v>12</v>
      </c>
      <c r="G1139" s="3">
        <v>3176.2876999999999</v>
      </c>
    </row>
    <row r="1140" spans="1:7" x14ac:dyDescent="0.25">
      <c r="A1140" s="3">
        <v>33</v>
      </c>
      <c r="B1140" s="3" t="s">
        <v>9</v>
      </c>
      <c r="C1140" s="3">
        <v>30.25</v>
      </c>
      <c r="D1140" s="3">
        <v>0</v>
      </c>
      <c r="E1140" s="3" t="s">
        <v>10</v>
      </c>
      <c r="F1140" s="3" t="s">
        <v>11</v>
      </c>
      <c r="G1140" s="3">
        <v>3704.3544999999999</v>
      </c>
    </row>
    <row r="1141" spans="1:7" x14ac:dyDescent="0.25">
      <c r="A1141" s="3">
        <v>19</v>
      </c>
      <c r="B1141" s="3" t="s">
        <v>6</v>
      </c>
      <c r="C1141" s="3">
        <v>32.49</v>
      </c>
      <c r="D1141" s="3">
        <v>0</v>
      </c>
      <c r="E1141" s="3" t="s">
        <v>7</v>
      </c>
      <c r="F1141" s="3" t="s">
        <v>12</v>
      </c>
      <c r="G1141" s="3">
        <v>36898.733079999998</v>
      </c>
    </row>
    <row r="1142" spans="1:7" x14ac:dyDescent="0.25">
      <c r="A1142" s="3">
        <v>50</v>
      </c>
      <c r="B1142" s="3" t="s">
        <v>9</v>
      </c>
      <c r="C1142" s="3">
        <v>37.07</v>
      </c>
      <c r="D1142" s="3">
        <v>1</v>
      </c>
      <c r="E1142" s="3" t="s">
        <v>10</v>
      </c>
      <c r="F1142" s="3" t="s">
        <v>11</v>
      </c>
      <c r="G1142" s="3">
        <v>9048.0272999999997</v>
      </c>
    </row>
    <row r="1143" spans="1:7" x14ac:dyDescent="0.25">
      <c r="A1143" s="3">
        <v>41</v>
      </c>
      <c r="B1143" s="3" t="s">
        <v>6</v>
      </c>
      <c r="C1143" s="3">
        <v>32.6</v>
      </c>
      <c r="D1143" s="3">
        <v>3</v>
      </c>
      <c r="E1143" s="3" t="s">
        <v>10</v>
      </c>
      <c r="F1143" s="3" t="s">
        <v>8</v>
      </c>
      <c r="G1143" s="3">
        <v>7954.5169999999998</v>
      </c>
    </row>
    <row r="1144" spans="1:7" x14ac:dyDescent="0.25">
      <c r="A1144" s="3">
        <v>52</v>
      </c>
      <c r="B1144" s="3" t="s">
        <v>6</v>
      </c>
      <c r="C1144" s="3">
        <v>24.86</v>
      </c>
      <c r="D1144" s="3">
        <v>0</v>
      </c>
      <c r="E1144" s="3" t="s">
        <v>10</v>
      </c>
      <c r="F1144" s="3" t="s">
        <v>11</v>
      </c>
      <c r="G1144" s="3">
        <v>27117.993780000001</v>
      </c>
    </row>
    <row r="1145" spans="1:7" x14ac:dyDescent="0.25">
      <c r="A1145" s="3">
        <v>39</v>
      </c>
      <c r="B1145" s="3" t="s">
        <v>9</v>
      </c>
      <c r="C1145" s="3">
        <v>32.340000000000003</v>
      </c>
      <c r="D1145" s="3">
        <v>2</v>
      </c>
      <c r="E1145" s="3" t="s">
        <v>10</v>
      </c>
      <c r="F1145" s="3" t="s">
        <v>11</v>
      </c>
      <c r="G1145" s="3">
        <v>6338.0756000000001</v>
      </c>
    </row>
    <row r="1146" spans="1:7" x14ac:dyDescent="0.25">
      <c r="A1146" s="3">
        <v>50</v>
      </c>
      <c r="B1146" s="3" t="s">
        <v>9</v>
      </c>
      <c r="C1146" s="3">
        <v>32.299999999999997</v>
      </c>
      <c r="D1146" s="3">
        <v>2</v>
      </c>
      <c r="E1146" s="3" t="s">
        <v>10</v>
      </c>
      <c r="F1146" s="3" t="s">
        <v>8</v>
      </c>
      <c r="G1146" s="3">
        <v>9630.3970000000008</v>
      </c>
    </row>
    <row r="1147" spans="1:7" x14ac:dyDescent="0.25">
      <c r="A1147" s="3">
        <v>52</v>
      </c>
      <c r="B1147" s="3" t="s">
        <v>9</v>
      </c>
      <c r="C1147" s="3">
        <v>32.774999999999999</v>
      </c>
      <c r="D1147" s="3">
        <v>3</v>
      </c>
      <c r="E1147" s="3" t="s">
        <v>10</v>
      </c>
      <c r="F1147" s="3" t="s">
        <v>12</v>
      </c>
      <c r="G1147" s="3">
        <v>11289.10925</v>
      </c>
    </row>
    <row r="1148" spans="1:7" x14ac:dyDescent="0.25">
      <c r="A1148" s="3">
        <v>60</v>
      </c>
      <c r="B1148" s="3" t="s">
        <v>9</v>
      </c>
      <c r="C1148" s="3">
        <v>32.799999999999997</v>
      </c>
      <c r="D1148" s="3">
        <v>0</v>
      </c>
      <c r="E1148" s="3" t="s">
        <v>7</v>
      </c>
      <c r="F1148" s="3" t="s">
        <v>8</v>
      </c>
      <c r="G1148" s="3">
        <v>52590.829389999999</v>
      </c>
    </row>
    <row r="1149" spans="1:7" x14ac:dyDescent="0.25">
      <c r="A1149" s="3">
        <v>20</v>
      </c>
      <c r="B1149" s="3" t="s">
        <v>6</v>
      </c>
      <c r="C1149" s="3">
        <v>31.92</v>
      </c>
      <c r="D1149" s="3">
        <v>0</v>
      </c>
      <c r="E1149" s="3" t="s">
        <v>10</v>
      </c>
      <c r="F1149" s="3" t="s">
        <v>12</v>
      </c>
      <c r="G1149" s="3">
        <v>2261.5688</v>
      </c>
    </row>
    <row r="1150" spans="1:7" x14ac:dyDescent="0.25">
      <c r="A1150" s="3">
        <v>55</v>
      </c>
      <c r="B1150" s="3" t="s">
        <v>9</v>
      </c>
      <c r="C1150" s="3">
        <v>21.5</v>
      </c>
      <c r="D1150" s="3">
        <v>1</v>
      </c>
      <c r="E1150" s="3" t="s">
        <v>10</v>
      </c>
      <c r="F1150" s="3" t="s">
        <v>8</v>
      </c>
      <c r="G1150" s="3">
        <v>10791.96</v>
      </c>
    </row>
    <row r="1151" spans="1:7" x14ac:dyDescent="0.25">
      <c r="A1151" s="3">
        <v>42</v>
      </c>
      <c r="B1151" s="3" t="s">
        <v>9</v>
      </c>
      <c r="C1151" s="3">
        <v>34.1</v>
      </c>
      <c r="D1151" s="3">
        <v>0</v>
      </c>
      <c r="E1151" s="3" t="s">
        <v>10</v>
      </c>
      <c r="F1151" s="3" t="s">
        <v>8</v>
      </c>
      <c r="G1151" s="3">
        <v>5979.7309999999998</v>
      </c>
    </row>
    <row r="1152" spans="1:7" x14ac:dyDescent="0.25">
      <c r="A1152" s="3">
        <v>18</v>
      </c>
      <c r="B1152" s="3" t="s">
        <v>6</v>
      </c>
      <c r="C1152" s="3">
        <v>30.305</v>
      </c>
      <c r="D1152" s="3">
        <v>0</v>
      </c>
      <c r="E1152" s="3" t="s">
        <v>10</v>
      </c>
      <c r="F1152" s="3" t="s">
        <v>13</v>
      </c>
      <c r="G1152" s="3">
        <v>2203.7359499999998</v>
      </c>
    </row>
    <row r="1153" spans="1:7" x14ac:dyDescent="0.25">
      <c r="A1153" s="3">
        <v>58</v>
      </c>
      <c r="B1153" s="3" t="s">
        <v>6</v>
      </c>
      <c r="C1153" s="3">
        <v>36.479999999999997</v>
      </c>
      <c r="D1153" s="3">
        <v>0</v>
      </c>
      <c r="E1153" s="3" t="s">
        <v>10</v>
      </c>
      <c r="F1153" s="3" t="s">
        <v>12</v>
      </c>
      <c r="G1153" s="3">
        <v>12235.8392</v>
      </c>
    </row>
    <row r="1154" spans="1:7" x14ac:dyDescent="0.25">
      <c r="A1154" s="3">
        <v>43</v>
      </c>
      <c r="B1154" s="3" t="s">
        <v>6</v>
      </c>
      <c r="C1154" s="3">
        <v>32.56</v>
      </c>
      <c r="D1154" s="3">
        <v>3</v>
      </c>
      <c r="E1154" s="3" t="s">
        <v>7</v>
      </c>
      <c r="F1154" s="3" t="s">
        <v>11</v>
      </c>
      <c r="G1154" s="3">
        <v>40941.285400000001</v>
      </c>
    </row>
    <row r="1155" spans="1:7" x14ac:dyDescent="0.25">
      <c r="A1155" s="3">
        <v>35</v>
      </c>
      <c r="B1155" s="3" t="s">
        <v>6</v>
      </c>
      <c r="C1155" s="3">
        <v>35.814999999999998</v>
      </c>
      <c r="D1155" s="3">
        <v>1</v>
      </c>
      <c r="E1155" s="3" t="s">
        <v>10</v>
      </c>
      <c r="F1155" s="3" t="s">
        <v>12</v>
      </c>
      <c r="G1155" s="3">
        <v>5630.4578499999998</v>
      </c>
    </row>
    <row r="1156" spans="1:7" x14ac:dyDescent="0.25">
      <c r="A1156" s="3">
        <v>48</v>
      </c>
      <c r="B1156" s="3" t="s">
        <v>6</v>
      </c>
      <c r="C1156" s="3">
        <v>27.93</v>
      </c>
      <c r="D1156" s="3">
        <v>4</v>
      </c>
      <c r="E1156" s="3" t="s">
        <v>10</v>
      </c>
      <c r="F1156" s="3" t="s">
        <v>12</v>
      </c>
      <c r="G1156" s="3">
        <v>11015.1747</v>
      </c>
    </row>
    <row r="1157" spans="1:7" x14ac:dyDescent="0.25">
      <c r="A1157" s="3">
        <v>36</v>
      </c>
      <c r="B1157" s="3" t="s">
        <v>6</v>
      </c>
      <c r="C1157" s="3">
        <v>22.135000000000002</v>
      </c>
      <c r="D1157" s="3">
        <v>3</v>
      </c>
      <c r="E1157" s="3" t="s">
        <v>10</v>
      </c>
      <c r="F1157" s="3" t="s">
        <v>13</v>
      </c>
      <c r="G1157" s="3">
        <v>7228.2156500000001</v>
      </c>
    </row>
    <row r="1158" spans="1:7" x14ac:dyDescent="0.25">
      <c r="A1158" s="3">
        <v>19</v>
      </c>
      <c r="B1158" s="3" t="s">
        <v>9</v>
      </c>
      <c r="C1158" s="3">
        <v>44.88</v>
      </c>
      <c r="D1158" s="3">
        <v>0</v>
      </c>
      <c r="E1158" s="3" t="s">
        <v>7</v>
      </c>
      <c r="F1158" s="3" t="s">
        <v>11</v>
      </c>
      <c r="G1158" s="3">
        <v>39722.746200000001</v>
      </c>
    </row>
    <row r="1159" spans="1:7" x14ac:dyDescent="0.25">
      <c r="A1159" s="3">
        <v>23</v>
      </c>
      <c r="B1159" s="3" t="s">
        <v>6</v>
      </c>
      <c r="C1159" s="3">
        <v>23.18</v>
      </c>
      <c r="D1159" s="3">
        <v>2</v>
      </c>
      <c r="E1159" s="3" t="s">
        <v>10</v>
      </c>
      <c r="F1159" s="3" t="s">
        <v>12</v>
      </c>
      <c r="G1159" s="3">
        <v>14426.073850000001</v>
      </c>
    </row>
    <row r="1160" spans="1:7" x14ac:dyDescent="0.25">
      <c r="A1160" s="3">
        <v>20</v>
      </c>
      <c r="B1160" s="3" t="s">
        <v>6</v>
      </c>
      <c r="C1160" s="3">
        <v>30.59</v>
      </c>
      <c r="D1160" s="3">
        <v>0</v>
      </c>
      <c r="E1160" s="3" t="s">
        <v>10</v>
      </c>
      <c r="F1160" s="3" t="s">
        <v>13</v>
      </c>
      <c r="G1160" s="3">
        <v>2459.7201</v>
      </c>
    </row>
    <row r="1161" spans="1:7" x14ac:dyDescent="0.25">
      <c r="A1161" s="3">
        <v>32</v>
      </c>
      <c r="B1161" s="3" t="s">
        <v>6</v>
      </c>
      <c r="C1161" s="3">
        <v>41.1</v>
      </c>
      <c r="D1161" s="3">
        <v>0</v>
      </c>
      <c r="E1161" s="3" t="s">
        <v>10</v>
      </c>
      <c r="F1161" s="3" t="s">
        <v>8</v>
      </c>
      <c r="G1161" s="3">
        <v>3989.8409999999999</v>
      </c>
    </row>
    <row r="1162" spans="1:7" x14ac:dyDescent="0.25">
      <c r="A1162" s="3">
        <v>43</v>
      </c>
      <c r="B1162" s="3" t="s">
        <v>6</v>
      </c>
      <c r="C1162" s="3">
        <v>34.58</v>
      </c>
      <c r="D1162" s="3">
        <v>1</v>
      </c>
      <c r="E1162" s="3" t="s">
        <v>10</v>
      </c>
      <c r="F1162" s="3" t="s">
        <v>12</v>
      </c>
      <c r="G1162" s="3">
        <v>7727.2532000000001</v>
      </c>
    </row>
    <row r="1163" spans="1:7" x14ac:dyDescent="0.25">
      <c r="A1163" s="3">
        <v>34</v>
      </c>
      <c r="B1163" s="3" t="s">
        <v>9</v>
      </c>
      <c r="C1163" s="3">
        <v>42.13</v>
      </c>
      <c r="D1163" s="3">
        <v>2</v>
      </c>
      <c r="E1163" s="3" t="s">
        <v>10</v>
      </c>
      <c r="F1163" s="3" t="s">
        <v>11</v>
      </c>
      <c r="G1163" s="3">
        <v>5124.1886999999997</v>
      </c>
    </row>
    <row r="1164" spans="1:7" x14ac:dyDescent="0.25">
      <c r="A1164" s="3">
        <v>30</v>
      </c>
      <c r="B1164" s="3" t="s">
        <v>9</v>
      </c>
      <c r="C1164" s="3">
        <v>38.83</v>
      </c>
      <c r="D1164" s="3">
        <v>1</v>
      </c>
      <c r="E1164" s="3" t="s">
        <v>10</v>
      </c>
      <c r="F1164" s="3" t="s">
        <v>11</v>
      </c>
      <c r="G1164" s="3">
        <v>18963.171920000001</v>
      </c>
    </row>
    <row r="1165" spans="1:7" x14ac:dyDescent="0.25">
      <c r="A1165" s="3">
        <v>18</v>
      </c>
      <c r="B1165" s="3" t="s">
        <v>6</v>
      </c>
      <c r="C1165" s="3">
        <v>28.215</v>
      </c>
      <c r="D1165" s="3">
        <v>0</v>
      </c>
      <c r="E1165" s="3" t="s">
        <v>10</v>
      </c>
      <c r="F1165" s="3" t="s">
        <v>13</v>
      </c>
      <c r="G1165" s="3">
        <v>2200.8308499999998</v>
      </c>
    </row>
    <row r="1166" spans="1:7" x14ac:dyDescent="0.25">
      <c r="A1166" s="3">
        <v>41</v>
      </c>
      <c r="B1166" s="3" t="s">
        <v>6</v>
      </c>
      <c r="C1166" s="3">
        <v>28.31</v>
      </c>
      <c r="D1166" s="3">
        <v>1</v>
      </c>
      <c r="E1166" s="3" t="s">
        <v>10</v>
      </c>
      <c r="F1166" s="3" t="s">
        <v>12</v>
      </c>
      <c r="G1166" s="3">
        <v>7153.5538999999999</v>
      </c>
    </row>
    <row r="1167" spans="1:7" x14ac:dyDescent="0.25">
      <c r="A1167" s="3">
        <v>35</v>
      </c>
      <c r="B1167" s="3" t="s">
        <v>6</v>
      </c>
      <c r="C1167" s="3">
        <v>26.125</v>
      </c>
      <c r="D1167" s="3">
        <v>0</v>
      </c>
      <c r="E1167" s="3" t="s">
        <v>10</v>
      </c>
      <c r="F1167" s="3" t="s">
        <v>13</v>
      </c>
      <c r="G1167" s="3">
        <v>5227.9887500000004</v>
      </c>
    </row>
    <row r="1168" spans="1:7" x14ac:dyDescent="0.25">
      <c r="A1168" s="3">
        <v>57</v>
      </c>
      <c r="B1168" s="3" t="s">
        <v>9</v>
      </c>
      <c r="C1168" s="3">
        <v>40.369999999999997</v>
      </c>
      <c r="D1168" s="3">
        <v>0</v>
      </c>
      <c r="E1168" s="3" t="s">
        <v>10</v>
      </c>
      <c r="F1168" s="3" t="s">
        <v>11</v>
      </c>
      <c r="G1168" s="3">
        <v>10982.5013</v>
      </c>
    </row>
    <row r="1169" spans="1:7" x14ac:dyDescent="0.25">
      <c r="A1169" s="3">
        <v>29</v>
      </c>
      <c r="B1169" s="3" t="s">
        <v>6</v>
      </c>
      <c r="C1169" s="3">
        <v>24.6</v>
      </c>
      <c r="D1169" s="3">
        <v>2</v>
      </c>
      <c r="E1169" s="3" t="s">
        <v>10</v>
      </c>
      <c r="F1169" s="3" t="s">
        <v>8</v>
      </c>
      <c r="G1169" s="3">
        <v>4529.4769999999999</v>
      </c>
    </row>
    <row r="1170" spans="1:7" x14ac:dyDescent="0.25">
      <c r="A1170" s="3">
        <v>32</v>
      </c>
      <c r="B1170" s="3" t="s">
        <v>9</v>
      </c>
      <c r="C1170" s="3">
        <v>35.200000000000003</v>
      </c>
      <c r="D1170" s="3">
        <v>2</v>
      </c>
      <c r="E1170" s="3" t="s">
        <v>10</v>
      </c>
      <c r="F1170" s="3" t="s">
        <v>8</v>
      </c>
      <c r="G1170" s="3">
        <v>4670.6400000000003</v>
      </c>
    </row>
    <row r="1171" spans="1:7" x14ac:dyDescent="0.25">
      <c r="A1171" s="3">
        <v>37</v>
      </c>
      <c r="B1171" s="3" t="s">
        <v>6</v>
      </c>
      <c r="C1171" s="3">
        <v>34.104999999999997</v>
      </c>
      <c r="D1171" s="3">
        <v>1</v>
      </c>
      <c r="E1171" s="3" t="s">
        <v>10</v>
      </c>
      <c r="F1171" s="3" t="s">
        <v>12</v>
      </c>
      <c r="G1171" s="3">
        <v>6112.3529500000004</v>
      </c>
    </row>
    <row r="1172" spans="1:7" x14ac:dyDescent="0.25">
      <c r="A1172" s="3">
        <v>18</v>
      </c>
      <c r="B1172" s="3" t="s">
        <v>9</v>
      </c>
      <c r="C1172" s="3">
        <v>27.36</v>
      </c>
      <c r="D1172" s="3">
        <v>1</v>
      </c>
      <c r="E1172" s="3" t="s">
        <v>7</v>
      </c>
      <c r="F1172" s="3" t="s">
        <v>13</v>
      </c>
      <c r="G1172" s="3">
        <v>17178.682400000002</v>
      </c>
    </row>
    <row r="1173" spans="1:7" x14ac:dyDescent="0.25">
      <c r="A1173" s="3">
        <v>43</v>
      </c>
      <c r="B1173" s="3" t="s">
        <v>6</v>
      </c>
      <c r="C1173" s="3">
        <v>26.7</v>
      </c>
      <c r="D1173" s="3">
        <v>2</v>
      </c>
      <c r="E1173" s="3" t="s">
        <v>7</v>
      </c>
      <c r="F1173" s="3" t="s">
        <v>8</v>
      </c>
      <c r="G1173" s="3">
        <v>22478.6</v>
      </c>
    </row>
    <row r="1174" spans="1:7" x14ac:dyDescent="0.25">
      <c r="A1174" s="3">
        <v>56</v>
      </c>
      <c r="B1174" s="3" t="s">
        <v>6</v>
      </c>
      <c r="C1174" s="3">
        <v>41.91</v>
      </c>
      <c r="D1174" s="3">
        <v>0</v>
      </c>
      <c r="E1174" s="3" t="s">
        <v>10</v>
      </c>
      <c r="F1174" s="3" t="s">
        <v>11</v>
      </c>
      <c r="G1174" s="3">
        <v>11093.6229</v>
      </c>
    </row>
    <row r="1175" spans="1:7" x14ac:dyDescent="0.25">
      <c r="A1175" s="3">
        <v>38</v>
      </c>
      <c r="B1175" s="3" t="s">
        <v>9</v>
      </c>
      <c r="C1175" s="3">
        <v>29.26</v>
      </c>
      <c r="D1175" s="3">
        <v>2</v>
      </c>
      <c r="E1175" s="3" t="s">
        <v>10</v>
      </c>
      <c r="F1175" s="3" t="s">
        <v>12</v>
      </c>
      <c r="G1175" s="3">
        <v>6457.8433999999997</v>
      </c>
    </row>
    <row r="1176" spans="1:7" x14ac:dyDescent="0.25">
      <c r="A1176" s="3">
        <v>29</v>
      </c>
      <c r="B1176" s="3" t="s">
        <v>9</v>
      </c>
      <c r="C1176" s="3">
        <v>32.11</v>
      </c>
      <c r="D1176" s="3">
        <v>2</v>
      </c>
      <c r="E1176" s="3" t="s">
        <v>10</v>
      </c>
      <c r="F1176" s="3" t="s">
        <v>12</v>
      </c>
      <c r="G1176" s="3">
        <v>4433.9159</v>
      </c>
    </row>
    <row r="1177" spans="1:7" x14ac:dyDescent="0.25">
      <c r="A1177" s="3">
        <v>22</v>
      </c>
      <c r="B1177" s="3" t="s">
        <v>6</v>
      </c>
      <c r="C1177" s="3">
        <v>27.1</v>
      </c>
      <c r="D1177" s="3">
        <v>0</v>
      </c>
      <c r="E1177" s="3" t="s">
        <v>10</v>
      </c>
      <c r="F1177" s="3" t="s">
        <v>8</v>
      </c>
      <c r="G1177" s="3">
        <v>2154.3609999999999</v>
      </c>
    </row>
    <row r="1178" spans="1:7" x14ac:dyDescent="0.25">
      <c r="A1178" s="3">
        <v>52</v>
      </c>
      <c r="B1178" s="3" t="s">
        <v>6</v>
      </c>
      <c r="C1178" s="3">
        <v>24.13</v>
      </c>
      <c r="D1178" s="3">
        <v>1</v>
      </c>
      <c r="E1178" s="3" t="s">
        <v>7</v>
      </c>
      <c r="F1178" s="3" t="s">
        <v>12</v>
      </c>
      <c r="G1178" s="3">
        <v>23887.662700000001</v>
      </c>
    </row>
    <row r="1179" spans="1:7" x14ac:dyDescent="0.25">
      <c r="A1179" s="3">
        <v>40</v>
      </c>
      <c r="B1179" s="3" t="s">
        <v>6</v>
      </c>
      <c r="C1179" s="3">
        <v>27.4</v>
      </c>
      <c r="D1179" s="3">
        <v>1</v>
      </c>
      <c r="E1179" s="3" t="s">
        <v>10</v>
      </c>
      <c r="F1179" s="3" t="s">
        <v>8</v>
      </c>
      <c r="G1179" s="3">
        <v>6496.8860000000004</v>
      </c>
    </row>
    <row r="1180" spans="1:7" x14ac:dyDescent="0.25">
      <c r="A1180" s="3">
        <v>23</v>
      </c>
      <c r="B1180" s="3" t="s">
        <v>6</v>
      </c>
      <c r="C1180" s="3">
        <v>34.865000000000002</v>
      </c>
      <c r="D1180" s="3">
        <v>0</v>
      </c>
      <c r="E1180" s="3" t="s">
        <v>10</v>
      </c>
      <c r="F1180" s="3" t="s">
        <v>13</v>
      </c>
      <c r="G1180" s="3">
        <v>2899.4893499999998</v>
      </c>
    </row>
    <row r="1181" spans="1:7" x14ac:dyDescent="0.25">
      <c r="A1181" s="3">
        <v>31</v>
      </c>
      <c r="B1181" s="3" t="s">
        <v>9</v>
      </c>
      <c r="C1181" s="3">
        <v>29.81</v>
      </c>
      <c r="D1181" s="3">
        <v>0</v>
      </c>
      <c r="E1181" s="3" t="s">
        <v>7</v>
      </c>
      <c r="F1181" s="3" t="s">
        <v>11</v>
      </c>
      <c r="G1181" s="3">
        <v>19350.368900000001</v>
      </c>
    </row>
    <row r="1182" spans="1:7" x14ac:dyDescent="0.25">
      <c r="A1182" s="3">
        <v>42</v>
      </c>
      <c r="B1182" s="3" t="s">
        <v>6</v>
      </c>
      <c r="C1182" s="3">
        <v>41.325000000000003</v>
      </c>
      <c r="D1182" s="3">
        <v>1</v>
      </c>
      <c r="E1182" s="3" t="s">
        <v>10</v>
      </c>
      <c r="F1182" s="3" t="s">
        <v>13</v>
      </c>
      <c r="G1182" s="3">
        <v>7650.7737500000003</v>
      </c>
    </row>
    <row r="1183" spans="1:7" x14ac:dyDescent="0.25">
      <c r="A1183" s="3">
        <v>24</v>
      </c>
      <c r="B1183" s="3" t="s">
        <v>6</v>
      </c>
      <c r="C1183" s="3">
        <v>29.925000000000001</v>
      </c>
      <c r="D1183" s="3">
        <v>0</v>
      </c>
      <c r="E1183" s="3" t="s">
        <v>10</v>
      </c>
      <c r="F1183" s="3" t="s">
        <v>12</v>
      </c>
      <c r="G1183" s="3">
        <v>2850.6837500000001</v>
      </c>
    </row>
    <row r="1184" spans="1:7" x14ac:dyDescent="0.25">
      <c r="A1184" s="3">
        <v>25</v>
      </c>
      <c r="B1184" s="3" t="s">
        <v>6</v>
      </c>
      <c r="C1184" s="3">
        <v>30.3</v>
      </c>
      <c r="D1184" s="3">
        <v>0</v>
      </c>
      <c r="E1184" s="3" t="s">
        <v>10</v>
      </c>
      <c r="F1184" s="3" t="s">
        <v>8</v>
      </c>
      <c r="G1184" s="3">
        <v>2632.9920000000002</v>
      </c>
    </row>
    <row r="1185" spans="1:7" x14ac:dyDescent="0.25">
      <c r="A1185" s="3">
        <v>48</v>
      </c>
      <c r="B1185" s="3" t="s">
        <v>6</v>
      </c>
      <c r="C1185" s="3">
        <v>27.36</v>
      </c>
      <c r="D1185" s="3">
        <v>1</v>
      </c>
      <c r="E1185" s="3" t="s">
        <v>10</v>
      </c>
      <c r="F1185" s="3" t="s">
        <v>13</v>
      </c>
      <c r="G1185" s="3">
        <v>9447.3824000000004</v>
      </c>
    </row>
    <row r="1186" spans="1:7" x14ac:dyDescent="0.25">
      <c r="A1186" s="3">
        <v>23</v>
      </c>
      <c r="B1186" s="3" t="s">
        <v>6</v>
      </c>
      <c r="C1186" s="3">
        <v>28.49</v>
      </c>
      <c r="D1186" s="3">
        <v>1</v>
      </c>
      <c r="E1186" s="3" t="s">
        <v>7</v>
      </c>
      <c r="F1186" s="3" t="s">
        <v>11</v>
      </c>
      <c r="G1186" s="3">
        <v>18328.238099999999</v>
      </c>
    </row>
    <row r="1187" spans="1:7" x14ac:dyDescent="0.25">
      <c r="A1187" s="3">
        <v>45</v>
      </c>
      <c r="B1187" s="3" t="s">
        <v>9</v>
      </c>
      <c r="C1187" s="3">
        <v>23.56</v>
      </c>
      <c r="D1187" s="3">
        <v>2</v>
      </c>
      <c r="E1187" s="3" t="s">
        <v>10</v>
      </c>
      <c r="F1187" s="3" t="s">
        <v>13</v>
      </c>
      <c r="G1187" s="3">
        <v>8603.8233999999993</v>
      </c>
    </row>
    <row r="1188" spans="1:7" x14ac:dyDescent="0.25">
      <c r="A1188" s="3">
        <v>20</v>
      </c>
      <c r="B1188" s="3" t="s">
        <v>9</v>
      </c>
      <c r="C1188" s="3">
        <v>35.625</v>
      </c>
      <c r="D1188" s="3">
        <v>3</v>
      </c>
      <c r="E1188" s="3" t="s">
        <v>7</v>
      </c>
      <c r="F1188" s="3" t="s">
        <v>12</v>
      </c>
      <c r="G1188" s="3">
        <v>37465.34375</v>
      </c>
    </row>
    <row r="1189" spans="1:7" x14ac:dyDescent="0.25">
      <c r="A1189" s="3">
        <v>62</v>
      </c>
      <c r="B1189" s="3" t="s">
        <v>6</v>
      </c>
      <c r="C1189" s="3">
        <v>32.68</v>
      </c>
      <c r="D1189" s="3">
        <v>0</v>
      </c>
      <c r="E1189" s="3" t="s">
        <v>10</v>
      </c>
      <c r="F1189" s="3" t="s">
        <v>12</v>
      </c>
      <c r="G1189" s="3">
        <v>13844.797200000001</v>
      </c>
    </row>
    <row r="1190" spans="1:7" x14ac:dyDescent="0.25">
      <c r="A1190" s="3">
        <v>43</v>
      </c>
      <c r="B1190" s="3" t="s">
        <v>6</v>
      </c>
      <c r="C1190" s="3">
        <v>25.27</v>
      </c>
      <c r="D1190" s="3">
        <v>1</v>
      </c>
      <c r="E1190" s="3" t="s">
        <v>7</v>
      </c>
      <c r="F1190" s="3" t="s">
        <v>13</v>
      </c>
      <c r="G1190" s="3">
        <v>21771.3423</v>
      </c>
    </row>
    <row r="1191" spans="1:7" x14ac:dyDescent="0.25">
      <c r="A1191" s="3">
        <v>23</v>
      </c>
      <c r="B1191" s="3" t="s">
        <v>6</v>
      </c>
      <c r="C1191" s="3">
        <v>28</v>
      </c>
      <c r="D1191" s="3">
        <v>0</v>
      </c>
      <c r="E1191" s="3" t="s">
        <v>10</v>
      </c>
      <c r="F1191" s="3" t="s">
        <v>8</v>
      </c>
      <c r="G1191" s="3">
        <v>13126.677449999999</v>
      </c>
    </row>
    <row r="1192" spans="1:7" x14ac:dyDescent="0.25">
      <c r="A1192" s="3">
        <v>31</v>
      </c>
      <c r="B1192" s="3" t="s">
        <v>6</v>
      </c>
      <c r="C1192" s="3">
        <v>32.774999999999999</v>
      </c>
      <c r="D1192" s="3">
        <v>2</v>
      </c>
      <c r="E1192" s="3" t="s">
        <v>10</v>
      </c>
      <c r="F1192" s="3" t="s">
        <v>12</v>
      </c>
      <c r="G1192" s="3">
        <v>5327.4002499999997</v>
      </c>
    </row>
    <row r="1193" spans="1:7" x14ac:dyDescent="0.25">
      <c r="A1193" s="3">
        <v>41</v>
      </c>
      <c r="B1193" s="3" t="s">
        <v>6</v>
      </c>
      <c r="C1193" s="3">
        <v>21.754999999999999</v>
      </c>
      <c r="D1193" s="3">
        <v>1</v>
      </c>
      <c r="E1193" s="3" t="s">
        <v>10</v>
      </c>
      <c r="F1193" s="3" t="s">
        <v>13</v>
      </c>
      <c r="G1193" s="3">
        <v>13725.47184</v>
      </c>
    </row>
    <row r="1194" spans="1:7" x14ac:dyDescent="0.25">
      <c r="A1194" s="3">
        <v>58</v>
      </c>
      <c r="B1194" s="3" t="s">
        <v>6</v>
      </c>
      <c r="C1194" s="3">
        <v>32.395000000000003</v>
      </c>
      <c r="D1194" s="3">
        <v>1</v>
      </c>
      <c r="E1194" s="3" t="s">
        <v>10</v>
      </c>
      <c r="F1194" s="3" t="s">
        <v>13</v>
      </c>
      <c r="G1194" s="3">
        <v>13019.161050000001</v>
      </c>
    </row>
    <row r="1195" spans="1:7" x14ac:dyDescent="0.25">
      <c r="A1195" s="3">
        <v>48</v>
      </c>
      <c r="B1195" s="3" t="s">
        <v>6</v>
      </c>
      <c r="C1195" s="3">
        <v>36.575000000000003</v>
      </c>
      <c r="D1195" s="3">
        <v>0</v>
      </c>
      <c r="E1195" s="3" t="s">
        <v>10</v>
      </c>
      <c r="F1195" s="3" t="s">
        <v>12</v>
      </c>
      <c r="G1195" s="3">
        <v>8671.1912499999999</v>
      </c>
    </row>
    <row r="1196" spans="1:7" x14ac:dyDescent="0.25">
      <c r="A1196" s="3">
        <v>31</v>
      </c>
      <c r="B1196" s="3" t="s">
        <v>6</v>
      </c>
      <c r="C1196" s="3">
        <v>21.754999999999999</v>
      </c>
      <c r="D1196" s="3">
        <v>0</v>
      </c>
      <c r="E1196" s="3" t="s">
        <v>10</v>
      </c>
      <c r="F1196" s="3" t="s">
        <v>12</v>
      </c>
      <c r="G1196" s="3">
        <v>4134.0824499999999</v>
      </c>
    </row>
    <row r="1197" spans="1:7" x14ac:dyDescent="0.25">
      <c r="A1197" s="3">
        <v>19</v>
      </c>
      <c r="B1197" s="3" t="s">
        <v>6</v>
      </c>
      <c r="C1197" s="3">
        <v>27.93</v>
      </c>
      <c r="D1197" s="3">
        <v>3</v>
      </c>
      <c r="E1197" s="3" t="s">
        <v>10</v>
      </c>
      <c r="F1197" s="3" t="s">
        <v>12</v>
      </c>
      <c r="G1197" s="3">
        <v>18838.703659999999</v>
      </c>
    </row>
    <row r="1198" spans="1:7" x14ac:dyDescent="0.25">
      <c r="A1198" s="3">
        <v>19</v>
      </c>
      <c r="B1198" s="3" t="s">
        <v>6</v>
      </c>
      <c r="C1198" s="3">
        <v>30.02</v>
      </c>
      <c r="D1198" s="3">
        <v>0</v>
      </c>
      <c r="E1198" s="3" t="s">
        <v>7</v>
      </c>
      <c r="F1198" s="3" t="s">
        <v>12</v>
      </c>
      <c r="G1198" s="3">
        <v>33307.550799999997</v>
      </c>
    </row>
    <row r="1199" spans="1:7" x14ac:dyDescent="0.25">
      <c r="A1199" s="3">
        <v>41</v>
      </c>
      <c r="B1199" s="3" t="s">
        <v>9</v>
      </c>
      <c r="C1199" s="3">
        <v>33.549999999999997</v>
      </c>
      <c r="D1199" s="3">
        <v>0</v>
      </c>
      <c r="E1199" s="3" t="s">
        <v>10</v>
      </c>
      <c r="F1199" s="3" t="s">
        <v>11</v>
      </c>
      <c r="G1199" s="3">
        <v>5699.8374999999996</v>
      </c>
    </row>
    <row r="1200" spans="1:7" x14ac:dyDescent="0.25">
      <c r="A1200" s="3">
        <v>40</v>
      </c>
      <c r="B1200" s="3" t="s">
        <v>9</v>
      </c>
      <c r="C1200" s="3">
        <v>29.355</v>
      </c>
      <c r="D1200" s="3">
        <v>1</v>
      </c>
      <c r="E1200" s="3" t="s">
        <v>10</v>
      </c>
      <c r="F1200" s="3" t="s">
        <v>12</v>
      </c>
      <c r="G1200" s="3">
        <v>6393.6034499999996</v>
      </c>
    </row>
    <row r="1201" spans="1:7" x14ac:dyDescent="0.25">
      <c r="A1201" s="3">
        <v>31</v>
      </c>
      <c r="B1201" s="3" t="s">
        <v>6</v>
      </c>
      <c r="C1201" s="3">
        <v>25.8</v>
      </c>
      <c r="D1201" s="3">
        <v>2</v>
      </c>
      <c r="E1201" s="3" t="s">
        <v>10</v>
      </c>
      <c r="F1201" s="3" t="s">
        <v>8</v>
      </c>
      <c r="G1201" s="3">
        <v>4934.7049999999999</v>
      </c>
    </row>
    <row r="1202" spans="1:7" x14ac:dyDescent="0.25">
      <c r="A1202" s="3">
        <v>37</v>
      </c>
      <c r="B1202" s="3" t="s">
        <v>9</v>
      </c>
      <c r="C1202" s="3">
        <v>24.32</v>
      </c>
      <c r="D1202" s="3">
        <v>2</v>
      </c>
      <c r="E1202" s="3" t="s">
        <v>10</v>
      </c>
      <c r="F1202" s="3" t="s">
        <v>12</v>
      </c>
      <c r="G1202" s="3">
        <v>6198.7518</v>
      </c>
    </row>
    <row r="1203" spans="1:7" x14ac:dyDescent="0.25">
      <c r="A1203" s="3">
        <v>46</v>
      </c>
      <c r="B1203" s="3" t="s">
        <v>9</v>
      </c>
      <c r="C1203" s="3">
        <v>40.375</v>
      </c>
      <c r="D1203" s="3">
        <v>2</v>
      </c>
      <c r="E1203" s="3" t="s">
        <v>10</v>
      </c>
      <c r="F1203" s="3" t="s">
        <v>12</v>
      </c>
      <c r="G1203" s="3">
        <v>8733.2292500000003</v>
      </c>
    </row>
    <row r="1204" spans="1:7" x14ac:dyDescent="0.25">
      <c r="A1204" s="3">
        <v>22</v>
      </c>
      <c r="B1204" s="3" t="s">
        <v>9</v>
      </c>
      <c r="C1204" s="3">
        <v>32.11</v>
      </c>
      <c r="D1204" s="3">
        <v>0</v>
      </c>
      <c r="E1204" s="3" t="s">
        <v>10</v>
      </c>
      <c r="F1204" s="3" t="s">
        <v>12</v>
      </c>
      <c r="G1204" s="3">
        <v>2055.3249000000001</v>
      </c>
    </row>
    <row r="1205" spans="1:7" x14ac:dyDescent="0.25">
      <c r="A1205" s="3">
        <v>51</v>
      </c>
      <c r="B1205" s="3" t="s">
        <v>9</v>
      </c>
      <c r="C1205" s="3">
        <v>32.299999999999997</v>
      </c>
      <c r="D1205" s="3">
        <v>1</v>
      </c>
      <c r="E1205" s="3" t="s">
        <v>10</v>
      </c>
      <c r="F1205" s="3" t="s">
        <v>13</v>
      </c>
      <c r="G1205" s="3">
        <v>9964.06</v>
      </c>
    </row>
    <row r="1206" spans="1:7" x14ac:dyDescent="0.25">
      <c r="A1206" s="3">
        <v>18</v>
      </c>
      <c r="B1206" s="3" t="s">
        <v>6</v>
      </c>
      <c r="C1206" s="3">
        <v>27.28</v>
      </c>
      <c r="D1206" s="3">
        <v>3</v>
      </c>
      <c r="E1206" s="3" t="s">
        <v>7</v>
      </c>
      <c r="F1206" s="3" t="s">
        <v>11</v>
      </c>
      <c r="G1206" s="3">
        <v>18223.4512</v>
      </c>
    </row>
    <row r="1207" spans="1:7" x14ac:dyDescent="0.25">
      <c r="A1207" s="3">
        <v>35</v>
      </c>
      <c r="B1207" s="3" t="s">
        <v>9</v>
      </c>
      <c r="C1207" s="3">
        <v>17.86</v>
      </c>
      <c r="D1207" s="3">
        <v>1</v>
      </c>
      <c r="E1207" s="3" t="s">
        <v>10</v>
      </c>
      <c r="F1207" s="3" t="s">
        <v>12</v>
      </c>
      <c r="G1207" s="3">
        <v>5116.5003999999999</v>
      </c>
    </row>
    <row r="1208" spans="1:7" x14ac:dyDescent="0.25">
      <c r="A1208" s="3">
        <v>59</v>
      </c>
      <c r="B1208" s="3" t="s">
        <v>6</v>
      </c>
      <c r="C1208" s="3">
        <v>34.799999999999997</v>
      </c>
      <c r="D1208" s="3">
        <v>2</v>
      </c>
      <c r="E1208" s="3" t="s">
        <v>10</v>
      </c>
      <c r="F1208" s="3" t="s">
        <v>8</v>
      </c>
      <c r="G1208" s="3">
        <v>36910.608030000003</v>
      </c>
    </row>
    <row r="1209" spans="1:7" x14ac:dyDescent="0.25">
      <c r="A1209" s="3">
        <v>36</v>
      </c>
      <c r="B1209" s="3" t="s">
        <v>9</v>
      </c>
      <c r="C1209" s="3">
        <v>33.4</v>
      </c>
      <c r="D1209" s="3">
        <v>2</v>
      </c>
      <c r="E1209" s="3" t="s">
        <v>7</v>
      </c>
      <c r="F1209" s="3" t="s">
        <v>8</v>
      </c>
      <c r="G1209" s="3">
        <v>38415.474000000002</v>
      </c>
    </row>
    <row r="1210" spans="1:7" x14ac:dyDescent="0.25">
      <c r="A1210" s="3">
        <v>37</v>
      </c>
      <c r="B1210" s="3" t="s">
        <v>6</v>
      </c>
      <c r="C1210" s="3">
        <v>25.555</v>
      </c>
      <c r="D1210" s="3">
        <v>1</v>
      </c>
      <c r="E1210" s="3" t="s">
        <v>7</v>
      </c>
      <c r="F1210" s="3" t="s">
        <v>13</v>
      </c>
      <c r="G1210" s="3">
        <v>20296.863450000001</v>
      </c>
    </row>
    <row r="1211" spans="1:7" x14ac:dyDescent="0.25">
      <c r="A1211" s="3">
        <v>59</v>
      </c>
      <c r="B1211" s="3" t="s">
        <v>9</v>
      </c>
      <c r="C1211" s="3">
        <v>37.1</v>
      </c>
      <c r="D1211" s="3">
        <v>1</v>
      </c>
      <c r="E1211" s="3" t="s">
        <v>10</v>
      </c>
      <c r="F1211" s="3" t="s">
        <v>8</v>
      </c>
      <c r="G1211" s="3">
        <v>12347.172</v>
      </c>
    </row>
    <row r="1212" spans="1:7" x14ac:dyDescent="0.25">
      <c r="A1212" s="3">
        <v>36</v>
      </c>
      <c r="B1212" s="3" t="s">
        <v>9</v>
      </c>
      <c r="C1212" s="3">
        <v>30.875</v>
      </c>
      <c r="D1212" s="3">
        <v>1</v>
      </c>
      <c r="E1212" s="3" t="s">
        <v>10</v>
      </c>
      <c r="F1212" s="3" t="s">
        <v>12</v>
      </c>
      <c r="G1212" s="3">
        <v>5373.3642499999996</v>
      </c>
    </row>
    <row r="1213" spans="1:7" x14ac:dyDescent="0.25">
      <c r="A1213" s="3">
        <v>39</v>
      </c>
      <c r="B1213" s="3" t="s">
        <v>9</v>
      </c>
      <c r="C1213" s="3">
        <v>34.1</v>
      </c>
      <c r="D1213" s="3">
        <v>2</v>
      </c>
      <c r="E1213" s="3" t="s">
        <v>10</v>
      </c>
      <c r="F1213" s="3" t="s">
        <v>11</v>
      </c>
      <c r="G1213" s="3">
        <v>23563.016179999999</v>
      </c>
    </row>
    <row r="1214" spans="1:7" x14ac:dyDescent="0.25">
      <c r="A1214" s="3">
        <v>18</v>
      </c>
      <c r="B1214" s="3" t="s">
        <v>9</v>
      </c>
      <c r="C1214" s="3">
        <v>21.47</v>
      </c>
      <c r="D1214" s="3">
        <v>0</v>
      </c>
      <c r="E1214" s="3" t="s">
        <v>10</v>
      </c>
      <c r="F1214" s="3" t="s">
        <v>13</v>
      </c>
      <c r="G1214" s="3">
        <v>1702.4553000000001</v>
      </c>
    </row>
    <row r="1215" spans="1:7" x14ac:dyDescent="0.25">
      <c r="A1215" s="3">
        <v>52</v>
      </c>
      <c r="B1215" s="3" t="s">
        <v>6</v>
      </c>
      <c r="C1215" s="3">
        <v>33.299999999999997</v>
      </c>
      <c r="D1215" s="3">
        <v>2</v>
      </c>
      <c r="E1215" s="3" t="s">
        <v>10</v>
      </c>
      <c r="F1215" s="3" t="s">
        <v>8</v>
      </c>
      <c r="G1215" s="3">
        <v>10806.839</v>
      </c>
    </row>
    <row r="1216" spans="1:7" x14ac:dyDescent="0.25">
      <c r="A1216" s="3">
        <v>27</v>
      </c>
      <c r="B1216" s="3" t="s">
        <v>6</v>
      </c>
      <c r="C1216" s="3">
        <v>31.254999999999999</v>
      </c>
      <c r="D1216" s="3">
        <v>1</v>
      </c>
      <c r="E1216" s="3" t="s">
        <v>10</v>
      </c>
      <c r="F1216" s="3" t="s">
        <v>12</v>
      </c>
      <c r="G1216" s="3">
        <v>3956.0714499999999</v>
      </c>
    </row>
    <row r="1217" spans="1:7" x14ac:dyDescent="0.25">
      <c r="A1217" s="3">
        <v>18</v>
      </c>
      <c r="B1217" s="3" t="s">
        <v>9</v>
      </c>
      <c r="C1217" s="3">
        <v>39.14</v>
      </c>
      <c r="D1217" s="3">
        <v>0</v>
      </c>
      <c r="E1217" s="3" t="s">
        <v>10</v>
      </c>
      <c r="F1217" s="3" t="s">
        <v>13</v>
      </c>
      <c r="G1217" s="3">
        <v>12890.057650000001</v>
      </c>
    </row>
    <row r="1218" spans="1:7" x14ac:dyDescent="0.25">
      <c r="A1218" s="3">
        <v>40</v>
      </c>
      <c r="B1218" s="3" t="s">
        <v>9</v>
      </c>
      <c r="C1218" s="3">
        <v>25.08</v>
      </c>
      <c r="D1218" s="3">
        <v>0</v>
      </c>
      <c r="E1218" s="3" t="s">
        <v>10</v>
      </c>
      <c r="F1218" s="3" t="s">
        <v>11</v>
      </c>
      <c r="G1218" s="3">
        <v>5415.6611999999996</v>
      </c>
    </row>
    <row r="1219" spans="1:7" x14ac:dyDescent="0.25">
      <c r="A1219" s="3">
        <v>29</v>
      </c>
      <c r="B1219" s="3" t="s">
        <v>9</v>
      </c>
      <c r="C1219" s="3">
        <v>37.29</v>
      </c>
      <c r="D1219" s="3">
        <v>2</v>
      </c>
      <c r="E1219" s="3" t="s">
        <v>10</v>
      </c>
      <c r="F1219" s="3" t="s">
        <v>11</v>
      </c>
      <c r="G1219" s="3">
        <v>4058.1161000000002</v>
      </c>
    </row>
    <row r="1220" spans="1:7" x14ac:dyDescent="0.25">
      <c r="A1220" s="3">
        <v>46</v>
      </c>
      <c r="B1220" s="3" t="s">
        <v>6</v>
      </c>
      <c r="C1220" s="3">
        <v>34.6</v>
      </c>
      <c r="D1220" s="3">
        <v>1</v>
      </c>
      <c r="E1220" s="3" t="s">
        <v>7</v>
      </c>
      <c r="F1220" s="3" t="s">
        <v>8</v>
      </c>
      <c r="G1220" s="3">
        <v>41661.601999999999</v>
      </c>
    </row>
    <row r="1221" spans="1:7" x14ac:dyDescent="0.25">
      <c r="A1221" s="3">
        <v>38</v>
      </c>
      <c r="B1221" s="3" t="s">
        <v>6</v>
      </c>
      <c r="C1221" s="3">
        <v>30.21</v>
      </c>
      <c r="D1221" s="3">
        <v>3</v>
      </c>
      <c r="E1221" s="3" t="s">
        <v>10</v>
      </c>
      <c r="F1221" s="3" t="s">
        <v>12</v>
      </c>
      <c r="G1221" s="3">
        <v>7537.1638999999996</v>
      </c>
    </row>
    <row r="1222" spans="1:7" x14ac:dyDescent="0.25">
      <c r="A1222" s="3">
        <v>30</v>
      </c>
      <c r="B1222" s="3" t="s">
        <v>6</v>
      </c>
      <c r="C1222" s="3">
        <v>21.945</v>
      </c>
      <c r="D1222" s="3">
        <v>1</v>
      </c>
      <c r="E1222" s="3" t="s">
        <v>10</v>
      </c>
      <c r="F1222" s="3" t="s">
        <v>13</v>
      </c>
      <c r="G1222" s="3">
        <v>4718.2035500000002</v>
      </c>
    </row>
    <row r="1223" spans="1:7" x14ac:dyDescent="0.25">
      <c r="A1223" s="3">
        <v>40</v>
      </c>
      <c r="B1223" s="3" t="s">
        <v>9</v>
      </c>
      <c r="C1223" s="3">
        <v>24.97</v>
      </c>
      <c r="D1223" s="3">
        <v>2</v>
      </c>
      <c r="E1223" s="3" t="s">
        <v>10</v>
      </c>
      <c r="F1223" s="3" t="s">
        <v>11</v>
      </c>
      <c r="G1223" s="3">
        <v>6593.5083000000004</v>
      </c>
    </row>
    <row r="1224" spans="1:7" x14ac:dyDescent="0.25">
      <c r="A1224" s="3">
        <v>50</v>
      </c>
      <c r="B1224" s="3" t="s">
        <v>9</v>
      </c>
      <c r="C1224" s="3">
        <v>25.3</v>
      </c>
      <c r="D1224" s="3">
        <v>0</v>
      </c>
      <c r="E1224" s="3" t="s">
        <v>10</v>
      </c>
      <c r="F1224" s="3" t="s">
        <v>11</v>
      </c>
      <c r="G1224" s="3">
        <v>8442.6669999999995</v>
      </c>
    </row>
    <row r="1225" spans="1:7" x14ac:dyDescent="0.25">
      <c r="A1225" s="3">
        <v>20</v>
      </c>
      <c r="B1225" s="3" t="s">
        <v>6</v>
      </c>
      <c r="C1225" s="3">
        <v>24.42</v>
      </c>
      <c r="D1225" s="3">
        <v>0</v>
      </c>
      <c r="E1225" s="3" t="s">
        <v>7</v>
      </c>
      <c r="F1225" s="3" t="s">
        <v>11</v>
      </c>
      <c r="G1225" s="3">
        <v>26125.674770000001</v>
      </c>
    </row>
    <row r="1226" spans="1:7" x14ac:dyDescent="0.25">
      <c r="A1226" s="3">
        <v>41</v>
      </c>
      <c r="B1226" s="3" t="s">
        <v>9</v>
      </c>
      <c r="C1226" s="3">
        <v>23.94</v>
      </c>
      <c r="D1226" s="3">
        <v>1</v>
      </c>
      <c r="E1226" s="3" t="s">
        <v>10</v>
      </c>
      <c r="F1226" s="3" t="s">
        <v>13</v>
      </c>
      <c r="G1226" s="3">
        <v>6858.4795999999997</v>
      </c>
    </row>
    <row r="1227" spans="1:7" x14ac:dyDescent="0.25">
      <c r="A1227" s="3">
        <v>33</v>
      </c>
      <c r="B1227" s="3" t="s">
        <v>6</v>
      </c>
      <c r="C1227" s="3">
        <v>39.82</v>
      </c>
      <c r="D1227" s="3">
        <v>1</v>
      </c>
      <c r="E1227" s="3" t="s">
        <v>10</v>
      </c>
      <c r="F1227" s="3" t="s">
        <v>11</v>
      </c>
      <c r="G1227" s="3">
        <v>4795.6567999999997</v>
      </c>
    </row>
    <row r="1228" spans="1:7" x14ac:dyDescent="0.25">
      <c r="A1228" s="3">
        <v>38</v>
      </c>
      <c r="B1228" s="3" t="s">
        <v>9</v>
      </c>
      <c r="C1228" s="3">
        <v>16.815000000000001</v>
      </c>
      <c r="D1228" s="3">
        <v>2</v>
      </c>
      <c r="E1228" s="3" t="s">
        <v>10</v>
      </c>
      <c r="F1228" s="3" t="s">
        <v>13</v>
      </c>
      <c r="G1228" s="3">
        <v>6640.5448500000002</v>
      </c>
    </row>
    <row r="1229" spans="1:7" x14ac:dyDescent="0.25">
      <c r="A1229" s="3">
        <v>42</v>
      </c>
      <c r="B1229" s="3" t="s">
        <v>9</v>
      </c>
      <c r="C1229" s="3">
        <v>37.18</v>
      </c>
      <c r="D1229" s="3">
        <v>2</v>
      </c>
      <c r="E1229" s="3" t="s">
        <v>10</v>
      </c>
      <c r="F1229" s="3" t="s">
        <v>11</v>
      </c>
      <c r="G1229" s="3">
        <v>7162.0122000000001</v>
      </c>
    </row>
    <row r="1230" spans="1:7" x14ac:dyDescent="0.25">
      <c r="A1230" s="3">
        <v>56</v>
      </c>
      <c r="B1230" s="3" t="s">
        <v>9</v>
      </c>
      <c r="C1230" s="3">
        <v>34.43</v>
      </c>
      <c r="D1230" s="3">
        <v>0</v>
      </c>
      <c r="E1230" s="3" t="s">
        <v>10</v>
      </c>
      <c r="F1230" s="3" t="s">
        <v>11</v>
      </c>
      <c r="G1230" s="3">
        <v>10594.225700000001</v>
      </c>
    </row>
    <row r="1231" spans="1:7" x14ac:dyDescent="0.25">
      <c r="A1231" s="3">
        <v>58</v>
      </c>
      <c r="B1231" s="3" t="s">
        <v>9</v>
      </c>
      <c r="C1231" s="3">
        <v>30.305</v>
      </c>
      <c r="D1231" s="3">
        <v>0</v>
      </c>
      <c r="E1231" s="3" t="s">
        <v>10</v>
      </c>
      <c r="F1231" s="3" t="s">
        <v>13</v>
      </c>
      <c r="G1231" s="3">
        <v>11938.255950000001</v>
      </c>
    </row>
    <row r="1232" spans="1:7" x14ac:dyDescent="0.25">
      <c r="A1232" s="3">
        <v>52</v>
      </c>
      <c r="B1232" s="3" t="s">
        <v>9</v>
      </c>
      <c r="C1232" s="3">
        <v>34.484999999999999</v>
      </c>
      <c r="D1232" s="3">
        <v>3</v>
      </c>
      <c r="E1232" s="3" t="s">
        <v>7</v>
      </c>
      <c r="F1232" s="3" t="s">
        <v>12</v>
      </c>
      <c r="G1232" s="3">
        <v>60021.398970000002</v>
      </c>
    </row>
    <row r="1233" spans="1:7" x14ac:dyDescent="0.25">
      <c r="A1233" s="3">
        <v>20</v>
      </c>
      <c r="B1233" s="3" t="s">
        <v>6</v>
      </c>
      <c r="C1233" s="3">
        <v>21.8</v>
      </c>
      <c r="D1233" s="3">
        <v>0</v>
      </c>
      <c r="E1233" s="3" t="s">
        <v>7</v>
      </c>
      <c r="F1233" s="3" t="s">
        <v>8</v>
      </c>
      <c r="G1233" s="3">
        <v>20167.336029999999</v>
      </c>
    </row>
    <row r="1234" spans="1:7" x14ac:dyDescent="0.25">
      <c r="A1234" s="3">
        <v>54</v>
      </c>
      <c r="B1234" s="3" t="s">
        <v>6</v>
      </c>
      <c r="C1234" s="3">
        <v>24.605</v>
      </c>
      <c r="D1234" s="3">
        <v>3</v>
      </c>
      <c r="E1234" s="3" t="s">
        <v>10</v>
      </c>
      <c r="F1234" s="3" t="s">
        <v>12</v>
      </c>
      <c r="G1234" s="3">
        <v>12479.70895</v>
      </c>
    </row>
    <row r="1235" spans="1:7" x14ac:dyDescent="0.25">
      <c r="A1235" s="3">
        <v>58</v>
      </c>
      <c r="B1235" s="3" t="s">
        <v>9</v>
      </c>
      <c r="C1235" s="3">
        <v>23.3</v>
      </c>
      <c r="D1235" s="3">
        <v>0</v>
      </c>
      <c r="E1235" s="3" t="s">
        <v>10</v>
      </c>
      <c r="F1235" s="3" t="s">
        <v>8</v>
      </c>
      <c r="G1235" s="3">
        <v>11345.519</v>
      </c>
    </row>
    <row r="1236" spans="1:7" x14ac:dyDescent="0.25">
      <c r="A1236" s="3">
        <v>45</v>
      </c>
      <c r="B1236" s="3" t="s">
        <v>6</v>
      </c>
      <c r="C1236" s="3">
        <v>27.83</v>
      </c>
      <c r="D1236" s="3">
        <v>2</v>
      </c>
      <c r="E1236" s="3" t="s">
        <v>10</v>
      </c>
      <c r="F1236" s="3" t="s">
        <v>11</v>
      </c>
      <c r="G1236" s="3">
        <v>8515.7587000000003</v>
      </c>
    </row>
    <row r="1237" spans="1:7" x14ac:dyDescent="0.25">
      <c r="A1237" s="3">
        <v>26</v>
      </c>
      <c r="B1237" s="3" t="s">
        <v>9</v>
      </c>
      <c r="C1237" s="3">
        <v>31.065000000000001</v>
      </c>
      <c r="D1237" s="3">
        <v>0</v>
      </c>
      <c r="E1237" s="3" t="s">
        <v>10</v>
      </c>
      <c r="F1237" s="3" t="s">
        <v>12</v>
      </c>
      <c r="G1237" s="3">
        <v>2699.56835</v>
      </c>
    </row>
    <row r="1238" spans="1:7" x14ac:dyDescent="0.25">
      <c r="A1238" s="3">
        <v>63</v>
      </c>
      <c r="B1238" s="3" t="s">
        <v>6</v>
      </c>
      <c r="C1238" s="3">
        <v>21.66</v>
      </c>
      <c r="D1238" s="3">
        <v>0</v>
      </c>
      <c r="E1238" s="3" t="s">
        <v>10</v>
      </c>
      <c r="F1238" s="3" t="s">
        <v>13</v>
      </c>
      <c r="G1238" s="3">
        <v>14449.8544</v>
      </c>
    </row>
    <row r="1239" spans="1:7" x14ac:dyDescent="0.25">
      <c r="A1239" s="3">
        <v>58</v>
      </c>
      <c r="B1239" s="3" t="s">
        <v>6</v>
      </c>
      <c r="C1239" s="3">
        <v>28.215</v>
      </c>
      <c r="D1239" s="3">
        <v>0</v>
      </c>
      <c r="E1239" s="3" t="s">
        <v>10</v>
      </c>
      <c r="F1239" s="3" t="s">
        <v>12</v>
      </c>
      <c r="G1239" s="3">
        <v>12224.350850000001</v>
      </c>
    </row>
    <row r="1240" spans="1:7" x14ac:dyDescent="0.25">
      <c r="A1240" s="3">
        <v>37</v>
      </c>
      <c r="B1240" s="3" t="s">
        <v>9</v>
      </c>
      <c r="C1240" s="3">
        <v>22.704999999999998</v>
      </c>
      <c r="D1240" s="3">
        <v>3</v>
      </c>
      <c r="E1240" s="3" t="s">
        <v>10</v>
      </c>
      <c r="F1240" s="3" t="s">
        <v>13</v>
      </c>
      <c r="G1240" s="3">
        <v>6985.50695</v>
      </c>
    </row>
    <row r="1241" spans="1:7" x14ac:dyDescent="0.25">
      <c r="A1241" s="3">
        <v>25</v>
      </c>
      <c r="B1241" s="3" t="s">
        <v>6</v>
      </c>
      <c r="C1241" s="3">
        <v>42.13</v>
      </c>
      <c r="D1241" s="3">
        <v>1</v>
      </c>
      <c r="E1241" s="3" t="s">
        <v>10</v>
      </c>
      <c r="F1241" s="3" t="s">
        <v>11</v>
      </c>
      <c r="G1241" s="3">
        <v>3238.4357</v>
      </c>
    </row>
    <row r="1242" spans="1:7" x14ac:dyDescent="0.25">
      <c r="A1242" s="3">
        <v>52</v>
      </c>
      <c r="B1242" s="3" t="s">
        <v>9</v>
      </c>
      <c r="C1242" s="3">
        <v>41.8</v>
      </c>
      <c r="D1242" s="3">
        <v>2</v>
      </c>
      <c r="E1242" s="3" t="s">
        <v>7</v>
      </c>
      <c r="F1242" s="3" t="s">
        <v>11</v>
      </c>
      <c r="G1242" s="3">
        <v>47269.853999999999</v>
      </c>
    </row>
    <row r="1243" spans="1:7" x14ac:dyDescent="0.25">
      <c r="A1243" s="3">
        <v>64</v>
      </c>
      <c r="B1243" s="3" t="s">
        <v>9</v>
      </c>
      <c r="C1243" s="3">
        <v>36.96</v>
      </c>
      <c r="D1243" s="3">
        <v>2</v>
      </c>
      <c r="E1243" s="3" t="s">
        <v>7</v>
      </c>
      <c r="F1243" s="3" t="s">
        <v>11</v>
      </c>
      <c r="G1243" s="3">
        <v>49577.662400000001</v>
      </c>
    </row>
    <row r="1244" spans="1:7" x14ac:dyDescent="0.25">
      <c r="A1244" s="3">
        <v>22</v>
      </c>
      <c r="B1244" s="3" t="s">
        <v>6</v>
      </c>
      <c r="C1244" s="3">
        <v>21.28</v>
      </c>
      <c r="D1244" s="3">
        <v>3</v>
      </c>
      <c r="E1244" s="3" t="s">
        <v>10</v>
      </c>
      <c r="F1244" s="3" t="s">
        <v>12</v>
      </c>
      <c r="G1244" s="3">
        <v>4296.2712000000001</v>
      </c>
    </row>
    <row r="1245" spans="1:7" x14ac:dyDescent="0.25">
      <c r="A1245" s="3">
        <v>28</v>
      </c>
      <c r="B1245" s="3" t="s">
        <v>6</v>
      </c>
      <c r="C1245" s="3">
        <v>33.11</v>
      </c>
      <c r="D1245" s="3">
        <v>0</v>
      </c>
      <c r="E1245" s="3" t="s">
        <v>10</v>
      </c>
      <c r="F1245" s="3" t="s">
        <v>11</v>
      </c>
      <c r="G1245" s="3">
        <v>3171.6149</v>
      </c>
    </row>
    <row r="1246" spans="1:7" x14ac:dyDescent="0.25">
      <c r="A1246" s="3">
        <v>18</v>
      </c>
      <c r="B1246" s="3" t="s">
        <v>9</v>
      </c>
      <c r="C1246" s="3">
        <v>33.33</v>
      </c>
      <c r="D1246" s="3">
        <v>0</v>
      </c>
      <c r="E1246" s="3" t="s">
        <v>10</v>
      </c>
      <c r="F1246" s="3" t="s">
        <v>11</v>
      </c>
      <c r="G1246" s="3">
        <v>1135.9407000000001</v>
      </c>
    </row>
    <row r="1247" spans="1:7" x14ac:dyDescent="0.25">
      <c r="A1247" s="3">
        <v>28</v>
      </c>
      <c r="B1247" s="3" t="s">
        <v>9</v>
      </c>
      <c r="C1247" s="3">
        <v>24.3</v>
      </c>
      <c r="D1247" s="3">
        <v>5</v>
      </c>
      <c r="E1247" s="3" t="s">
        <v>10</v>
      </c>
      <c r="F1247" s="3" t="s">
        <v>8</v>
      </c>
      <c r="G1247" s="3">
        <v>5615.3689999999997</v>
      </c>
    </row>
    <row r="1248" spans="1:7" x14ac:dyDescent="0.25">
      <c r="A1248" s="3">
        <v>45</v>
      </c>
      <c r="B1248" s="3" t="s">
        <v>6</v>
      </c>
      <c r="C1248" s="3">
        <v>25.7</v>
      </c>
      <c r="D1248" s="3">
        <v>3</v>
      </c>
      <c r="E1248" s="3" t="s">
        <v>10</v>
      </c>
      <c r="F1248" s="3" t="s">
        <v>8</v>
      </c>
      <c r="G1248" s="3">
        <v>9101.7980000000007</v>
      </c>
    </row>
    <row r="1249" spans="1:7" x14ac:dyDescent="0.25">
      <c r="A1249" s="3">
        <v>33</v>
      </c>
      <c r="B1249" s="3" t="s">
        <v>9</v>
      </c>
      <c r="C1249" s="3">
        <v>29.4</v>
      </c>
      <c r="D1249" s="3">
        <v>4</v>
      </c>
      <c r="E1249" s="3" t="s">
        <v>10</v>
      </c>
      <c r="F1249" s="3" t="s">
        <v>8</v>
      </c>
      <c r="G1249" s="3">
        <v>6059.1729999999998</v>
      </c>
    </row>
    <row r="1250" spans="1:7" x14ac:dyDescent="0.25">
      <c r="A1250" s="3">
        <v>18</v>
      </c>
      <c r="B1250" s="3" t="s">
        <v>6</v>
      </c>
      <c r="C1250" s="3">
        <v>39.82</v>
      </c>
      <c r="D1250" s="3">
        <v>0</v>
      </c>
      <c r="E1250" s="3" t="s">
        <v>10</v>
      </c>
      <c r="F1250" s="3" t="s">
        <v>11</v>
      </c>
      <c r="G1250" s="3">
        <v>1633.9618</v>
      </c>
    </row>
    <row r="1251" spans="1:7" x14ac:dyDescent="0.25">
      <c r="A1251" s="3">
        <v>32</v>
      </c>
      <c r="B1251" s="3" t="s">
        <v>9</v>
      </c>
      <c r="C1251" s="3">
        <v>33.630000000000003</v>
      </c>
      <c r="D1251" s="3">
        <v>1</v>
      </c>
      <c r="E1251" s="3" t="s">
        <v>7</v>
      </c>
      <c r="F1251" s="3" t="s">
        <v>13</v>
      </c>
      <c r="G1251" s="3">
        <v>37607.527699999999</v>
      </c>
    </row>
    <row r="1252" spans="1:7" x14ac:dyDescent="0.25">
      <c r="A1252" s="3">
        <v>24</v>
      </c>
      <c r="B1252" s="3" t="s">
        <v>9</v>
      </c>
      <c r="C1252" s="3">
        <v>29.83</v>
      </c>
      <c r="D1252" s="3">
        <v>0</v>
      </c>
      <c r="E1252" s="3" t="s">
        <v>7</v>
      </c>
      <c r="F1252" s="3" t="s">
        <v>13</v>
      </c>
      <c r="G1252" s="3">
        <v>18648.421699999999</v>
      </c>
    </row>
    <row r="1253" spans="1:7" x14ac:dyDescent="0.25">
      <c r="A1253" s="3">
        <v>19</v>
      </c>
      <c r="B1253" s="3" t="s">
        <v>9</v>
      </c>
      <c r="C1253" s="3">
        <v>19.8</v>
      </c>
      <c r="D1253" s="3">
        <v>0</v>
      </c>
      <c r="E1253" s="3" t="s">
        <v>10</v>
      </c>
      <c r="F1253" s="3" t="s">
        <v>8</v>
      </c>
      <c r="G1253" s="3">
        <v>1241.5650000000001</v>
      </c>
    </row>
    <row r="1254" spans="1:7" x14ac:dyDescent="0.25">
      <c r="A1254" s="3">
        <v>20</v>
      </c>
      <c r="B1254" s="3" t="s">
        <v>9</v>
      </c>
      <c r="C1254" s="3">
        <v>27.3</v>
      </c>
      <c r="D1254" s="3">
        <v>0</v>
      </c>
      <c r="E1254" s="3" t="s">
        <v>7</v>
      </c>
      <c r="F1254" s="3" t="s">
        <v>8</v>
      </c>
      <c r="G1254" s="3">
        <v>16232.847</v>
      </c>
    </row>
    <row r="1255" spans="1:7" x14ac:dyDescent="0.25">
      <c r="A1255" s="3">
        <v>40</v>
      </c>
      <c r="B1255" s="3" t="s">
        <v>6</v>
      </c>
      <c r="C1255" s="3">
        <v>29.3</v>
      </c>
      <c r="D1255" s="3">
        <v>4</v>
      </c>
      <c r="E1255" s="3" t="s">
        <v>10</v>
      </c>
      <c r="F1255" s="3" t="s">
        <v>8</v>
      </c>
      <c r="G1255" s="3">
        <v>15828.82173</v>
      </c>
    </row>
    <row r="1256" spans="1:7" x14ac:dyDescent="0.25">
      <c r="A1256" s="3">
        <v>34</v>
      </c>
      <c r="B1256" s="3" t="s">
        <v>6</v>
      </c>
      <c r="C1256" s="3">
        <v>27.72</v>
      </c>
      <c r="D1256" s="3">
        <v>0</v>
      </c>
      <c r="E1256" s="3" t="s">
        <v>10</v>
      </c>
      <c r="F1256" s="3" t="s">
        <v>11</v>
      </c>
      <c r="G1256" s="3">
        <v>4415.1588000000002</v>
      </c>
    </row>
    <row r="1257" spans="1:7" x14ac:dyDescent="0.25">
      <c r="A1257" s="3">
        <v>42</v>
      </c>
      <c r="B1257" s="3" t="s">
        <v>6</v>
      </c>
      <c r="C1257" s="3">
        <v>37.9</v>
      </c>
      <c r="D1257" s="3">
        <v>0</v>
      </c>
      <c r="E1257" s="3" t="s">
        <v>10</v>
      </c>
      <c r="F1257" s="3" t="s">
        <v>8</v>
      </c>
      <c r="G1257" s="3">
        <v>6474.0129999999999</v>
      </c>
    </row>
    <row r="1258" spans="1:7" x14ac:dyDescent="0.25">
      <c r="A1258" s="3">
        <v>51</v>
      </c>
      <c r="B1258" s="3" t="s">
        <v>6</v>
      </c>
      <c r="C1258" s="3">
        <v>36.384999999999998</v>
      </c>
      <c r="D1258" s="3">
        <v>3</v>
      </c>
      <c r="E1258" s="3" t="s">
        <v>10</v>
      </c>
      <c r="F1258" s="3" t="s">
        <v>12</v>
      </c>
      <c r="G1258" s="3">
        <v>11436.738149999999</v>
      </c>
    </row>
    <row r="1259" spans="1:7" x14ac:dyDescent="0.25">
      <c r="A1259" s="3">
        <v>54</v>
      </c>
      <c r="B1259" s="3" t="s">
        <v>6</v>
      </c>
      <c r="C1259" s="3">
        <v>27.645</v>
      </c>
      <c r="D1259" s="3">
        <v>1</v>
      </c>
      <c r="E1259" s="3" t="s">
        <v>10</v>
      </c>
      <c r="F1259" s="3" t="s">
        <v>12</v>
      </c>
      <c r="G1259" s="3">
        <v>11305.93455</v>
      </c>
    </row>
    <row r="1260" spans="1:7" x14ac:dyDescent="0.25">
      <c r="A1260" s="3">
        <v>55</v>
      </c>
      <c r="B1260" s="3" t="s">
        <v>9</v>
      </c>
      <c r="C1260" s="3">
        <v>37.715000000000003</v>
      </c>
      <c r="D1260" s="3">
        <v>3</v>
      </c>
      <c r="E1260" s="3" t="s">
        <v>10</v>
      </c>
      <c r="F1260" s="3" t="s">
        <v>12</v>
      </c>
      <c r="G1260" s="3">
        <v>30063.580549999999</v>
      </c>
    </row>
    <row r="1261" spans="1:7" x14ac:dyDescent="0.25">
      <c r="A1261" s="3">
        <v>52</v>
      </c>
      <c r="B1261" s="3" t="s">
        <v>6</v>
      </c>
      <c r="C1261" s="3">
        <v>23.18</v>
      </c>
      <c r="D1261" s="3">
        <v>0</v>
      </c>
      <c r="E1261" s="3" t="s">
        <v>10</v>
      </c>
      <c r="F1261" s="3" t="s">
        <v>13</v>
      </c>
      <c r="G1261" s="3">
        <v>10197.772199999999</v>
      </c>
    </row>
    <row r="1262" spans="1:7" x14ac:dyDescent="0.25">
      <c r="A1262" s="3">
        <v>32</v>
      </c>
      <c r="B1262" s="3" t="s">
        <v>6</v>
      </c>
      <c r="C1262" s="3">
        <v>20.52</v>
      </c>
      <c r="D1262" s="3">
        <v>0</v>
      </c>
      <c r="E1262" s="3" t="s">
        <v>10</v>
      </c>
      <c r="F1262" s="3" t="s">
        <v>13</v>
      </c>
      <c r="G1262" s="3">
        <v>4544.2348000000002</v>
      </c>
    </row>
    <row r="1263" spans="1:7" x14ac:dyDescent="0.25">
      <c r="A1263" s="3">
        <v>28</v>
      </c>
      <c r="B1263" s="3" t="s">
        <v>9</v>
      </c>
      <c r="C1263" s="3">
        <v>37.1</v>
      </c>
      <c r="D1263" s="3">
        <v>1</v>
      </c>
      <c r="E1263" s="3" t="s">
        <v>10</v>
      </c>
      <c r="F1263" s="3" t="s">
        <v>8</v>
      </c>
      <c r="G1263" s="3">
        <v>3277.1610000000001</v>
      </c>
    </row>
    <row r="1264" spans="1:7" x14ac:dyDescent="0.25">
      <c r="A1264" s="3">
        <v>41</v>
      </c>
      <c r="B1264" s="3" t="s">
        <v>6</v>
      </c>
      <c r="C1264" s="3">
        <v>28.05</v>
      </c>
      <c r="D1264" s="3">
        <v>1</v>
      </c>
      <c r="E1264" s="3" t="s">
        <v>10</v>
      </c>
      <c r="F1264" s="3" t="s">
        <v>11</v>
      </c>
      <c r="G1264" s="3">
        <v>6770.1925000000001</v>
      </c>
    </row>
    <row r="1265" spans="1:7" x14ac:dyDescent="0.25">
      <c r="A1265" s="3">
        <v>43</v>
      </c>
      <c r="B1265" s="3" t="s">
        <v>6</v>
      </c>
      <c r="C1265" s="3">
        <v>29.9</v>
      </c>
      <c r="D1265" s="3">
        <v>1</v>
      </c>
      <c r="E1265" s="3" t="s">
        <v>10</v>
      </c>
      <c r="F1265" s="3" t="s">
        <v>8</v>
      </c>
      <c r="G1265" s="3">
        <v>7337.7479999999996</v>
      </c>
    </row>
    <row r="1266" spans="1:7" x14ac:dyDescent="0.25">
      <c r="A1266" s="3">
        <v>49</v>
      </c>
      <c r="B1266" s="3" t="s">
        <v>6</v>
      </c>
      <c r="C1266" s="3">
        <v>33.344999999999999</v>
      </c>
      <c r="D1266" s="3">
        <v>2</v>
      </c>
      <c r="E1266" s="3" t="s">
        <v>10</v>
      </c>
      <c r="F1266" s="3" t="s">
        <v>13</v>
      </c>
      <c r="G1266" s="3">
        <v>10370.912549999999</v>
      </c>
    </row>
    <row r="1267" spans="1:7" x14ac:dyDescent="0.25">
      <c r="A1267" s="3">
        <v>64</v>
      </c>
      <c r="B1267" s="3" t="s">
        <v>9</v>
      </c>
      <c r="C1267" s="3">
        <v>23.76</v>
      </c>
      <c r="D1267" s="3">
        <v>0</v>
      </c>
      <c r="E1267" s="3" t="s">
        <v>7</v>
      </c>
      <c r="F1267" s="3" t="s">
        <v>11</v>
      </c>
      <c r="G1267" s="3">
        <v>26926.5144</v>
      </c>
    </row>
    <row r="1268" spans="1:7" x14ac:dyDescent="0.25">
      <c r="A1268" s="3">
        <v>55</v>
      </c>
      <c r="B1268" s="3" t="s">
        <v>6</v>
      </c>
      <c r="C1268" s="3">
        <v>30.5</v>
      </c>
      <c r="D1268" s="3">
        <v>0</v>
      </c>
      <c r="E1268" s="3" t="s">
        <v>10</v>
      </c>
      <c r="F1268" s="3" t="s">
        <v>8</v>
      </c>
      <c r="G1268" s="3">
        <v>10704.47</v>
      </c>
    </row>
    <row r="1269" spans="1:7" x14ac:dyDescent="0.25">
      <c r="A1269" s="3">
        <v>24</v>
      </c>
      <c r="B1269" s="3" t="s">
        <v>9</v>
      </c>
      <c r="C1269" s="3">
        <v>31.065000000000001</v>
      </c>
      <c r="D1269" s="3">
        <v>0</v>
      </c>
      <c r="E1269" s="3" t="s">
        <v>7</v>
      </c>
      <c r="F1269" s="3" t="s">
        <v>13</v>
      </c>
      <c r="G1269" s="3">
        <v>34254.053350000002</v>
      </c>
    </row>
    <row r="1270" spans="1:7" x14ac:dyDescent="0.25">
      <c r="A1270" s="3">
        <v>20</v>
      </c>
      <c r="B1270" s="3" t="s">
        <v>6</v>
      </c>
      <c r="C1270" s="3">
        <v>33.299999999999997</v>
      </c>
      <c r="D1270" s="3">
        <v>0</v>
      </c>
      <c r="E1270" s="3" t="s">
        <v>10</v>
      </c>
      <c r="F1270" s="3" t="s">
        <v>8</v>
      </c>
      <c r="G1270" s="3">
        <v>1880.4870000000001</v>
      </c>
    </row>
    <row r="1271" spans="1:7" x14ac:dyDescent="0.25">
      <c r="A1271" s="3">
        <v>45</v>
      </c>
      <c r="B1271" s="3" t="s">
        <v>9</v>
      </c>
      <c r="C1271" s="3">
        <v>27.5</v>
      </c>
      <c r="D1271" s="3">
        <v>3</v>
      </c>
      <c r="E1271" s="3" t="s">
        <v>10</v>
      </c>
      <c r="F1271" s="3" t="s">
        <v>8</v>
      </c>
      <c r="G1271" s="3">
        <v>8615.2999999999993</v>
      </c>
    </row>
    <row r="1272" spans="1:7" x14ac:dyDescent="0.25">
      <c r="A1272" s="3">
        <v>26</v>
      </c>
      <c r="B1272" s="3" t="s">
        <v>9</v>
      </c>
      <c r="C1272" s="3">
        <v>33.914999999999999</v>
      </c>
      <c r="D1272" s="3">
        <v>1</v>
      </c>
      <c r="E1272" s="3" t="s">
        <v>10</v>
      </c>
      <c r="F1272" s="3" t="s">
        <v>12</v>
      </c>
      <c r="G1272" s="3">
        <v>3292.5298499999999</v>
      </c>
    </row>
    <row r="1273" spans="1:7" x14ac:dyDescent="0.25">
      <c r="A1273" s="3">
        <v>25</v>
      </c>
      <c r="B1273" s="3" t="s">
        <v>6</v>
      </c>
      <c r="C1273" s="3">
        <v>34.484999999999999</v>
      </c>
      <c r="D1273" s="3">
        <v>0</v>
      </c>
      <c r="E1273" s="3" t="s">
        <v>10</v>
      </c>
      <c r="F1273" s="3" t="s">
        <v>12</v>
      </c>
      <c r="G1273" s="3">
        <v>3021.80915</v>
      </c>
    </row>
    <row r="1274" spans="1:7" x14ac:dyDescent="0.25">
      <c r="A1274" s="3">
        <v>43</v>
      </c>
      <c r="B1274" s="3" t="s">
        <v>9</v>
      </c>
      <c r="C1274" s="3">
        <v>25.52</v>
      </c>
      <c r="D1274" s="3">
        <v>5</v>
      </c>
      <c r="E1274" s="3" t="s">
        <v>10</v>
      </c>
      <c r="F1274" s="3" t="s">
        <v>11</v>
      </c>
      <c r="G1274" s="3">
        <v>14478.33015</v>
      </c>
    </row>
    <row r="1275" spans="1:7" x14ac:dyDescent="0.25">
      <c r="A1275" s="3">
        <v>35</v>
      </c>
      <c r="B1275" s="3" t="s">
        <v>9</v>
      </c>
      <c r="C1275" s="3">
        <v>27.61</v>
      </c>
      <c r="D1275" s="3">
        <v>1</v>
      </c>
      <c r="E1275" s="3" t="s">
        <v>10</v>
      </c>
      <c r="F1275" s="3" t="s">
        <v>11</v>
      </c>
      <c r="G1275" s="3">
        <v>4747.0528999999997</v>
      </c>
    </row>
    <row r="1276" spans="1:7" x14ac:dyDescent="0.25">
      <c r="A1276" s="3">
        <v>26</v>
      </c>
      <c r="B1276" s="3" t="s">
        <v>9</v>
      </c>
      <c r="C1276" s="3">
        <v>27.06</v>
      </c>
      <c r="D1276" s="3">
        <v>0</v>
      </c>
      <c r="E1276" s="3" t="s">
        <v>7</v>
      </c>
      <c r="F1276" s="3" t="s">
        <v>11</v>
      </c>
      <c r="G1276" s="3">
        <v>17043.341400000001</v>
      </c>
    </row>
    <row r="1277" spans="1:7" x14ac:dyDescent="0.25">
      <c r="A1277" s="3">
        <v>57</v>
      </c>
      <c r="B1277" s="3" t="s">
        <v>9</v>
      </c>
      <c r="C1277" s="3">
        <v>23.7</v>
      </c>
      <c r="D1277" s="3">
        <v>0</v>
      </c>
      <c r="E1277" s="3" t="s">
        <v>10</v>
      </c>
      <c r="F1277" s="3" t="s">
        <v>8</v>
      </c>
      <c r="G1277" s="3">
        <v>10959.33</v>
      </c>
    </row>
    <row r="1278" spans="1:7" x14ac:dyDescent="0.25">
      <c r="A1278" s="3">
        <v>22</v>
      </c>
      <c r="B1278" s="3" t="s">
        <v>6</v>
      </c>
      <c r="C1278" s="3">
        <v>30.4</v>
      </c>
      <c r="D1278" s="3">
        <v>0</v>
      </c>
      <c r="E1278" s="3" t="s">
        <v>10</v>
      </c>
      <c r="F1278" s="3" t="s">
        <v>13</v>
      </c>
      <c r="G1278" s="3">
        <v>2741.9479999999999</v>
      </c>
    </row>
    <row r="1279" spans="1:7" x14ac:dyDescent="0.25">
      <c r="A1279" s="3">
        <v>32</v>
      </c>
      <c r="B1279" s="3" t="s">
        <v>6</v>
      </c>
      <c r="C1279" s="3">
        <v>29.734999999999999</v>
      </c>
      <c r="D1279" s="3">
        <v>0</v>
      </c>
      <c r="E1279" s="3" t="s">
        <v>10</v>
      </c>
      <c r="F1279" s="3" t="s">
        <v>12</v>
      </c>
      <c r="G1279" s="3">
        <v>4357.0436499999996</v>
      </c>
    </row>
    <row r="1280" spans="1:7" x14ac:dyDescent="0.25">
      <c r="A1280" s="3">
        <v>39</v>
      </c>
      <c r="B1280" s="3" t="s">
        <v>9</v>
      </c>
      <c r="C1280" s="3">
        <v>29.925000000000001</v>
      </c>
      <c r="D1280" s="3">
        <v>1</v>
      </c>
      <c r="E1280" s="3" t="s">
        <v>7</v>
      </c>
      <c r="F1280" s="3" t="s">
        <v>13</v>
      </c>
      <c r="G1280" s="3">
        <v>22462.043750000001</v>
      </c>
    </row>
    <row r="1281" spans="1:7" x14ac:dyDescent="0.25">
      <c r="A1281" s="3">
        <v>25</v>
      </c>
      <c r="B1281" s="3" t="s">
        <v>6</v>
      </c>
      <c r="C1281" s="3">
        <v>26.79</v>
      </c>
      <c r="D1281" s="3">
        <v>2</v>
      </c>
      <c r="E1281" s="3" t="s">
        <v>10</v>
      </c>
      <c r="F1281" s="3" t="s">
        <v>12</v>
      </c>
      <c r="G1281" s="3">
        <v>4189.1130999999996</v>
      </c>
    </row>
    <row r="1282" spans="1:7" x14ac:dyDescent="0.25">
      <c r="A1282" s="3">
        <v>48</v>
      </c>
      <c r="B1282" s="3" t="s">
        <v>6</v>
      </c>
      <c r="C1282" s="3">
        <v>33.33</v>
      </c>
      <c r="D1282" s="3">
        <v>0</v>
      </c>
      <c r="E1282" s="3" t="s">
        <v>10</v>
      </c>
      <c r="F1282" s="3" t="s">
        <v>11</v>
      </c>
      <c r="G1282" s="3">
        <v>8283.6807000000008</v>
      </c>
    </row>
    <row r="1283" spans="1:7" x14ac:dyDescent="0.25">
      <c r="A1283" s="3">
        <v>47</v>
      </c>
      <c r="B1283" s="3" t="s">
        <v>6</v>
      </c>
      <c r="C1283" s="3">
        <v>27.645</v>
      </c>
      <c r="D1283" s="3">
        <v>2</v>
      </c>
      <c r="E1283" s="3" t="s">
        <v>7</v>
      </c>
      <c r="F1283" s="3" t="s">
        <v>12</v>
      </c>
      <c r="G1283" s="3">
        <v>24535.698550000001</v>
      </c>
    </row>
    <row r="1284" spans="1:7" x14ac:dyDescent="0.25">
      <c r="A1284" s="3">
        <v>18</v>
      </c>
      <c r="B1284" s="3" t="s">
        <v>6</v>
      </c>
      <c r="C1284" s="3">
        <v>21.66</v>
      </c>
      <c r="D1284" s="3">
        <v>0</v>
      </c>
      <c r="E1284" s="3" t="s">
        <v>7</v>
      </c>
      <c r="F1284" s="3" t="s">
        <v>13</v>
      </c>
      <c r="G1284" s="3">
        <v>14283.4594</v>
      </c>
    </row>
    <row r="1285" spans="1:7" x14ac:dyDescent="0.25">
      <c r="A1285" s="3">
        <v>18</v>
      </c>
      <c r="B1285" s="3" t="s">
        <v>9</v>
      </c>
      <c r="C1285" s="3">
        <v>30.03</v>
      </c>
      <c r="D1285" s="3">
        <v>1</v>
      </c>
      <c r="E1285" s="3" t="s">
        <v>10</v>
      </c>
      <c r="F1285" s="3" t="s">
        <v>11</v>
      </c>
      <c r="G1285" s="3">
        <v>1720.3536999999999</v>
      </c>
    </row>
    <row r="1286" spans="1:7" x14ac:dyDescent="0.25">
      <c r="A1286" s="3">
        <v>61</v>
      </c>
      <c r="B1286" s="3" t="s">
        <v>9</v>
      </c>
      <c r="C1286" s="3">
        <v>36.299999999999997</v>
      </c>
      <c r="D1286" s="3">
        <v>1</v>
      </c>
      <c r="E1286" s="3" t="s">
        <v>7</v>
      </c>
      <c r="F1286" s="3" t="s">
        <v>8</v>
      </c>
      <c r="G1286" s="3">
        <v>47403.88</v>
      </c>
    </row>
    <row r="1287" spans="1:7" x14ac:dyDescent="0.25">
      <c r="A1287" s="3">
        <v>47</v>
      </c>
      <c r="B1287" s="3" t="s">
        <v>6</v>
      </c>
      <c r="C1287" s="3">
        <v>24.32</v>
      </c>
      <c r="D1287" s="3">
        <v>0</v>
      </c>
      <c r="E1287" s="3" t="s">
        <v>10</v>
      </c>
      <c r="F1287" s="3" t="s">
        <v>13</v>
      </c>
      <c r="G1287" s="3">
        <v>8534.6718000000001</v>
      </c>
    </row>
    <row r="1288" spans="1:7" x14ac:dyDescent="0.25">
      <c r="A1288" s="3">
        <v>28</v>
      </c>
      <c r="B1288" s="3" t="s">
        <v>6</v>
      </c>
      <c r="C1288" s="3">
        <v>17.29</v>
      </c>
      <c r="D1288" s="3">
        <v>0</v>
      </c>
      <c r="E1288" s="3" t="s">
        <v>10</v>
      </c>
      <c r="F1288" s="3" t="s">
        <v>13</v>
      </c>
      <c r="G1288" s="3">
        <v>3732.6251000000002</v>
      </c>
    </row>
    <row r="1289" spans="1:7" x14ac:dyDescent="0.25">
      <c r="A1289" s="3">
        <v>36</v>
      </c>
      <c r="B1289" s="3" t="s">
        <v>6</v>
      </c>
      <c r="C1289" s="3">
        <v>25.9</v>
      </c>
      <c r="D1289" s="3">
        <v>1</v>
      </c>
      <c r="E1289" s="3" t="s">
        <v>10</v>
      </c>
      <c r="F1289" s="3" t="s">
        <v>8</v>
      </c>
      <c r="G1289" s="3">
        <v>5472.4489999999996</v>
      </c>
    </row>
    <row r="1290" spans="1:7" x14ac:dyDescent="0.25">
      <c r="A1290" s="3">
        <v>20</v>
      </c>
      <c r="B1290" s="3" t="s">
        <v>9</v>
      </c>
      <c r="C1290" s="3">
        <v>39.4</v>
      </c>
      <c r="D1290" s="3">
        <v>2</v>
      </c>
      <c r="E1290" s="3" t="s">
        <v>7</v>
      </c>
      <c r="F1290" s="3" t="s">
        <v>8</v>
      </c>
      <c r="G1290" s="3">
        <v>38344.565999999999</v>
      </c>
    </row>
    <row r="1291" spans="1:7" x14ac:dyDescent="0.25">
      <c r="A1291" s="3">
        <v>44</v>
      </c>
      <c r="B1291" s="3" t="s">
        <v>9</v>
      </c>
      <c r="C1291" s="3">
        <v>34.32</v>
      </c>
      <c r="D1291" s="3">
        <v>1</v>
      </c>
      <c r="E1291" s="3" t="s">
        <v>10</v>
      </c>
      <c r="F1291" s="3" t="s">
        <v>11</v>
      </c>
      <c r="G1291" s="3">
        <v>7147.4727999999996</v>
      </c>
    </row>
    <row r="1292" spans="1:7" x14ac:dyDescent="0.25">
      <c r="A1292" s="3">
        <v>38</v>
      </c>
      <c r="B1292" s="3" t="s">
        <v>6</v>
      </c>
      <c r="C1292" s="3">
        <v>19.95</v>
      </c>
      <c r="D1292" s="3">
        <v>2</v>
      </c>
      <c r="E1292" s="3" t="s">
        <v>10</v>
      </c>
      <c r="F1292" s="3" t="s">
        <v>13</v>
      </c>
      <c r="G1292" s="3">
        <v>7133.9025000000001</v>
      </c>
    </row>
    <row r="1293" spans="1:7" x14ac:dyDescent="0.25">
      <c r="A1293" s="3">
        <v>19</v>
      </c>
      <c r="B1293" s="3" t="s">
        <v>9</v>
      </c>
      <c r="C1293" s="3">
        <v>34.9</v>
      </c>
      <c r="D1293" s="3">
        <v>0</v>
      </c>
      <c r="E1293" s="3" t="s">
        <v>7</v>
      </c>
      <c r="F1293" s="3" t="s">
        <v>8</v>
      </c>
      <c r="G1293" s="3">
        <v>34828.654000000002</v>
      </c>
    </row>
    <row r="1294" spans="1:7" x14ac:dyDescent="0.25">
      <c r="A1294" s="3">
        <v>21</v>
      </c>
      <c r="B1294" s="3" t="s">
        <v>9</v>
      </c>
      <c r="C1294" s="3">
        <v>23.21</v>
      </c>
      <c r="D1294" s="3">
        <v>0</v>
      </c>
      <c r="E1294" s="3" t="s">
        <v>10</v>
      </c>
      <c r="F1294" s="3" t="s">
        <v>11</v>
      </c>
      <c r="G1294" s="3">
        <v>1515.3449000000001</v>
      </c>
    </row>
    <row r="1295" spans="1:7" x14ac:dyDescent="0.25">
      <c r="A1295" s="3">
        <v>46</v>
      </c>
      <c r="B1295" s="3" t="s">
        <v>9</v>
      </c>
      <c r="C1295" s="3">
        <v>25.745000000000001</v>
      </c>
      <c r="D1295" s="3">
        <v>3</v>
      </c>
      <c r="E1295" s="3" t="s">
        <v>10</v>
      </c>
      <c r="F1295" s="3" t="s">
        <v>12</v>
      </c>
      <c r="G1295" s="3">
        <v>9301.8935500000007</v>
      </c>
    </row>
    <row r="1296" spans="1:7" x14ac:dyDescent="0.25">
      <c r="A1296" s="3">
        <v>58</v>
      </c>
      <c r="B1296" s="3" t="s">
        <v>9</v>
      </c>
      <c r="C1296" s="3">
        <v>25.175000000000001</v>
      </c>
      <c r="D1296" s="3">
        <v>0</v>
      </c>
      <c r="E1296" s="3" t="s">
        <v>10</v>
      </c>
      <c r="F1296" s="3" t="s">
        <v>13</v>
      </c>
      <c r="G1296" s="3">
        <v>11931.125249999999</v>
      </c>
    </row>
    <row r="1297" spans="1:7" x14ac:dyDescent="0.25">
      <c r="A1297" s="3">
        <v>20</v>
      </c>
      <c r="B1297" s="3" t="s">
        <v>9</v>
      </c>
      <c r="C1297" s="3">
        <v>22</v>
      </c>
      <c r="D1297" s="3">
        <v>1</v>
      </c>
      <c r="E1297" s="3" t="s">
        <v>10</v>
      </c>
      <c r="F1297" s="3" t="s">
        <v>8</v>
      </c>
      <c r="G1297" s="3">
        <v>1964.78</v>
      </c>
    </row>
    <row r="1298" spans="1:7" x14ac:dyDescent="0.25">
      <c r="A1298" s="3">
        <v>18</v>
      </c>
      <c r="B1298" s="3" t="s">
        <v>9</v>
      </c>
      <c r="C1298" s="3">
        <v>26.125</v>
      </c>
      <c r="D1298" s="3">
        <v>0</v>
      </c>
      <c r="E1298" s="3" t="s">
        <v>10</v>
      </c>
      <c r="F1298" s="3" t="s">
        <v>13</v>
      </c>
      <c r="G1298" s="3">
        <v>1708.9257500000001</v>
      </c>
    </row>
    <row r="1299" spans="1:7" x14ac:dyDescent="0.25">
      <c r="A1299" s="3">
        <v>28</v>
      </c>
      <c r="B1299" s="3" t="s">
        <v>6</v>
      </c>
      <c r="C1299" s="3">
        <v>26.51</v>
      </c>
      <c r="D1299" s="3">
        <v>2</v>
      </c>
      <c r="E1299" s="3" t="s">
        <v>10</v>
      </c>
      <c r="F1299" s="3" t="s">
        <v>11</v>
      </c>
      <c r="G1299" s="3">
        <v>4340.4408999999996</v>
      </c>
    </row>
    <row r="1300" spans="1:7" x14ac:dyDescent="0.25">
      <c r="A1300" s="3">
        <v>33</v>
      </c>
      <c r="B1300" s="3" t="s">
        <v>9</v>
      </c>
      <c r="C1300" s="3">
        <v>27.454999999999998</v>
      </c>
      <c r="D1300" s="3">
        <v>2</v>
      </c>
      <c r="E1300" s="3" t="s">
        <v>10</v>
      </c>
      <c r="F1300" s="3" t="s">
        <v>12</v>
      </c>
      <c r="G1300" s="3">
        <v>5261.4694499999996</v>
      </c>
    </row>
    <row r="1301" spans="1:7" x14ac:dyDescent="0.25">
      <c r="A1301" s="3">
        <v>19</v>
      </c>
      <c r="B1301" s="3" t="s">
        <v>6</v>
      </c>
      <c r="C1301" s="3">
        <v>25.745000000000001</v>
      </c>
      <c r="D1301" s="3">
        <v>1</v>
      </c>
      <c r="E1301" s="3" t="s">
        <v>10</v>
      </c>
      <c r="F1301" s="3" t="s">
        <v>12</v>
      </c>
      <c r="G1301" s="3">
        <v>2710.8285500000002</v>
      </c>
    </row>
    <row r="1302" spans="1:7" x14ac:dyDescent="0.25">
      <c r="A1302" s="3">
        <v>45</v>
      </c>
      <c r="B1302" s="3" t="s">
        <v>9</v>
      </c>
      <c r="C1302" s="3">
        <v>30.36</v>
      </c>
      <c r="D1302" s="3">
        <v>0</v>
      </c>
      <c r="E1302" s="3" t="s">
        <v>7</v>
      </c>
      <c r="F1302" s="3" t="s">
        <v>11</v>
      </c>
      <c r="G1302" s="3">
        <v>62592.873090000001</v>
      </c>
    </row>
    <row r="1303" spans="1:7" x14ac:dyDescent="0.25">
      <c r="A1303" s="3">
        <v>62</v>
      </c>
      <c r="B1303" s="3" t="s">
        <v>9</v>
      </c>
      <c r="C1303" s="3">
        <v>30.875</v>
      </c>
      <c r="D1303" s="3">
        <v>3</v>
      </c>
      <c r="E1303" s="3" t="s">
        <v>7</v>
      </c>
      <c r="F1303" s="3" t="s">
        <v>12</v>
      </c>
      <c r="G1303" s="3">
        <v>46718.163249999998</v>
      </c>
    </row>
    <row r="1304" spans="1:7" x14ac:dyDescent="0.25">
      <c r="A1304" s="3">
        <v>25</v>
      </c>
      <c r="B1304" s="3" t="s">
        <v>6</v>
      </c>
      <c r="C1304" s="3">
        <v>20.8</v>
      </c>
      <c r="D1304" s="3">
        <v>1</v>
      </c>
      <c r="E1304" s="3" t="s">
        <v>10</v>
      </c>
      <c r="F1304" s="3" t="s">
        <v>8</v>
      </c>
      <c r="G1304" s="3">
        <v>3208.7869999999998</v>
      </c>
    </row>
    <row r="1305" spans="1:7" x14ac:dyDescent="0.25">
      <c r="A1305" s="3">
        <v>43</v>
      </c>
      <c r="B1305" s="3" t="s">
        <v>9</v>
      </c>
      <c r="C1305" s="3">
        <v>27.8</v>
      </c>
      <c r="D1305" s="3">
        <v>0</v>
      </c>
      <c r="E1305" s="3" t="s">
        <v>7</v>
      </c>
      <c r="F1305" s="3" t="s">
        <v>8</v>
      </c>
      <c r="G1305" s="3">
        <v>37829.724199999997</v>
      </c>
    </row>
    <row r="1306" spans="1:7" x14ac:dyDescent="0.25">
      <c r="A1306" s="3">
        <v>42</v>
      </c>
      <c r="B1306" s="3" t="s">
        <v>9</v>
      </c>
      <c r="C1306" s="3">
        <v>24.605</v>
      </c>
      <c r="D1306" s="3">
        <v>2</v>
      </c>
      <c r="E1306" s="3" t="s">
        <v>7</v>
      </c>
      <c r="F1306" s="3" t="s">
        <v>13</v>
      </c>
      <c r="G1306" s="3">
        <v>21259.377949999998</v>
      </c>
    </row>
    <row r="1307" spans="1:7" x14ac:dyDescent="0.25">
      <c r="A1307" s="3">
        <v>24</v>
      </c>
      <c r="B1307" s="3" t="s">
        <v>6</v>
      </c>
      <c r="C1307" s="3">
        <v>27.72</v>
      </c>
      <c r="D1307" s="3">
        <v>0</v>
      </c>
      <c r="E1307" s="3" t="s">
        <v>10</v>
      </c>
      <c r="F1307" s="3" t="s">
        <v>11</v>
      </c>
      <c r="G1307" s="3">
        <v>2464.6188000000002</v>
      </c>
    </row>
    <row r="1308" spans="1:7" x14ac:dyDescent="0.25">
      <c r="A1308" s="3">
        <v>29</v>
      </c>
      <c r="B1308" s="3" t="s">
        <v>6</v>
      </c>
      <c r="C1308" s="3">
        <v>21.85</v>
      </c>
      <c r="D1308" s="3">
        <v>0</v>
      </c>
      <c r="E1308" s="3" t="s">
        <v>7</v>
      </c>
      <c r="F1308" s="3" t="s">
        <v>13</v>
      </c>
      <c r="G1308" s="3">
        <v>16115.3045</v>
      </c>
    </row>
    <row r="1309" spans="1:7" x14ac:dyDescent="0.25">
      <c r="A1309" s="3">
        <v>32</v>
      </c>
      <c r="B1309" s="3" t="s">
        <v>9</v>
      </c>
      <c r="C1309" s="3">
        <v>28.12</v>
      </c>
      <c r="D1309" s="3">
        <v>4</v>
      </c>
      <c r="E1309" s="3" t="s">
        <v>7</v>
      </c>
      <c r="F1309" s="3" t="s">
        <v>12</v>
      </c>
      <c r="G1309" s="3">
        <v>21472.478800000001</v>
      </c>
    </row>
    <row r="1310" spans="1:7" x14ac:dyDescent="0.25">
      <c r="A1310" s="3">
        <v>25</v>
      </c>
      <c r="B1310" s="3" t="s">
        <v>6</v>
      </c>
      <c r="C1310" s="3">
        <v>30.2</v>
      </c>
      <c r="D1310" s="3">
        <v>0</v>
      </c>
      <c r="E1310" s="3" t="s">
        <v>7</v>
      </c>
      <c r="F1310" s="3" t="s">
        <v>8</v>
      </c>
      <c r="G1310" s="3">
        <v>33900.652999999998</v>
      </c>
    </row>
    <row r="1311" spans="1:7" x14ac:dyDescent="0.25">
      <c r="A1311" s="3">
        <v>41</v>
      </c>
      <c r="B1311" s="3" t="s">
        <v>9</v>
      </c>
      <c r="C1311" s="3">
        <v>32.200000000000003</v>
      </c>
      <c r="D1311" s="3">
        <v>2</v>
      </c>
      <c r="E1311" s="3" t="s">
        <v>10</v>
      </c>
      <c r="F1311" s="3" t="s">
        <v>8</v>
      </c>
      <c r="G1311" s="3">
        <v>6875.9610000000002</v>
      </c>
    </row>
    <row r="1312" spans="1:7" x14ac:dyDescent="0.25">
      <c r="A1312" s="3">
        <v>42</v>
      </c>
      <c r="B1312" s="3" t="s">
        <v>9</v>
      </c>
      <c r="C1312" s="3">
        <v>26.315000000000001</v>
      </c>
      <c r="D1312" s="3">
        <v>1</v>
      </c>
      <c r="E1312" s="3" t="s">
        <v>10</v>
      </c>
      <c r="F1312" s="3" t="s">
        <v>12</v>
      </c>
      <c r="G1312" s="3">
        <v>6940.90985</v>
      </c>
    </row>
    <row r="1313" spans="1:7" x14ac:dyDescent="0.25">
      <c r="A1313" s="3">
        <v>33</v>
      </c>
      <c r="B1313" s="3" t="s">
        <v>6</v>
      </c>
      <c r="C1313" s="3">
        <v>26.695</v>
      </c>
      <c r="D1313" s="3">
        <v>0</v>
      </c>
      <c r="E1313" s="3" t="s">
        <v>10</v>
      </c>
      <c r="F1313" s="3" t="s">
        <v>12</v>
      </c>
      <c r="G1313" s="3">
        <v>4571.4130500000001</v>
      </c>
    </row>
    <row r="1314" spans="1:7" x14ac:dyDescent="0.25">
      <c r="A1314" s="3">
        <v>34</v>
      </c>
      <c r="B1314" s="3" t="s">
        <v>9</v>
      </c>
      <c r="C1314" s="3">
        <v>42.9</v>
      </c>
      <c r="D1314" s="3">
        <v>1</v>
      </c>
      <c r="E1314" s="3" t="s">
        <v>10</v>
      </c>
      <c r="F1314" s="3" t="s">
        <v>8</v>
      </c>
      <c r="G1314" s="3">
        <v>4536.259</v>
      </c>
    </row>
    <row r="1315" spans="1:7" x14ac:dyDescent="0.25">
      <c r="A1315" s="3">
        <v>19</v>
      </c>
      <c r="B1315" s="3" t="s">
        <v>6</v>
      </c>
      <c r="C1315" s="3">
        <v>34.700000000000003</v>
      </c>
      <c r="D1315" s="3">
        <v>2</v>
      </c>
      <c r="E1315" s="3" t="s">
        <v>7</v>
      </c>
      <c r="F1315" s="3" t="s">
        <v>8</v>
      </c>
      <c r="G1315" s="3">
        <v>36397.576000000001</v>
      </c>
    </row>
    <row r="1316" spans="1:7" x14ac:dyDescent="0.25">
      <c r="A1316" s="3">
        <v>30</v>
      </c>
      <c r="B1316" s="3" t="s">
        <v>6</v>
      </c>
      <c r="C1316" s="3">
        <v>23.655000000000001</v>
      </c>
      <c r="D1316" s="3">
        <v>3</v>
      </c>
      <c r="E1316" s="3" t="s">
        <v>7</v>
      </c>
      <c r="F1316" s="3" t="s">
        <v>12</v>
      </c>
      <c r="G1316" s="3">
        <v>18765.87545</v>
      </c>
    </row>
    <row r="1317" spans="1:7" x14ac:dyDescent="0.25">
      <c r="A1317" s="3">
        <v>18</v>
      </c>
      <c r="B1317" s="3" t="s">
        <v>9</v>
      </c>
      <c r="C1317" s="3">
        <v>28.31</v>
      </c>
      <c r="D1317" s="3">
        <v>1</v>
      </c>
      <c r="E1317" s="3" t="s">
        <v>10</v>
      </c>
      <c r="F1317" s="3" t="s">
        <v>13</v>
      </c>
      <c r="G1317" s="3">
        <v>11272.331389999999</v>
      </c>
    </row>
    <row r="1318" spans="1:7" x14ac:dyDescent="0.25">
      <c r="A1318" s="3">
        <v>19</v>
      </c>
      <c r="B1318" s="3" t="s">
        <v>6</v>
      </c>
      <c r="C1318" s="3">
        <v>20.6</v>
      </c>
      <c r="D1318" s="3">
        <v>0</v>
      </c>
      <c r="E1318" s="3" t="s">
        <v>10</v>
      </c>
      <c r="F1318" s="3" t="s">
        <v>8</v>
      </c>
      <c r="G1318" s="3">
        <v>1731.6769999999999</v>
      </c>
    </row>
    <row r="1319" spans="1:7" x14ac:dyDescent="0.25">
      <c r="A1319" s="3">
        <v>18</v>
      </c>
      <c r="B1319" s="3" t="s">
        <v>9</v>
      </c>
      <c r="C1319" s="3">
        <v>53.13</v>
      </c>
      <c r="D1319" s="3">
        <v>0</v>
      </c>
      <c r="E1319" s="3" t="s">
        <v>10</v>
      </c>
      <c r="F1319" s="3" t="s">
        <v>11</v>
      </c>
      <c r="G1319" s="3">
        <v>1163.4627</v>
      </c>
    </row>
    <row r="1320" spans="1:7" x14ac:dyDescent="0.25">
      <c r="A1320" s="3">
        <v>35</v>
      </c>
      <c r="B1320" s="3" t="s">
        <v>9</v>
      </c>
      <c r="C1320" s="3">
        <v>39.71</v>
      </c>
      <c r="D1320" s="3">
        <v>4</v>
      </c>
      <c r="E1320" s="3" t="s">
        <v>10</v>
      </c>
      <c r="F1320" s="3" t="s">
        <v>13</v>
      </c>
      <c r="G1320" s="3">
        <v>19496.71917</v>
      </c>
    </row>
    <row r="1321" spans="1:7" x14ac:dyDescent="0.25">
      <c r="A1321" s="3">
        <v>39</v>
      </c>
      <c r="B1321" s="3" t="s">
        <v>6</v>
      </c>
      <c r="C1321" s="3">
        <v>26.315000000000001</v>
      </c>
      <c r="D1321" s="3">
        <v>2</v>
      </c>
      <c r="E1321" s="3" t="s">
        <v>10</v>
      </c>
      <c r="F1321" s="3" t="s">
        <v>12</v>
      </c>
      <c r="G1321" s="3">
        <v>7201.7008500000002</v>
      </c>
    </row>
    <row r="1322" spans="1:7" x14ac:dyDescent="0.25">
      <c r="A1322" s="3">
        <v>31</v>
      </c>
      <c r="B1322" s="3" t="s">
        <v>9</v>
      </c>
      <c r="C1322" s="3">
        <v>31.065000000000001</v>
      </c>
      <c r="D1322" s="3">
        <v>3</v>
      </c>
      <c r="E1322" s="3" t="s">
        <v>10</v>
      </c>
      <c r="F1322" s="3" t="s">
        <v>12</v>
      </c>
      <c r="G1322" s="3">
        <v>5425.0233500000004</v>
      </c>
    </row>
    <row r="1323" spans="1:7" x14ac:dyDescent="0.25">
      <c r="A1323" s="3">
        <v>62</v>
      </c>
      <c r="B1323" s="3" t="s">
        <v>9</v>
      </c>
      <c r="C1323" s="3">
        <v>26.695</v>
      </c>
      <c r="D1323" s="3">
        <v>0</v>
      </c>
      <c r="E1323" s="3" t="s">
        <v>7</v>
      </c>
      <c r="F1323" s="3" t="s">
        <v>13</v>
      </c>
      <c r="G1323" s="3">
        <v>28101.333050000001</v>
      </c>
    </row>
    <row r="1324" spans="1:7" x14ac:dyDescent="0.25">
      <c r="A1324" s="3">
        <v>62</v>
      </c>
      <c r="B1324" s="3" t="s">
        <v>9</v>
      </c>
      <c r="C1324" s="3">
        <v>38.83</v>
      </c>
      <c r="D1324" s="3">
        <v>0</v>
      </c>
      <c r="E1324" s="3" t="s">
        <v>10</v>
      </c>
      <c r="F1324" s="3" t="s">
        <v>11</v>
      </c>
      <c r="G1324" s="3">
        <v>12981.3457</v>
      </c>
    </row>
    <row r="1325" spans="1:7" x14ac:dyDescent="0.25">
      <c r="A1325" s="3">
        <v>42</v>
      </c>
      <c r="B1325" s="3" t="s">
        <v>6</v>
      </c>
      <c r="C1325" s="3">
        <v>40.369999999999997</v>
      </c>
      <c r="D1325" s="3">
        <v>2</v>
      </c>
      <c r="E1325" s="3" t="s">
        <v>7</v>
      </c>
      <c r="F1325" s="3" t="s">
        <v>11</v>
      </c>
      <c r="G1325" s="3">
        <v>43896.376300000004</v>
      </c>
    </row>
    <row r="1326" spans="1:7" x14ac:dyDescent="0.25">
      <c r="A1326" s="3">
        <v>31</v>
      </c>
      <c r="B1326" s="3" t="s">
        <v>9</v>
      </c>
      <c r="C1326" s="3">
        <v>25.934999999999999</v>
      </c>
      <c r="D1326" s="3">
        <v>1</v>
      </c>
      <c r="E1326" s="3" t="s">
        <v>10</v>
      </c>
      <c r="F1326" s="3" t="s">
        <v>12</v>
      </c>
      <c r="G1326" s="3">
        <v>4239.8926499999998</v>
      </c>
    </row>
    <row r="1327" spans="1:7" x14ac:dyDescent="0.25">
      <c r="A1327" s="3">
        <v>61</v>
      </c>
      <c r="B1327" s="3" t="s">
        <v>9</v>
      </c>
      <c r="C1327" s="3">
        <v>33.534999999999997</v>
      </c>
      <c r="D1327" s="3">
        <v>0</v>
      </c>
      <c r="E1327" s="3" t="s">
        <v>10</v>
      </c>
      <c r="F1327" s="3" t="s">
        <v>13</v>
      </c>
      <c r="G1327" s="3">
        <v>13143.336649999999</v>
      </c>
    </row>
    <row r="1328" spans="1:7" x14ac:dyDescent="0.25">
      <c r="A1328" s="3">
        <v>42</v>
      </c>
      <c r="B1328" s="3" t="s">
        <v>6</v>
      </c>
      <c r="C1328" s="3">
        <v>32.869999999999997</v>
      </c>
      <c r="D1328" s="3">
        <v>0</v>
      </c>
      <c r="E1328" s="3" t="s">
        <v>10</v>
      </c>
      <c r="F1328" s="3" t="s">
        <v>13</v>
      </c>
      <c r="G1328" s="3">
        <v>7050.0213000000003</v>
      </c>
    </row>
    <row r="1329" spans="1:7" x14ac:dyDescent="0.25">
      <c r="A1329" s="3">
        <v>51</v>
      </c>
      <c r="B1329" s="3" t="s">
        <v>9</v>
      </c>
      <c r="C1329" s="3">
        <v>30.03</v>
      </c>
      <c r="D1329" s="3">
        <v>1</v>
      </c>
      <c r="E1329" s="3" t="s">
        <v>10</v>
      </c>
      <c r="F1329" s="3" t="s">
        <v>11</v>
      </c>
      <c r="G1329" s="3">
        <v>9377.9046999999991</v>
      </c>
    </row>
    <row r="1330" spans="1:7" x14ac:dyDescent="0.25">
      <c r="A1330" s="3">
        <v>23</v>
      </c>
      <c r="B1330" s="3" t="s">
        <v>6</v>
      </c>
      <c r="C1330" s="3">
        <v>24.225000000000001</v>
      </c>
      <c r="D1330" s="3">
        <v>2</v>
      </c>
      <c r="E1330" s="3" t="s">
        <v>10</v>
      </c>
      <c r="F1330" s="3" t="s">
        <v>13</v>
      </c>
      <c r="G1330" s="3">
        <v>22395.74424</v>
      </c>
    </row>
    <row r="1331" spans="1:7" x14ac:dyDescent="0.25">
      <c r="A1331" s="3">
        <v>52</v>
      </c>
      <c r="B1331" s="3" t="s">
        <v>9</v>
      </c>
      <c r="C1331" s="3">
        <v>38.6</v>
      </c>
      <c r="D1331" s="3">
        <v>2</v>
      </c>
      <c r="E1331" s="3" t="s">
        <v>10</v>
      </c>
      <c r="F1331" s="3" t="s">
        <v>8</v>
      </c>
      <c r="G1331" s="3">
        <v>10325.206</v>
      </c>
    </row>
    <row r="1332" spans="1:7" x14ac:dyDescent="0.25">
      <c r="A1332" s="3">
        <v>57</v>
      </c>
      <c r="B1332" s="3" t="s">
        <v>6</v>
      </c>
      <c r="C1332" s="3">
        <v>25.74</v>
      </c>
      <c r="D1332" s="3">
        <v>2</v>
      </c>
      <c r="E1332" s="3" t="s">
        <v>10</v>
      </c>
      <c r="F1332" s="3" t="s">
        <v>11</v>
      </c>
      <c r="G1332" s="3">
        <v>12629.1656</v>
      </c>
    </row>
    <row r="1333" spans="1:7" x14ac:dyDescent="0.25">
      <c r="A1333" s="3">
        <v>23</v>
      </c>
      <c r="B1333" s="3" t="s">
        <v>6</v>
      </c>
      <c r="C1333" s="3">
        <v>33.4</v>
      </c>
      <c r="D1333" s="3">
        <v>0</v>
      </c>
      <c r="E1333" s="3" t="s">
        <v>10</v>
      </c>
      <c r="F1333" s="3" t="s">
        <v>8</v>
      </c>
      <c r="G1333" s="3">
        <v>10795.937330000001</v>
      </c>
    </row>
    <row r="1334" spans="1:7" x14ac:dyDescent="0.25">
      <c r="A1334" s="3">
        <v>52</v>
      </c>
      <c r="B1334" s="3" t="s">
        <v>6</v>
      </c>
      <c r="C1334" s="3">
        <v>44.7</v>
      </c>
      <c r="D1334" s="3">
        <v>3</v>
      </c>
      <c r="E1334" s="3" t="s">
        <v>10</v>
      </c>
      <c r="F1334" s="3" t="s">
        <v>8</v>
      </c>
      <c r="G1334" s="3">
        <v>11411.684999999999</v>
      </c>
    </row>
    <row r="1335" spans="1:7" x14ac:dyDescent="0.25">
      <c r="A1335" s="3">
        <v>50</v>
      </c>
      <c r="B1335" s="3" t="s">
        <v>9</v>
      </c>
      <c r="C1335" s="3">
        <v>30.97</v>
      </c>
      <c r="D1335" s="3">
        <v>3</v>
      </c>
      <c r="E1335" s="3" t="s">
        <v>10</v>
      </c>
      <c r="F1335" s="3" t="s">
        <v>12</v>
      </c>
      <c r="G1335" s="3">
        <v>10600.5483</v>
      </c>
    </row>
    <row r="1336" spans="1:7" x14ac:dyDescent="0.25">
      <c r="A1336" s="3">
        <v>18</v>
      </c>
      <c r="B1336" s="3" t="s">
        <v>6</v>
      </c>
      <c r="C1336" s="3">
        <v>31.92</v>
      </c>
      <c r="D1336" s="3">
        <v>0</v>
      </c>
      <c r="E1336" s="3" t="s">
        <v>10</v>
      </c>
      <c r="F1336" s="3" t="s">
        <v>13</v>
      </c>
      <c r="G1336" s="3">
        <v>2205.9807999999998</v>
      </c>
    </row>
    <row r="1337" spans="1:7" x14ac:dyDescent="0.25">
      <c r="A1337" s="3">
        <v>18</v>
      </c>
      <c r="B1337" s="3" t="s">
        <v>6</v>
      </c>
      <c r="C1337" s="3">
        <v>36.85</v>
      </c>
      <c r="D1337" s="3">
        <v>0</v>
      </c>
      <c r="E1337" s="3" t="s">
        <v>10</v>
      </c>
      <c r="F1337" s="3" t="s">
        <v>11</v>
      </c>
      <c r="G1337" s="3">
        <v>1629.8335</v>
      </c>
    </row>
    <row r="1338" spans="1:7" x14ac:dyDescent="0.25">
      <c r="A1338" s="3">
        <v>21</v>
      </c>
      <c r="B1338" s="3" t="s">
        <v>6</v>
      </c>
      <c r="C1338" s="3">
        <v>25.8</v>
      </c>
      <c r="D1338" s="3">
        <v>0</v>
      </c>
      <c r="E1338" s="3" t="s">
        <v>10</v>
      </c>
      <c r="F1338" s="3" t="s">
        <v>8</v>
      </c>
      <c r="G1338" s="3">
        <v>2007.9449999999999</v>
      </c>
    </row>
    <row r="1339" spans="1:7" x14ac:dyDescent="0.25">
      <c r="A1339" s="3">
        <v>61</v>
      </c>
      <c r="B1339" s="3" t="s">
        <v>6</v>
      </c>
      <c r="C1339" s="3">
        <v>29.07</v>
      </c>
      <c r="D1339" s="3">
        <v>0</v>
      </c>
      <c r="E1339" s="3" t="s">
        <v>7</v>
      </c>
      <c r="F1339" s="3" t="s">
        <v>12</v>
      </c>
      <c r="G1339" s="3">
        <v>29141.3603</v>
      </c>
    </row>
  </sheetData>
  <mergeCells count="2">
    <mergeCell ref="N3:N5"/>
    <mergeCell ref="O3:O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DA987-7B3A-404B-970C-141DA4210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medical cost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z.zamanifard</dc:creator>
  <cp:lastModifiedBy>EgraTech</cp:lastModifiedBy>
  <dcterms:created xsi:type="dcterms:W3CDTF">2015-06-05T18:17:20Z</dcterms:created>
  <dcterms:modified xsi:type="dcterms:W3CDTF">2025-09-11T16:47:19Z</dcterms:modified>
</cp:coreProperties>
</file>