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9" i="1" l="1"/>
  <c r="E46" i="1"/>
  <c r="E45" i="1"/>
  <c r="E44" i="1"/>
  <c r="E43" i="1"/>
  <c r="E42" i="1"/>
  <c r="E36" i="1"/>
  <c r="E37" i="1"/>
  <c r="E38" i="1"/>
  <c r="E39" i="1"/>
  <c r="E35" i="1"/>
  <c r="D35" i="1"/>
  <c r="D36" i="1"/>
  <c r="D37" i="1"/>
  <c r="D38" i="1"/>
  <c r="D39" i="1"/>
  <c r="H31" i="1"/>
  <c r="H30" i="1"/>
  <c r="G31" i="1"/>
  <c r="G30" i="1"/>
  <c r="F31" i="1"/>
  <c r="F30" i="1"/>
  <c r="E31" i="1"/>
  <c r="E30" i="1"/>
  <c r="D31" i="1"/>
  <c r="D30" i="1"/>
  <c r="H25" i="1"/>
  <c r="H26" i="1"/>
  <c r="H27" i="1"/>
  <c r="H28" i="1"/>
  <c r="H24" i="1"/>
  <c r="G25" i="1"/>
  <c r="G26" i="1"/>
  <c r="G27" i="1"/>
  <c r="G28" i="1"/>
  <c r="G24" i="1"/>
  <c r="F25" i="1"/>
  <c r="F26" i="1"/>
  <c r="F27" i="1"/>
  <c r="F28" i="1"/>
  <c r="F24" i="1"/>
  <c r="E25" i="1"/>
  <c r="E26" i="1"/>
  <c r="E27" i="1"/>
  <c r="E28" i="1"/>
  <c r="E24" i="1"/>
  <c r="D25" i="1"/>
  <c r="D26" i="1"/>
  <c r="D27" i="1"/>
  <c r="D28" i="1"/>
  <c r="D24" i="1"/>
  <c r="H19" i="1"/>
  <c r="H20" i="1"/>
  <c r="H21" i="1"/>
  <c r="H22" i="1"/>
  <c r="H18" i="1"/>
  <c r="G19" i="1"/>
  <c r="G20" i="1"/>
  <c r="G21" i="1"/>
  <c r="G22" i="1"/>
  <c r="G18" i="1"/>
  <c r="F19" i="1"/>
  <c r="F20" i="1"/>
  <c r="F21" i="1"/>
  <c r="F22" i="1"/>
  <c r="F18" i="1"/>
  <c r="E19" i="1"/>
  <c r="E20" i="1"/>
  <c r="E21" i="1"/>
  <c r="E22" i="1"/>
  <c r="E18" i="1"/>
  <c r="D19" i="1"/>
  <c r="D20" i="1"/>
  <c r="D21" i="1"/>
  <c r="D22" i="1"/>
  <c r="D18" i="1"/>
  <c r="H16" i="1"/>
  <c r="G16" i="1"/>
  <c r="F16" i="1"/>
  <c r="E16" i="1"/>
  <c r="D16" i="1"/>
</calcChain>
</file>

<file path=xl/sharedStrings.xml><?xml version="1.0" encoding="utf-8"?>
<sst xmlns="http://schemas.openxmlformats.org/spreadsheetml/2006/main" count="45" uniqueCount="36">
  <si>
    <t>C1</t>
  </si>
  <si>
    <t>C2</t>
  </si>
  <si>
    <t>C3</t>
  </si>
  <si>
    <t>C4</t>
  </si>
  <si>
    <t>C5</t>
  </si>
  <si>
    <t>Alun alun tegal</t>
  </si>
  <si>
    <t>jl. Kartini</t>
  </si>
  <si>
    <t>kampus poltek</t>
  </si>
  <si>
    <t>pasar kejambon</t>
  </si>
  <si>
    <t>pasar pagi</t>
  </si>
  <si>
    <t>cost/benefit</t>
  </si>
  <si>
    <t>benefit</t>
  </si>
  <si>
    <t>cost</t>
  </si>
  <si>
    <t>kepentingan</t>
  </si>
  <si>
    <t>C1 = Lokasi yang strategis</t>
  </si>
  <si>
    <t>C2 = Harga Sewa</t>
  </si>
  <si>
    <t>C3 = Kondisi ekonomi masyarakatnya</t>
  </si>
  <si>
    <t>C4 = Jumlah Pesaing Serupa</t>
  </si>
  <si>
    <t>C5 = Sarana dan Prasarana</t>
  </si>
  <si>
    <t>PEMBAGI</t>
  </si>
  <si>
    <t>TERNOMALISASI</t>
  </si>
  <si>
    <t>TERNOMALISASI TERBOBOT</t>
  </si>
  <si>
    <t>A+</t>
  </si>
  <si>
    <t>A-</t>
  </si>
  <si>
    <t>D+</t>
  </si>
  <si>
    <t>MAKA HASIL</t>
  </si>
  <si>
    <t>D-</t>
  </si>
  <si>
    <t>HASIL</t>
  </si>
  <si>
    <t>V</t>
  </si>
  <si>
    <t>Alternatif</t>
  </si>
  <si>
    <t>NILAI TERBESAR</t>
  </si>
  <si>
    <t>Alun Alun Tegal</t>
  </si>
  <si>
    <t>METODE TOPSIS</t>
  </si>
  <si>
    <t>Kriteria :</t>
  </si>
  <si>
    <t>NAMA : NAIMATUL MAUDIYAH (19090008)</t>
  </si>
  <si>
    <t>KELAS  : 4B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</si>
</sst>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justify" vertical="center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/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topLeftCell="B1" zoomScale="90" zoomScaleNormal="90" workbookViewId="0">
      <selection activeCell="M5" sqref="M5"/>
    </sheetView>
  </sheetViews>
  <sheetFormatPr defaultRowHeight="15" x14ac:dyDescent="0.25"/>
  <cols>
    <col min="2" max="2" width="14.140625" customWidth="1"/>
    <col min="3" max="3" width="31" customWidth="1"/>
    <col min="4" max="4" width="15.7109375" customWidth="1"/>
    <col min="5" max="6" width="16" customWidth="1"/>
    <col min="7" max="7" width="17.42578125" customWidth="1"/>
    <col min="8" max="8" width="16.42578125" customWidth="1"/>
    <col min="12" max="12" width="41.85546875" customWidth="1"/>
    <col min="15" max="15" width="9.140625" customWidth="1"/>
  </cols>
  <sheetData>
    <row r="2" spans="2:12" ht="34.5" customHeight="1" thickBot="1" x14ac:dyDescent="0.3">
      <c r="D2" s="12" t="s">
        <v>32</v>
      </c>
      <c r="E2" s="12"/>
    </row>
    <row r="3" spans="2:12" x14ac:dyDescent="0.25">
      <c r="L3" s="13" t="s">
        <v>34</v>
      </c>
    </row>
    <row r="4" spans="2:12" ht="15.75" thickBot="1" x14ac:dyDescent="0.3">
      <c r="L4" s="14" t="s">
        <v>35</v>
      </c>
    </row>
    <row r="6" spans="2:12" ht="15.75" x14ac:dyDescent="0.25">
      <c r="B6" s="1"/>
      <c r="C6" s="1"/>
      <c r="D6" s="1"/>
      <c r="E6" s="1"/>
      <c r="F6" s="1"/>
      <c r="G6" s="1"/>
      <c r="H6" s="1"/>
      <c r="I6" s="1"/>
    </row>
    <row r="7" spans="2:12" ht="15.75" x14ac:dyDescent="0.25">
      <c r="B7" s="1"/>
      <c r="C7" s="5" t="s">
        <v>10</v>
      </c>
      <c r="D7" s="7" t="s">
        <v>11</v>
      </c>
      <c r="E7" s="7" t="s">
        <v>12</v>
      </c>
      <c r="F7" s="7" t="s">
        <v>11</v>
      </c>
      <c r="G7" s="7" t="s">
        <v>12</v>
      </c>
      <c r="H7" s="7" t="s">
        <v>11</v>
      </c>
      <c r="I7" s="1"/>
      <c r="L7" s="1" t="s">
        <v>33</v>
      </c>
    </row>
    <row r="8" spans="2:12" ht="18" customHeight="1" x14ac:dyDescent="0.25">
      <c r="B8" s="1"/>
      <c r="C8" s="5" t="s">
        <v>13</v>
      </c>
      <c r="D8" s="7">
        <v>4</v>
      </c>
      <c r="E8" s="7">
        <v>3</v>
      </c>
      <c r="F8" s="7">
        <v>2</v>
      </c>
      <c r="G8" s="7">
        <v>2</v>
      </c>
      <c r="H8" s="7">
        <v>2</v>
      </c>
      <c r="I8" s="1"/>
      <c r="L8" s="2" t="s">
        <v>14</v>
      </c>
    </row>
    <row r="9" spans="2:12" ht="15.75" x14ac:dyDescent="0.25">
      <c r="B9" s="1"/>
      <c r="C9" s="3" t="s">
        <v>29</v>
      </c>
      <c r="D9" s="4" t="s">
        <v>0</v>
      </c>
      <c r="E9" s="4" t="s">
        <v>1</v>
      </c>
      <c r="F9" s="4" t="s">
        <v>2</v>
      </c>
      <c r="G9" s="4" t="s">
        <v>3</v>
      </c>
      <c r="H9" s="4" t="s">
        <v>4</v>
      </c>
      <c r="I9" s="1"/>
      <c r="L9" s="2" t="s">
        <v>15</v>
      </c>
    </row>
    <row r="10" spans="2:12" ht="15.75" x14ac:dyDescent="0.25">
      <c r="B10" s="1"/>
      <c r="C10" s="3" t="s">
        <v>5</v>
      </c>
      <c r="D10" s="8">
        <v>90</v>
      </c>
      <c r="E10" s="8">
        <v>70</v>
      </c>
      <c r="F10" s="8">
        <v>70</v>
      </c>
      <c r="G10" s="8">
        <v>75</v>
      </c>
      <c r="H10" s="8">
        <v>90</v>
      </c>
      <c r="I10" s="1"/>
      <c r="L10" s="2" t="s">
        <v>16</v>
      </c>
    </row>
    <row r="11" spans="2:12" ht="15.75" x14ac:dyDescent="0.25">
      <c r="B11" s="1"/>
      <c r="C11" s="3" t="s">
        <v>6</v>
      </c>
      <c r="D11" s="8">
        <v>85</v>
      </c>
      <c r="E11" s="8">
        <v>80</v>
      </c>
      <c r="F11" s="8">
        <v>70</v>
      </c>
      <c r="G11" s="8">
        <v>65</v>
      </c>
      <c r="H11" s="8">
        <v>85</v>
      </c>
      <c r="I11" s="1"/>
      <c r="L11" s="2" t="s">
        <v>17</v>
      </c>
    </row>
    <row r="12" spans="2:12" ht="15.75" x14ac:dyDescent="0.25">
      <c r="B12" s="1"/>
      <c r="C12" s="3" t="s">
        <v>7</v>
      </c>
      <c r="D12" s="8">
        <v>70</v>
      </c>
      <c r="E12" s="8">
        <v>75</v>
      </c>
      <c r="F12" s="8">
        <v>80</v>
      </c>
      <c r="G12" s="8">
        <v>70</v>
      </c>
      <c r="H12" s="8">
        <v>80</v>
      </c>
      <c r="I12" s="1"/>
      <c r="L12" s="2" t="s">
        <v>18</v>
      </c>
    </row>
    <row r="13" spans="2:12" ht="15.75" x14ac:dyDescent="0.25">
      <c r="B13" s="1"/>
      <c r="C13" s="3" t="s">
        <v>8</v>
      </c>
      <c r="D13" s="8">
        <v>80</v>
      </c>
      <c r="E13" s="8">
        <v>75</v>
      </c>
      <c r="F13" s="8">
        <v>65</v>
      </c>
      <c r="G13" s="8">
        <v>75</v>
      </c>
      <c r="H13" s="8">
        <v>85</v>
      </c>
      <c r="I13" s="1"/>
    </row>
    <row r="14" spans="2:12" ht="15.75" x14ac:dyDescent="0.25">
      <c r="B14" s="1"/>
      <c r="C14" s="3" t="s">
        <v>9</v>
      </c>
      <c r="D14" s="8">
        <v>70</v>
      </c>
      <c r="E14" s="8">
        <v>75</v>
      </c>
      <c r="F14" s="8">
        <v>65</v>
      </c>
      <c r="G14" s="8">
        <v>70</v>
      </c>
      <c r="H14" s="8">
        <v>70</v>
      </c>
      <c r="I14" s="1"/>
    </row>
    <row r="15" spans="2:12" ht="15.75" x14ac:dyDescent="0.25">
      <c r="B15" s="1"/>
      <c r="C15" s="1"/>
      <c r="D15" s="1"/>
      <c r="E15" s="1"/>
      <c r="F15" s="1"/>
      <c r="G15" s="1"/>
      <c r="H15" s="1"/>
      <c r="I15" s="1"/>
    </row>
    <row r="16" spans="2:12" ht="15.75" x14ac:dyDescent="0.25">
      <c r="B16" s="1"/>
      <c r="C16" s="10" t="s">
        <v>19</v>
      </c>
      <c r="D16" s="7">
        <f>SQRT((D10^2)+(D11^2)+(D12^2)+(D13^2)+(D14^2))</f>
        <v>177.55280904564702</v>
      </c>
      <c r="E16" s="7">
        <f>SQRT((E10^2)+(E11^2)+(E12^2)+(E13^2)+(E14^2))</f>
        <v>167.8541033159452</v>
      </c>
      <c r="F16" s="7">
        <f>SQRT((F10^2)+(F11^2)+(F12^2)+(F13^2)+(F14^2))</f>
        <v>157.00318468107582</v>
      </c>
      <c r="G16" s="7">
        <f>SQRT((G10^2)+(G11^2)+(G12^2)+(G13^2)+(G14^2))</f>
        <v>158.98113095584645</v>
      </c>
      <c r="H16" s="7">
        <f>SQRT((H10^2)+(H11^2)+(H12^2)+(H13^2)+(H14^2))</f>
        <v>183.98369492974098</v>
      </c>
      <c r="I16" s="1"/>
    </row>
    <row r="17" spans="2:9" ht="15.75" x14ac:dyDescent="0.25">
      <c r="B17" s="1"/>
      <c r="C17" s="1"/>
      <c r="D17" s="1"/>
      <c r="E17" s="1"/>
      <c r="F17" s="1"/>
      <c r="G17" s="1"/>
      <c r="H17" s="1"/>
      <c r="I17" s="1"/>
    </row>
    <row r="18" spans="2:9" ht="15.75" x14ac:dyDescent="0.25">
      <c r="B18" s="1"/>
      <c r="C18" s="11" t="s">
        <v>20</v>
      </c>
      <c r="D18" s="7">
        <f>D10/D$16</f>
        <v>0.50689144533253716</v>
      </c>
      <c r="E18" s="7">
        <f>E10/E$16</f>
        <v>0.41702882811414949</v>
      </c>
      <c r="F18" s="7">
        <f>F10/F$16</f>
        <v>0.44585082870893739</v>
      </c>
      <c r="G18" s="7">
        <f>G10/G$16</f>
        <v>0.47175409779182925</v>
      </c>
      <c r="H18" s="7">
        <f>H10/H$16</f>
        <v>0.48917378267877959</v>
      </c>
      <c r="I18" s="1"/>
    </row>
    <row r="19" spans="2:9" ht="15.75" x14ac:dyDescent="0.25">
      <c r="B19" s="1"/>
      <c r="C19" s="1"/>
      <c r="D19" s="7">
        <f t="shared" ref="D19:H22" si="0">D11/D$16</f>
        <v>0.47873080948072955</v>
      </c>
      <c r="E19" s="7">
        <f t="shared" si="0"/>
        <v>0.47660437498759944</v>
      </c>
      <c r="F19" s="7">
        <f t="shared" si="0"/>
        <v>0.44585082870893739</v>
      </c>
      <c r="G19" s="7">
        <f t="shared" si="0"/>
        <v>0.40885355141958535</v>
      </c>
      <c r="H19" s="7">
        <f t="shared" si="0"/>
        <v>0.4619974614188474</v>
      </c>
      <c r="I19" s="1"/>
    </row>
    <row r="20" spans="2:9" ht="15.75" x14ac:dyDescent="0.25">
      <c r="B20" s="1"/>
      <c r="C20" s="1"/>
      <c r="D20" s="7">
        <f t="shared" si="0"/>
        <v>0.39424890192530671</v>
      </c>
      <c r="E20" s="7">
        <f t="shared" si="0"/>
        <v>0.44681660155087444</v>
      </c>
      <c r="F20" s="7">
        <f t="shared" si="0"/>
        <v>0.50954380423878565</v>
      </c>
      <c r="G20" s="7">
        <f t="shared" si="0"/>
        <v>0.44030382460570733</v>
      </c>
      <c r="H20" s="7">
        <f t="shared" si="0"/>
        <v>0.43482114015891521</v>
      </c>
      <c r="I20" s="1"/>
    </row>
    <row r="21" spans="2:9" ht="15.75" x14ac:dyDescent="0.25">
      <c r="B21" s="1"/>
      <c r="C21" s="1"/>
      <c r="D21" s="7">
        <f t="shared" si="0"/>
        <v>0.45057017362892193</v>
      </c>
      <c r="E21" s="7">
        <f t="shared" si="0"/>
        <v>0.44681660155087444</v>
      </c>
      <c r="F21" s="7">
        <f t="shared" si="0"/>
        <v>0.41400434094401328</v>
      </c>
      <c r="G21" s="7">
        <f t="shared" si="0"/>
        <v>0.47175409779182925</v>
      </c>
      <c r="H21" s="7">
        <f t="shared" si="0"/>
        <v>0.4619974614188474</v>
      </c>
      <c r="I21" s="1"/>
    </row>
    <row r="22" spans="2:9" ht="15.75" x14ac:dyDescent="0.25">
      <c r="B22" s="1"/>
      <c r="C22" s="1"/>
      <c r="D22" s="7">
        <f t="shared" si="0"/>
        <v>0.39424890192530671</v>
      </c>
      <c r="E22" s="7">
        <f t="shared" si="0"/>
        <v>0.44681660155087444</v>
      </c>
      <c r="F22" s="7">
        <f t="shared" si="0"/>
        <v>0.41400434094401328</v>
      </c>
      <c r="G22" s="7">
        <f t="shared" si="0"/>
        <v>0.44030382460570733</v>
      </c>
      <c r="H22" s="7">
        <f t="shared" si="0"/>
        <v>0.38046849763905083</v>
      </c>
      <c r="I22" s="1"/>
    </row>
    <row r="23" spans="2:9" ht="15.75" x14ac:dyDescent="0.25">
      <c r="B23" s="1"/>
      <c r="C23" s="1"/>
      <c r="D23" s="1"/>
      <c r="E23" s="1"/>
      <c r="F23" s="1"/>
      <c r="G23" s="1"/>
      <c r="H23" s="1"/>
      <c r="I23" s="1"/>
    </row>
    <row r="24" spans="2:9" ht="15.75" x14ac:dyDescent="0.25">
      <c r="B24" s="1"/>
      <c r="C24" s="10" t="s">
        <v>21</v>
      </c>
      <c r="D24" s="7">
        <f>D18*D$8</f>
        <v>2.0275657813301486</v>
      </c>
      <c r="E24" s="7">
        <f>E18*E$8</f>
        <v>1.2510864843424485</v>
      </c>
      <c r="F24" s="7">
        <f>F18*F$8</f>
        <v>0.89170165741787477</v>
      </c>
      <c r="G24" s="7">
        <f>G18*G$8</f>
        <v>0.9435081955836585</v>
      </c>
      <c r="H24" s="7">
        <f>H18*H$8</f>
        <v>0.97834756535755918</v>
      </c>
      <c r="I24" s="1"/>
    </row>
    <row r="25" spans="2:9" ht="15.75" x14ac:dyDescent="0.25">
      <c r="B25" s="1"/>
      <c r="C25" s="1"/>
      <c r="D25" s="7">
        <f t="shared" ref="D25:H28" si="1">D19*D$8</f>
        <v>1.9149232379229182</v>
      </c>
      <c r="E25" s="7">
        <f t="shared" si="1"/>
        <v>1.4298131249627983</v>
      </c>
      <c r="F25" s="7">
        <f t="shared" si="1"/>
        <v>0.89170165741787477</v>
      </c>
      <c r="G25" s="7">
        <f t="shared" si="1"/>
        <v>0.8177071028391707</v>
      </c>
      <c r="H25" s="7">
        <f t="shared" si="1"/>
        <v>0.9239949228376948</v>
      </c>
      <c r="I25" s="1"/>
    </row>
    <row r="26" spans="2:9" ht="15.75" x14ac:dyDescent="0.25">
      <c r="B26" s="1"/>
      <c r="C26" s="1"/>
      <c r="D26" s="7">
        <f t="shared" si="1"/>
        <v>1.5769956077012268</v>
      </c>
      <c r="E26" s="7">
        <f t="shared" si="1"/>
        <v>1.3404498046526232</v>
      </c>
      <c r="F26" s="7">
        <f t="shared" si="1"/>
        <v>1.0190876084775713</v>
      </c>
      <c r="G26" s="7">
        <f t="shared" si="1"/>
        <v>0.88060764921141466</v>
      </c>
      <c r="H26" s="7">
        <f t="shared" si="1"/>
        <v>0.86964228031783042</v>
      </c>
      <c r="I26" s="1"/>
    </row>
    <row r="27" spans="2:9" ht="15.75" x14ac:dyDescent="0.25">
      <c r="B27" s="1"/>
      <c r="C27" s="1"/>
      <c r="D27" s="7">
        <f t="shared" si="1"/>
        <v>1.8022806945156877</v>
      </c>
      <c r="E27" s="7">
        <f t="shared" si="1"/>
        <v>1.3404498046526232</v>
      </c>
      <c r="F27" s="7">
        <f t="shared" si="1"/>
        <v>0.82800868188802657</v>
      </c>
      <c r="G27" s="7">
        <f t="shared" si="1"/>
        <v>0.9435081955836585</v>
      </c>
      <c r="H27" s="7">
        <f t="shared" si="1"/>
        <v>0.9239949228376948</v>
      </c>
      <c r="I27" s="1"/>
    </row>
    <row r="28" spans="2:9" ht="15.75" x14ac:dyDescent="0.25">
      <c r="B28" s="1"/>
      <c r="C28" s="1"/>
      <c r="D28" s="7">
        <f t="shared" si="1"/>
        <v>1.5769956077012268</v>
      </c>
      <c r="E28" s="7">
        <f t="shared" si="1"/>
        <v>1.3404498046526232</v>
      </c>
      <c r="F28" s="7">
        <f t="shared" si="1"/>
        <v>0.82800868188802657</v>
      </c>
      <c r="G28" s="7">
        <f t="shared" si="1"/>
        <v>0.88060764921141466</v>
      </c>
      <c r="H28" s="7">
        <f t="shared" si="1"/>
        <v>0.76093699527810166</v>
      </c>
      <c r="I28" s="1"/>
    </row>
    <row r="29" spans="2:9" ht="15.75" x14ac:dyDescent="0.25">
      <c r="B29" s="1"/>
      <c r="C29" s="1"/>
      <c r="D29" s="1"/>
      <c r="E29" s="1"/>
      <c r="F29" s="1"/>
      <c r="G29" s="1"/>
      <c r="H29" s="1"/>
      <c r="I29" s="1"/>
    </row>
    <row r="30" spans="2:9" ht="15.75" x14ac:dyDescent="0.25">
      <c r="B30" s="1"/>
      <c r="C30" s="5" t="s">
        <v>22</v>
      </c>
      <c r="D30" s="7">
        <f>MAX(D24:D28)</f>
        <v>2.0275657813301486</v>
      </c>
      <c r="E30" s="7">
        <f>MIN(E24:E28)</f>
        <v>1.2510864843424485</v>
      </c>
      <c r="F30" s="7">
        <f>MAX(F24:F28)</f>
        <v>1.0190876084775713</v>
      </c>
      <c r="G30" s="7">
        <f>MIN(G24:G28)</f>
        <v>0.8177071028391707</v>
      </c>
      <c r="H30" s="7">
        <f>MAX(H24:H28)</f>
        <v>0.97834756535755918</v>
      </c>
      <c r="I30" s="1"/>
    </row>
    <row r="31" spans="2:9" ht="15.75" x14ac:dyDescent="0.25">
      <c r="B31" s="1"/>
      <c r="C31" s="5" t="s">
        <v>23</v>
      </c>
      <c r="D31" s="7">
        <f>MIN(D24:D28)</f>
        <v>1.5769956077012268</v>
      </c>
      <c r="E31" s="7">
        <f>MAX(E24:E28)</f>
        <v>1.4298131249627983</v>
      </c>
      <c r="F31" s="7">
        <f>MIN(F24:F28)</f>
        <v>0.82800868188802657</v>
      </c>
      <c r="G31" s="7">
        <f>MAX(G24:G28)</f>
        <v>0.9435081955836585</v>
      </c>
      <c r="H31" s="7">
        <f>MIN(H24:H28)</f>
        <v>0.76093699527810166</v>
      </c>
      <c r="I31" s="1"/>
    </row>
    <row r="32" spans="2:9" ht="15.75" x14ac:dyDescent="0.25">
      <c r="B32" s="1"/>
      <c r="C32" s="1"/>
      <c r="D32" s="1"/>
      <c r="E32" s="1"/>
      <c r="F32" s="1"/>
      <c r="G32" s="1"/>
      <c r="H32" s="1"/>
      <c r="I32" s="1"/>
    </row>
    <row r="33" spans="2:9" ht="15.75" x14ac:dyDescent="0.25">
      <c r="B33" s="1"/>
      <c r="C33" s="1"/>
      <c r="D33" s="1"/>
      <c r="E33" s="1"/>
      <c r="F33" s="1"/>
      <c r="G33" s="1"/>
      <c r="H33" s="1"/>
      <c r="I33" s="1"/>
    </row>
    <row r="34" spans="2:9" ht="15.75" x14ac:dyDescent="0.25">
      <c r="B34" s="1"/>
      <c r="C34" s="5" t="s">
        <v>25</v>
      </c>
      <c r="D34" s="3" t="s">
        <v>24</v>
      </c>
      <c r="E34" s="3" t="s">
        <v>26</v>
      </c>
      <c r="F34" s="1"/>
      <c r="G34" s="1"/>
      <c r="H34" s="1"/>
      <c r="I34" s="1"/>
    </row>
    <row r="35" spans="2:9" ht="15.75" x14ac:dyDescent="0.25">
      <c r="B35" s="1"/>
      <c r="C35" s="1"/>
      <c r="D35" s="7">
        <f>SQRT((D$30-D24)^2+(E$30-E24)^2+(F$30-F24)^2+(G$30-G24)^2+(H$30-H24)^2)</f>
        <v>0.1790337830217823</v>
      </c>
      <c r="E35" s="7">
        <f>SQRT((D24-D$31)^2+(E24-E$31)^2+(F24-F$31)^2+(G24-G$31)^2+(H24-H$31)^2)</f>
        <v>0.53505218861859916</v>
      </c>
      <c r="F35" s="1"/>
      <c r="G35" s="1"/>
      <c r="H35" s="1"/>
      <c r="I35" s="1"/>
    </row>
    <row r="36" spans="2:9" ht="15.75" x14ac:dyDescent="0.25">
      <c r="B36" s="1"/>
      <c r="C36" s="1"/>
      <c r="D36" s="7">
        <f t="shared" ref="D36:D39" si="2">SQRT((D$30-D25)^2+(E$30-E25)^2+(F$30-F25)^2+(G$30-G25)^2+(H$30-H25)^2)</f>
        <v>0.25261224223889278</v>
      </c>
      <c r="E36" s="7">
        <f t="shared" ref="E36:E39" si="3">SQRT((D25-D$31)^2+(E25-E$31)^2+(F25-F$31)^2+(G25-G$31)^2+(H25-H$31)^2)</f>
        <v>0.40083123764850309</v>
      </c>
      <c r="F36" s="1"/>
      <c r="G36" s="1"/>
      <c r="H36" s="1"/>
      <c r="I36" s="1"/>
    </row>
    <row r="37" spans="2:9" ht="15.75" x14ac:dyDescent="0.25">
      <c r="B37" s="1"/>
      <c r="C37" s="1"/>
      <c r="D37" s="7">
        <f t="shared" si="2"/>
        <v>0.47620647004251332</v>
      </c>
      <c r="E37" s="7">
        <f t="shared" si="3"/>
        <v>0.24550005485328727</v>
      </c>
      <c r="F37" s="1"/>
      <c r="G37" s="1"/>
      <c r="H37" s="1"/>
      <c r="I37" s="1"/>
    </row>
    <row r="38" spans="2:9" ht="15.75" x14ac:dyDescent="0.25">
      <c r="B38" s="1"/>
      <c r="C38" s="1"/>
      <c r="D38" s="7">
        <f t="shared" si="2"/>
        <v>0.33768395613216523</v>
      </c>
      <c r="E38" s="7">
        <f t="shared" si="3"/>
        <v>0.29210796137368056</v>
      </c>
      <c r="F38" s="1"/>
      <c r="G38" s="1"/>
      <c r="H38" s="1"/>
      <c r="I38" s="1"/>
    </row>
    <row r="39" spans="2:9" ht="15.75" x14ac:dyDescent="0.25">
      <c r="B39" s="1"/>
      <c r="C39" s="1"/>
      <c r="D39" s="7">
        <f t="shared" si="2"/>
        <v>0.54656589290191704</v>
      </c>
      <c r="E39" s="7">
        <f t="shared" si="3"/>
        <v>0.10928074739305985</v>
      </c>
      <c r="F39" s="1"/>
      <c r="G39" s="1"/>
      <c r="H39" s="1"/>
      <c r="I39" s="1"/>
    </row>
    <row r="40" spans="2:9" ht="15.75" x14ac:dyDescent="0.25">
      <c r="B40" s="1"/>
      <c r="C40" s="1"/>
      <c r="D40" s="1"/>
      <c r="E40" s="1"/>
      <c r="F40" s="1"/>
      <c r="G40" s="1"/>
      <c r="H40" s="1"/>
      <c r="I40" s="1"/>
    </row>
    <row r="41" spans="2:9" ht="15.75" x14ac:dyDescent="0.25">
      <c r="B41" s="1"/>
      <c r="C41" s="5" t="s">
        <v>27</v>
      </c>
      <c r="D41" s="6" t="s">
        <v>29</v>
      </c>
      <c r="E41" s="4" t="s">
        <v>28</v>
      </c>
      <c r="F41" s="1"/>
      <c r="G41" s="1"/>
      <c r="H41" s="1"/>
      <c r="I41" s="1"/>
    </row>
    <row r="42" spans="2:9" ht="15.75" x14ac:dyDescent="0.25">
      <c r="B42" s="1"/>
      <c r="C42" s="1"/>
      <c r="D42" s="3" t="s">
        <v>5</v>
      </c>
      <c r="E42" s="7">
        <f>E35/(E35+D35)</f>
        <v>0.74928259322822133</v>
      </c>
      <c r="F42" s="1"/>
      <c r="G42" s="1"/>
      <c r="H42" s="1"/>
      <c r="I42" s="1"/>
    </row>
    <row r="43" spans="2:9" ht="15.75" x14ac:dyDescent="0.25">
      <c r="B43" s="1"/>
      <c r="C43" s="1"/>
      <c r="D43" s="3" t="s">
        <v>6</v>
      </c>
      <c r="E43" s="7">
        <f>E36/(E36+D36)</f>
        <v>0.6134137840315983</v>
      </c>
      <c r="F43" s="1"/>
      <c r="G43" s="1"/>
      <c r="H43" s="1"/>
      <c r="I43" s="1"/>
    </row>
    <row r="44" spans="2:9" ht="15.75" x14ac:dyDescent="0.25">
      <c r="B44" s="1"/>
      <c r="C44" s="1"/>
      <c r="D44" s="3" t="s">
        <v>7</v>
      </c>
      <c r="E44" s="7">
        <f>E37/(E37+D37)</f>
        <v>0.34016604587125271</v>
      </c>
      <c r="F44" s="1"/>
      <c r="G44" s="1"/>
      <c r="H44" s="1"/>
      <c r="I44" s="1"/>
    </row>
    <row r="45" spans="2:9" ht="15.75" x14ac:dyDescent="0.25">
      <c r="B45" s="1"/>
      <c r="C45" s="1"/>
      <c r="D45" s="3" t="s">
        <v>8</v>
      </c>
      <c r="E45" s="7">
        <f>E38/(E38+D38)</f>
        <v>0.46381662459326373</v>
      </c>
      <c r="F45" s="1"/>
      <c r="G45" s="1"/>
      <c r="H45" s="1"/>
      <c r="I45" s="1"/>
    </row>
    <row r="46" spans="2:9" ht="15.75" x14ac:dyDescent="0.25">
      <c r="B46" s="1"/>
      <c r="C46" s="1"/>
      <c r="D46" s="3" t="s">
        <v>9</v>
      </c>
      <c r="E46" s="7">
        <f>E39/(E39+D39)</f>
        <v>0.16662545887847988</v>
      </c>
      <c r="F46" s="1"/>
      <c r="G46" s="1"/>
      <c r="H46" s="1"/>
      <c r="I46" s="1"/>
    </row>
    <row r="47" spans="2:9" ht="15.75" x14ac:dyDescent="0.25">
      <c r="B47" s="1"/>
      <c r="C47" s="1"/>
      <c r="D47" s="1"/>
      <c r="E47" s="1"/>
      <c r="F47" s="1"/>
      <c r="G47" s="1"/>
      <c r="H47" s="1"/>
      <c r="I47" s="1"/>
    </row>
    <row r="48" spans="2:9" ht="15.75" x14ac:dyDescent="0.25">
      <c r="B48" s="1"/>
      <c r="C48" s="1"/>
      <c r="D48" s="1"/>
      <c r="E48" s="1"/>
      <c r="F48" s="1"/>
      <c r="G48" s="1"/>
      <c r="H48" s="1"/>
      <c r="I48" s="1"/>
    </row>
    <row r="49" spans="2:9" ht="15.75" x14ac:dyDescent="0.25">
      <c r="B49" s="1"/>
      <c r="C49" s="5" t="s">
        <v>30</v>
      </c>
      <c r="D49" s="3" t="s">
        <v>31</v>
      </c>
      <c r="E49" s="9">
        <f>MAX(E42:E46)</f>
        <v>0.74928259322822133</v>
      </c>
      <c r="F49" s="1"/>
      <c r="G49" s="1"/>
      <c r="H49" s="1"/>
      <c r="I49" s="1"/>
    </row>
    <row r="50" spans="2:9" ht="15.75" x14ac:dyDescent="0.25">
      <c r="B50" s="1"/>
      <c r="C50" s="1"/>
      <c r="D50" s="1"/>
      <c r="E50" s="1"/>
      <c r="F50" s="1"/>
      <c r="G50" s="1"/>
      <c r="H50" s="1"/>
      <c r="I50" s="1"/>
    </row>
    <row r="51" spans="2:9" ht="15.75" x14ac:dyDescent="0.25">
      <c r="B51" s="1"/>
      <c r="C51" s="1"/>
      <c r="D51" s="1"/>
      <c r="E51" s="1"/>
      <c r="F51" s="1"/>
      <c r="G51" s="1"/>
      <c r="H51" s="1"/>
      <c r="I51" s="1"/>
    </row>
    <row r="52" spans="2:9" ht="15.75" x14ac:dyDescent="0.25">
      <c r="B52" s="1"/>
      <c r="C52" s="1"/>
      <c r="D52" s="1"/>
      <c r="E52" s="1"/>
      <c r="F52" s="1"/>
      <c r="G52" s="1"/>
      <c r="H52" s="1"/>
      <c r="I52" s="1"/>
    </row>
    <row r="53" spans="2:9" ht="15.75" x14ac:dyDescent="0.25">
      <c r="B53" s="1"/>
      <c r="C53" s="1"/>
      <c r="D53" s="1"/>
      <c r="E53" s="1"/>
      <c r="F53" s="1"/>
      <c r="G53" s="1"/>
      <c r="H53" s="1"/>
      <c r="I53" s="1"/>
    </row>
    <row r="54" spans="2:9" ht="15.75" x14ac:dyDescent="0.25">
      <c r="B54" s="1"/>
      <c r="C54" s="1"/>
      <c r="D54" s="1"/>
      <c r="E54" s="1"/>
      <c r="F54" s="1"/>
      <c r="G54" s="1"/>
      <c r="H54" s="1"/>
      <c r="I54" s="1"/>
    </row>
    <row r="55" spans="2:9" ht="15.75" x14ac:dyDescent="0.25">
      <c r="B55" s="1"/>
      <c r="C55" s="1"/>
      <c r="D55" s="1"/>
      <c r="E55" s="1"/>
      <c r="F55" s="1"/>
      <c r="G55" s="1"/>
      <c r="H55" s="1"/>
      <c r="I55" s="1"/>
    </row>
    <row r="56" spans="2:9" ht="15.75" x14ac:dyDescent="0.25">
      <c r="B56" s="1"/>
      <c r="C56" s="1"/>
      <c r="D56" s="1"/>
      <c r="E56" s="1"/>
      <c r="F56" s="1"/>
      <c r="G56" s="1"/>
      <c r="H56" s="1"/>
      <c r="I56" s="1"/>
    </row>
    <row r="57" spans="2:9" ht="15.75" x14ac:dyDescent="0.25">
      <c r="B57" s="1"/>
      <c r="C57" s="1"/>
      <c r="D57" s="1"/>
      <c r="E57" s="1"/>
      <c r="F57" s="1"/>
      <c r="G57" s="1"/>
      <c r="H57" s="1"/>
      <c r="I57" s="1"/>
    </row>
    <row r="58" spans="2:9" ht="15.75" x14ac:dyDescent="0.25">
      <c r="B58" s="1"/>
      <c r="C58" s="1"/>
      <c r="D58" s="1"/>
      <c r="E58" s="1"/>
      <c r="F58" s="1"/>
      <c r="G58" s="1"/>
      <c r="H58" s="1"/>
      <c r="I58" s="1"/>
    </row>
    <row r="59" spans="2:9" ht="15.75" x14ac:dyDescent="0.25">
      <c r="B59" s="1"/>
      <c r="C59" s="1"/>
      <c r="D59" s="1"/>
      <c r="E59" s="1"/>
      <c r="F59" s="1"/>
      <c r="G59" s="1"/>
      <c r="H59" s="1"/>
      <c r="I59" s="1"/>
    </row>
  </sheetData>
  <mergeCells count="1">
    <mergeCell ref="D2:E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2021-04-30T12:26:36Z</dcterms:created>
  <dcterms:modified xsi:type="dcterms:W3CDTF">2021-05-01T04:32:24Z</dcterms:modified>
</cp:coreProperties>
</file>