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SS\Desktop\мои файлы\учеба ВШЭ\майнор\"/>
    </mc:Choice>
  </mc:AlternateContent>
  <xr:revisionPtr revIDLastSave="0" documentId="13_ncr:1_{7C027135-3BF3-4989-8290-C4FE85ED0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орреляционный анализ" sheetId="1" r:id="rId1"/>
    <sheet name="Регрессионный анализ" sheetId="3" r:id="rId2"/>
    <sheet name="Гиперболическая модель" sheetId="4" r:id="rId3"/>
    <sheet name="Степенная модель" sheetId="5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4" l="1"/>
  <c r="C11" i="4"/>
  <c r="D11" i="4"/>
  <c r="E11" i="4"/>
  <c r="B11" i="4"/>
  <c r="C26" i="3"/>
  <c r="C24" i="3"/>
  <c r="C23" i="3"/>
  <c r="C22" i="3"/>
  <c r="F18" i="5"/>
  <c r="H11" i="5"/>
  <c r="H3" i="5"/>
  <c r="H4" i="5"/>
  <c r="H5" i="5"/>
  <c r="H6" i="5"/>
  <c r="H7" i="5"/>
  <c r="H8" i="5"/>
  <c r="H9" i="5"/>
  <c r="H10" i="5"/>
  <c r="H2" i="5"/>
  <c r="G11" i="5"/>
  <c r="G3" i="5"/>
  <c r="G4" i="5"/>
  <c r="G5" i="5"/>
  <c r="G6" i="5"/>
  <c r="G7" i="5"/>
  <c r="G8" i="5"/>
  <c r="G9" i="5"/>
  <c r="G10" i="5"/>
  <c r="G2" i="5"/>
  <c r="F16" i="5"/>
  <c r="F15" i="5"/>
  <c r="F14" i="5"/>
  <c r="C14" i="5"/>
  <c r="F11" i="5"/>
  <c r="F3" i="5"/>
  <c r="F4" i="5"/>
  <c r="F5" i="5"/>
  <c r="F6" i="5"/>
  <c r="F7" i="5"/>
  <c r="F8" i="5"/>
  <c r="F9" i="5"/>
  <c r="F10" i="5"/>
  <c r="F2" i="5"/>
  <c r="E11" i="5"/>
  <c r="E3" i="5"/>
  <c r="E4" i="5"/>
  <c r="E5" i="5"/>
  <c r="E6" i="5"/>
  <c r="E7" i="5"/>
  <c r="E8" i="5"/>
  <c r="E9" i="5"/>
  <c r="E10" i="5"/>
  <c r="E2" i="5"/>
  <c r="D11" i="5"/>
  <c r="D3" i="5"/>
  <c r="D4" i="5"/>
  <c r="D5" i="5"/>
  <c r="D6" i="5"/>
  <c r="D7" i="5"/>
  <c r="D8" i="5"/>
  <c r="D9" i="5"/>
  <c r="D10" i="5"/>
  <c r="D2" i="5"/>
  <c r="B11" i="5"/>
  <c r="C11" i="5"/>
  <c r="A11" i="5"/>
  <c r="C3" i="5"/>
  <c r="C4" i="5"/>
  <c r="C5" i="5"/>
  <c r="C6" i="5"/>
  <c r="C7" i="5"/>
  <c r="C8" i="5"/>
  <c r="C9" i="5"/>
  <c r="C10" i="5"/>
  <c r="C2" i="5"/>
  <c r="Y65" i="1"/>
  <c r="M33" i="1"/>
  <c r="J11" i="1"/>
  <c r="E3" i="4"/>
  <c r="E4" i="4"/>
  <c r="E5" i="4"/>
  <c r="E6" i="4"/>
  <c r="E7" i="4"/>
  <c r="E10" i="4"/>
  <c r="E2" i="4"/>
  <c r="D3" i="4"/>
  <c r="D4" i="4"/>
  <c r="D5" i="4"/>
  <c r="D10" i="4"/>
  <c r="D2" i="4"/>
  <c r="C3" i="4"/>
  <c r="C4" i="4"/>
  <c r="C5" i="4"/>
  <c r="C6" i="4"/>
  <c r="D6" i="4" s="1"/>
  <c r="C7" i="4"/>
  <c r="D7" i="4" s="1"/>
  <c r="C8" i="4"/>
  <c r="E8" i="4" s="1"/>
  <c r="C9" i="4"/>
  <c r="D9" i="4" s="1"/>
  <c r="C10" i="4"/>
  <c r="C2" i="4"/>
  <c r="E9" i="4" l="1"/>
  <c r="D8" i="4"/>
  <c r="H7" i="3"/>
  <c r="H8" i="3"/>
  <c r="H4" i="3"/>
  <c r="E6" i="3"/>
  <c r="E5" i="3"/>
  <c r="I15" i="1"/>
  <c r="N6" i="1" l="1"/>
  <c r="O82" i="1"/>
  <c r="R3" i="1" s="1"/>
  <c r="O3" i="1"/>
  <c r="O81" i="1"/>
  <c r="Y57" i="1"/>
  <c r="Y58" i="1"/>
  <c r="Y59" i="1"/>
  <c r="Y60" i="1"/>
  <c r="Y61" i="1"/>
  <c r="Y62" i="1"/>
  <c r="Y63" i="1"/>
  <c r="Y64" i="1"/>
  <c r="Y56" i="1"/>
  <c r="X65" i="1"/>
  <c r="X57" i="1"/>
  <c r="X58" i="1"/>
  <c r="X59" i="1"/>
  <c r="X60" i="1"/>
  <c r="X61" i="1"/>
  <c r="X62" i="1"/>
  <c r="X63" i="1"/>
  <c r="X64" i="1"/>
  <c r="X56" i="1"/>
  <c r="O76" i="1"/>
  <c r="O75" i="1"/>
  <c r="O74" i="1"/>
  <c r="O73" i="1"/>
  <c r="O72" i="1"/>
  <c r="O71" i="1"/>
  <c r="O70" i="1"/>
  <c r="M81" i="1" a="1"/>
  <c r="M81" i="1" s="1"/>
  <c r="E81" i="1" a="1"/>
  <c r="E81" i="1" s="1"/>
  <c r="E78" i="1"/>
  <c r="M76" i="1"/>
  <c r="M75" i="1"/>
  <c r="M74" i="1"/>
  <c r="M73" i="1"/>
  <c r="M72" i="1"/>
  <c r="M71" i="1"/>
  <c r="M70" i="1"/>
  <c r="R65" i="1"/>
  <c r="S65" i="1"/>
  <c r="T65" i="1"/>
  <c r="U65" i="1"/>
  <c r="V65" i="1"/>
  <c r="W65" i="1"/>
  <c r="T64" i="1"/>
  <c r="U64" i="1"/>
  <c r="V64" i="1"/>
  <c r="W64" i="1"/>
  <c r="T63" i="1"/>
  <c r="U63" i="1"/>
  <c r="V63" i="1"/>
  <c r="W63" i="1"/>
  <c r="T62" i="1"/>
  <c r="U62" i="1"/>
  <c r="V62" i="1"/>
  <c r="W62" i="1"/>
  <c r="T61" i="1"/>
  <c r="U61" i="1"/>
  <c r="V61" i="1"/>
  <c r="W61" i="1"/>
  <c r="T60" i="1"/>
  <c r="U60" i="1"/>
  <c r="V60" i="1"/>
  <c r="W60" i="1"/>
  <c r="T59" i="1"/>
  <c r="U59" i="1"/>
  <c r="V59" i="1"/>
  <c r="W59" i="1"/>
  <c r="U56" i="1"/>
  <c r="V56" i="1"/>
  <c r="W56" i="1"/>
  <c r="U57" i="1"/>
  <c r="V57" i="1"/>
  <c r="W57" i="1"/>
  <c r="T58" i="1"/>
  <c r="U58" i="1"/>
  <c r="V58" i="1"/>
  <c r="W58" i="1"/>
  <c r="T57" i="1"/>
  <c r="T56" i="1"/>
  <c r="S57" i="1"/>
  <c r="S58" i="1"/>
  <c r="S59" i="1"/>
  <c r="S60" i="1"/>
  <c r="S61" i="1"/>
  <c r="S62" i="1"/>
  <c r="S63" i="1"/>
  <c r="S64" i="1"/>
  <c r="S56" i="1"/>
  <c r="R57" i="1"/>
  <c r="R58" i="1"/>
  <c r="R59" i="1"/>
  <c r="R60" i="1"/>
  <c r="R61" i="1"/>
  <c r="R62" i="1"/>
  <c r="R63" i="1"/>
  <c r="R64" i="1"/>
  <c r="R56" i="1"/>
  <c r="K75" i="1"/>
  <c r="K74" i="1"/>
  <c r="K73" i="1"/>
  <c r="K72" i="1"/>
  <c r="K71" i="1"/>
  <c r="K70" i="1"/>
  <c r="E76" i="1"/>
  <c r="F76" i="1"/>
  <c r="G76" i="1"/>
  <c r="H76" i="1"/>
  <c r="I76" i="1"/>
  <c r="J76" i="1"/>
  <c r="J75" i="1"/>
  <c r="J74" i="1"/>
  <c r="J73" i="1"/>
  <c r="J72" i="1"/>
  <c r="J71" i="1"/>
  <c r="J70" i="1"/>
  <c r="I75" i="1"/>
  <c r="I74" i="1"/>
  <c r="I73" i="1"/>
  <c r="I72" i="1"/>
  <c r="I71" i="1"/>
  <c r="I70" i="1"/>
  <c r="H75" i="1"/>
  <c r="H74" i="1"/>
  <c r="H73" i="1"/>
  <c r="H72" i="1"/>
  <c r="H71" i="1"/>
  <c r="H70" i="1"/>
  <c r="G75" i="1"/>
  <c r="G74" i="1"/>
  <c r="G73" i="1"/>
  <c r="G72" i="1"/>
  <c r="G71" i="1"/>
  <c r="G70" i="1"/>
  <c r="F75" i="1"/>
  <c r="F74" i="1"/>
  <c r="F73" i="1"/>
  <c r="F72" i="1"/>
  <c r="F71" i="1"/>
  <c r="F70" i="1"/>
  <c r="E75" i="1"/>
  <c r="E74" i="1"/>
  <c r="E73" i="1"/>
  <c r="E72" i="1"/>
  <c r="E71" i="1"/>
  <c r="E70" i="1"/>
  <c r="G65" i="1"/>
  <c r="H65" i="1"/>
  <c r="I65" i="1"/>
  <c r="J65" i="1"/>
  <c r="K65" i="1"/>
  <c r="L65" i="1"/>
  <c r="M65" i="1"/>
  <c r="N65" i="1"/>
  <c r="O65" i="1"/>
  <c r="P65" i="1"/>
  <c r="Q65" i="1"/>
  <c r="I64" i="1"/>
  <c r="J64" i="1" s="1"/>
  <c r="K64" i="1" s="1"/>
  <c r="L64" i="1" s="1"/>
  <c r="M64" i="1" s="1"/>
  <c r="N64" i="1" s="1"/>
  <c r="O64" i="1" s="1"/>
  <c r="P64" i="1" s="1"/>
  <c r="Q64" i="1" s="1"/>
  <c r="I63" i="1"/>
  <c r="J63" i="1" s="1"/>
  <c r="K63" i="1" s="1"/>
  <c r="L63" i="1" s="1"/>
  <c r="M63" i="1" s="1"/>
  <c r="N63" i="1" s="1"/>
  <c r="O63" i="1" s="1"/>
  <c r="P63" i="1" s="1"/>
  <c r="Q63" i="1" s="1"/>
  <c r="I62" i="1"/>
  <c r="J62" i="1" s="1"/>
  <c r="K62" i="1" s="1"/>
  <c r="L62" i="1" s="1"/>
  <c r="M62" i="1" s="1"/>
  <c r="N62" i="1" s="1"/>
  <c r="O62" i="1" s="1"/>
  <c r="P62" i="1" s="1"/>
  <c r="Q62" i="1" s="1"/>
  <c r="Q61" i="1"/>
  <c r="I61" i="1"/>
  <c r="J61" i="1" s="1"/>
  <c r="K61" i="1" s="1"/>
  <c r="L61" i="1" s="1"/>
  <c r="M61" i="1" s="1"/>
  <c r="N61" i="1" s="1"/>
  <c r="O61" i="1" s="1"/>
  <c r="P61" i="1" s="1"/>
  <c r="I60" i="1"/>
  <c r="J60" i="1" s="1"/>
  <c r="K60" i="1" s="1"/>
  <c r="L60" i="1" s="1"/>
  <c r="M60" i="1" s="1"/>
  <c r="N60" i="1" s="1"/>
  <c r="O60" i="1" s="1"/>
  <c r="P60" i="1" s="1"/>
  <c r="Q60" i="1" s="1"/>
  <c r="I59" i="1"/>
  <c r="J59" i="1" s="1"/>
  <c r="K59" i="1" s="1"/>
  <c r="L59" i="1" s="1"/>
  <c r="M59" i="1" s="1"/>
  <c r="N59" i="1" s="1"/>
  <c r="O59" i="1" s="1"/>
  <c r="P59" i="1" s="1"/>
  <c r="Q59" i="1" s="1"/>
  <c r="Q58" i="1"/>
  <c r="I58" i="1"/>
  <c r="J58" i="1" s="1"/>
  <c r="K58" i="1" s="1"/>
  <c r="L58" i="1" s="1"/>
  <c r="M58" i="1" s="1"/>
  <c r="N58" i="1" s="1"/>
  <c r="O58" i="1" s="1"/>
  <c r="P58" i="1" s="1"/>
  <c r="I57" i="1"/>
  <c r="J57" i="1" s="1"/>
  <c r="K57" i="1" s="1"/>
  <c r="L57" i="1" s="1"/>
  <c r="M57" i="1" s="1"/>
  <c r="N57" i="1" s="1"/>
  <c r="O57" i="1" s="1"/>
  <c r="P57" i="1" s="1"/>
  <c r="Q57" i="1" s="1"/>
  <c r="I56" i="1"/>
  <c r="J56" i="1" s="1"/>
  <c r="K56" i="1" s="1"/>
  <c r="L56" i="1" s="1"/>
  <c r="M56" i="1" s="1"/>
  <c r="N56" i="1" s="1"/>
  <c r="O56" i="1" s="1"/>
  <c r="P56" i="1" s="1"/>
  <c r="Q56" i="1" s="1"/>
  <c r="H57" i="1"/>
  <c r="H58" i="1"/>
  <c r="H59" i="1"/>
  <c r="H60" i="1"/>
  <c r="H61" i="1"/>
  <c r="H62" i="1"/>
  <c r="H63" i="1"/>
  <c r="H64" i="1"/>
  <c r="H56" i="1"/>
  <c r="G57" i="1"/>
  <c r="G58" i="1"/>
  <c r="G59" i="1"/>
  <c r="G60" i="1"/>
  <c r="G61" i="1"/>
  <c r="G62" i="1"/>
  <c r="G63" i="1"/>
  <c r="G64" i="1"/>
  <c r="G56" i="1"/>
  <c r="E65" i="1"/>
  <c r="F64" i="1"/>
  <c r="F63" i="1"/>
  <c r="F62" i="1"/>
  <c r="F61" i="1"/>
  <c r="F60" i="1"/>
  <c r="F59" i="1"/>
  <c r="F58" i="1"/>
  <c r="F57" i="1"/>
  <c r="F56" i="1"/>
  <c r="F65" i="1" s="1"/>
  <c r="N7" i="1"/>
  <c r="N3" i="1"/>
  <c r="M3" i="1"/>
  <c r="L25" i="1"/>
  <c r="L26" i="1"/>
  <c r="L27" i="1"/>
  <c r="L28" i="1"/>
  <c r="M28" i="1" s="1"/>
  <c r="L29" i="1"/>
  <c r="L30" i="1"/>
  <c r="L31" i="1"/>
  <c r="L32" i="1"/>
  <c r="L24" i="1"/>
  <c r="L44" i="1" s="1"/>
  <c r="M25" i="1"/>
  <c r="M26" i="1"/>
  <c r="M27" i="1"/>
  <c r="M29" i="1"/>
  <c r="M30" i="1"/>
  <c r="M31" i="1"/>
  <c r="M32" i="1"/>
  <c r="E50" i="1" a="1"/>
  <c r="E50" i="1" s="1"/>
  <c r="I50" i="1" s="1" a="1"/>
  <c r="F47" i="1"/>
  <c r="I45" i="1"/>
  <c r="F45" i="1"/>
  <c r="E45" i="1"/>
  <c r="I44" i="1"/>
  <c r="G44" i="1"/>
  <c r="F44" i="1"/>
  <c r="E44" i="1"/>
  <c r="I43" i="1"/>
  <c r="G43" i="1"/>
  <c r="F43" i="1"/>
  <c r="E43" i="1"/>
  <c r="K33" i="1"/>
  <c r="K25" i="1"/>
  <c r="K26" i="1"/>
  <c r="K27" i="1"/>
  <c r="K28" i="1"/>
  <c r="K29" i="1"/>
  <c r="K30" i="1"/>
  <c r="K31" i="1"/>
  <c r="K32" i="1"/>
  <c r="K24" i="1"/>
  <c r="J33" i="1"/>
  <c r="J25" i="1"/>
  <c r="J26" i="1"/>
  <c r="J27" i="1"/>
  <c r="J28" i="1"/>
  <c r="J29" i="1"/>
  <c r="J30" i="1"/>
  <c r="J31" i="1"/>
  <c r="J32" i="1"/>
  <c r="J24" i="1"/>
  <c r="G33" i="1"/>
  <c r="H33" i="1"/>
  <c r="I33" i="1"/>
  <c r="I25" i="1"/>
  <c r="I26" i="1"/>
  <c r="I27" i="1"/>
  <c r="I28" i="1"/>
  <c r="I29" i="1"/>
  <c r="I30" i="1"/>
  <c r="I31" i="1"/>
  <c r="I32" i="1"/>
  <c r="I24" i="1"/>
  <c r="H25" i="1"/>
  <c r="H26" i="1"/>
  <c r="H27" i="1"/>
  <c r="H28" i="1"/>
  <c r="H29" i="1"/>
  <c r="H30" i="1"/>
  <c r="H31" i="1"/>
  <c r="H32" i="1"/>
  <c r="H24" i="1"/>
  <c r="G25" i="1"/>
  <c r="G26" i="1"/>
  <c r="G27" i="1"/>
  <c r="G28" i="1"/>
  <c r="G29" i="1"/>
  <c r="G30" i="1"/>
  <c r="G31" i="1"/>
  <c r="G32" i="1"/>
  <c r="G24" i="1"/>
  <c r="E33" i="1"/>
  <c r="F32" i="1"/>
  <c r="F31" i="1"/>
  <c r="F30" i="1"/>
  <c r="F29" i="1"/>
  <c r="F28" i="1"/>
  <c r="F27" i="1"/>
  <c r="F26" i="1"/>
  <c r="F25" i="1"/>
  <c r="F24" i="1"/>
  <c r="F33" i="1" s="1"/>
  <c r="K2" i="1"/>
  <c r="K3" i="1"/>
  <c r="K4" i="1"/>
  <c r="K5" i="1"/>
  <c r="K11" i="1" s="1"/>
  <c r="F15" i="1" s="1"/>
  <c r="F18" i="1" s="1"/>
  <c r="K6" i="1"/>
  <c r="K7" i="1"/>
  <c r="K8" i="1"/>
  <c r="K9" i="1"/>
  <c r="K10" i="1"/>
  <c r="F17" i="1"/>
  <c r="P3" i="1" s="1"/>
  <c r="I11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  <c r="I17" i="1"/>
  <c r="I16" i="1"/>
  <c r="H11" i="1"/>
  <c r="H3" i="1"/>
  <c r="H4" i="1"/>
  <c r="H5" i="1"/>
  <c r="H6" i="1"/>
  <c r="H7" i="1"/>
  <c r="H8" i="1"/>
  <c r="H9" i="1"/>
  <c r="H10" i="1"/>
  <c r="H2" i="1"/>
  <c r="F16" i="1"/>
  <c r="F11" i="1"/>
  <c r="G11" i="1"/>
  <c r="E11" i="1"/>
  <c r="G3" i="1"/>
  <c r="G4" i="1"/>
  <c r="G5" i="1"/>
  <c r="G6" i="1"/>
  <c r="G7" i="1"/>
  <c r="G8" i="1"/>
  <c r="G9" i="1"/>
  <c r="G10" i="1"/>
  <c r="G2" i="1"/>
  <c r="M24" i="1" l="1"/>
  <c r="L43" i="1" s="1"/>
  <c r="Q3" i="1" s="1"/>
  <c r="I50" i="1"/>
  <c r="K37" i="1" s="1"/>
  <c r="K39" i="1"/>
  <c r="K38" i="1"/>
  <c r="L33" i="1" l="1"/>
  <c r="F10" i="1" l="1"/>
  <c r="F9" i="1"/>
  <c r="F8" i="1"/>
  <c r="F7" i="1"/>
  <c r="F6" i="1"/>
  <c r="F5" i="1"/>
  <c r="F4" i="1"/>
  <c r="F3" i="1"/>
  <c r="F2" i="1"/>
  <c r="F7" i="4" l="1"/>
  <c r="G7" i="4" s="1"/>
  <c r="B15" i="4"/>
  <c r="F10" i="4"/>
  <c r="G10" i="4" s="1"/>
  <c r="F8" i="4"/>
  <c r="G8" i="4" s="1"/>
  <c r="E15" i="4"/>
  <c r="E16" i="4"/>
  <c r="F5" i="4" s="1"/>
  <c r="G5" i="4" s="1"/>
  <c r="F2" i="4"/>
  <c r="F4" i="4" l="1"/>
  <c r="G4" i="4" s="1"/>
  <c r="F6" i="4"/>
  <c r="G6" i="4" s="1"/>
  <c r="F9" i="4"/>
  <c r="G9" i="4" s="1"/>
  <c r="G2" i="4"/>
  <c r="F3" i="4"/>
  <c r="G3" i="4" s="1"/>
  <c r="F11" i="4" l="1"/>
  <c r="E18" i="4"/>
  <c r="C25" i="3" s="1"/>
  <c r="A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<sst xmlns="http://schemas.openxmlformats.org/spreadsheetml/2006/main" count="2001" uniqueCount="122">
  <si>
    <t>25</t>
  </si>
  <si>
    <t>Уровень образования</t>
  </si>
  <si>
    <t>Доход, руб</t>
  </si>
  <si>
    <t>Иркутская область</t>
  </si>
  <si>
    <t>r</t>
  </si>
  <si>
    <t>Уровень образования, X</t>
  </si>
  <si>
    <t>Средний доход, руб, Y</t>
  </si>
  <si>
    <t>x^2</t>
  </si>
  <si>
    <t>Линейная модель</t>
  </si>
  <si>
    <t>Sx2</t>
  </si>
  <si>
    <t>b0</t>
  </si>
  <si>
    <t>b1</t>
  </si>
  <si>
    <t>xy</t>
  </si>
  <si>
    <t>у преобр</t>
  </si>
  <si>
    <t>y = 613020 -36332x</t>
  </si>
  <si>
    <t>S</t>
  </si>
  <si>
    <t>(y - yпреобр)^2</t>
  </si>
  <si>
    <t>Sy2</t>
  </si>
  <si>
    <t>yпреобр^2</t>
  </si>
  <si>
    <t>Параболическая модель</t>
  </si>
  <si>
    <t>x^3</t>
  </si>
  <si>
    <t>x^4</t>
  </si>
  <si>
    <t>x^2y</t>
  </si>
  <si>
    <t>составляется 3 уравнения</t>
  </si>
  <si>
    <t>матрица:</t>
  </si>
  <si>
    <t>Определитель</t>
  </si>
  <si>
    <t>обратная матрица</t>
  </si>
  <si>
    <t>b2</t>
  </si>
  <si>
    <t>y преобр</t>
  </si>
  <si>
    <t>(y - упреобр)^2</t>
  </si>
  <si>
    <t>b2 * x^4ср + b1 * x^3ср + b0 * x^2ср = x^2*y ср</t>
  </si>
  <si>
    <t>b2 * x^3ср + b1 * x^2ср + b0 * xср = xy ср</t>
  </si>
  <si>
    <t>b2 * x^2ср + b1 * xср + b0 = yср</t>
  </si>
  <si>
    <t>y = -591,6565x^2 - 30415,1656x + 602173,3871</t>
  </si>
  <si>
    <t>коэффициент корреляции линейной модели</t>
  </si>
  <si>
    <t>коэффициент корреляции параболической модели</t>
  </si>
  <si>
    <t>Sлин</t>
  </si>
  <si>
    <t>Sпарабол</t>
  </si>
  <si>
    <t>альфа</t>
  </si>
  <si>
    <t>tфакт</t>
  </si>
  <si>
    <t>tтеор</t>
  </si>
  <si>
    <t>По аналогии составляем матрицу для 6 степени</t>
  </si>
  <si>
    <t>x^5</t>
  </si>
  <si>
    <t>x^6</t>
  </si>
  <si>
    <t>x^7</t>
  </si>
  <si>
    <t>x^8</t>
  </si>
  <si>
    <t>x^9</t>
  </si>
  <si>
    <t>x^10</t>
  </si>
  <si>
    <t>x^11</t>
  </si>
  <si>
    <t>x^12</t>
  </si>
  <si>
    <t>x^3y</t>
  </si>
  <si>
    <t>x^4y</t>
  </si>
  <si>
    <t>x^6y</t>
  </si>
  <si>
    <t>x^5y</t>
  </si>
  <si>
    <t>Обратная матрица</t>
  </si>
  <si>
    <t>Решение</t>
  </si>
  <si>
    <t>упреобр</t>
  </si>
  <si>
    <t>(у - упреобр)^2</t>
  </si>
  <si>
    <t>коэффициент корреляции полиномиальной модели 6 степени</t>
  </si>
  <si>
    <t>Sполином</t>
  </si>
  <si>
    <t>b6</t>
  </si>
  <si>
    <t>b5</t>
  </si>
  <si>
    <t>b4</t>
  </si>
  <si>
    <t>b3</t>
  </si>
  <si>
    <t xml:space="preserve">y = 55,53x^6 - 1357,43x^5 + 12055x^4 - 45550,68x^3 + 53606,13x^2 + 25505,61x + 503736,31  </t>
  </si>
  <si>
    <t xml:space="preserve">r 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</si>
  <si>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</si>
  <si>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</si>
  <si>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</si>
  <si>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</si>
  <si>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</si>
  <si>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</si>
  <si>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</si>
  <si>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</si>
  <si>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</si>
  <si>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</si>
  <si>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</si>
  <si>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</si>
  <si>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</si>
  <si>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</si>
  <si>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</si>
  <si>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</si>
  <si>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</si>
  <si>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</si>
  <si>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</si>
  <si>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</si>
  <si>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</si>
  <si>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</si>
  <si>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</si>
  <si>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</si>
  <si>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</si>
  <si>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Q</t>
  </si>
  <si>
    <t>Qрегр &gt; Qост</t>
  </si>
  <si>
    <t>F-статистика</t>
  </si>
  <si>
    <t>F-теор</t>
  </si>
  <si>
    <t>F-стат &gt; F-теор</t>
  </si>
  <si>
    <t>1ый способ</t>
  </si>
  <si>
    <t>2ой способ</t>
  </si>
  <si>
    <t>p-value</t>
  </si>
  <si>
    <t>меньше 0,05</t>
  </si>
  <si>
    <t>&lt;0,05</t>
  </si>
  <si>
    <t>z</t>
  </si>
  <si>
    <t>z^2</t>
  </si>
  <si>
    <t>Sz2</t>
  </si>
  <si>
    <t>zy</t>
  </si>
  <si>
    <t>yпреобр</t>
  </si>
  <si>
    <t>(y - y преобр)^2</t>
  </si>
  <si>
    <t>lgx</t>
  </si>
  <si>
    <t>lgx^2</t>
  </si>
  <si>
    <t>lgy</t>
  </si>
  <si>
    <t>lgx * lgy</t>
  </si>
  <si>
    <t>Slgx2</t>
  </si>
  <si>
    <t>lgb0</t>
  </si>
  <si>
    <t>y = 646864,5*x^-0,3041</t>
  </si>
  <si>
    <t>(y-yпреобр)^2</t>
  </si>
  <si>
    <t>Модель</t>
  </si>
  <si>
    <t>Линейная</t>
  </si>
  <si>
    <t>Параболлическая</t>
  </si>
  <si>
    <t>Полиномиальная 6 степени</t>
  </si>
  <si>
    <t>Гиперболическая</t>
  </si>
  <si>
    <t>Степенная</t>
  </si>
  <si>
    <t>y = 347995 + 265220/x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</si>
</sst>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"/>
    <numFmt numFmtId="169" formatCode="0.00000"/>
    <numFmt numFmtId="170" formatCode="0.0000000"/>
    <numFmt numFmtId="174" formatCode="0.0000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2" borderId="1" xfId="0" applyFill="1" applyBorder="1"/>
    <xf numFmtId="2" fontId="0" fillId="0" borderId="1" xfId="0" applyNumberFormat="1" applyBorder="1"/>
    <xf numFmtId="2" fontId="0" fillId="0" borderId="0" xfId="0" applyNumberFormat="1"/>
    <xf numFmtId="16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8" fontId="0" fillId="0" borderId="0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169" fontId="0" fillId="0" borderId="10" xfId="0" applyNumberFormat="1" applyBorder="1"/>
    <xf numFmtId="169" fontId="0" fillId="0" borderId="0" xfId="0" applyNumberFormat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right"/>
    </xf>
    <xf numFmtId="2" fontId="0" fillId="2" borderId="1" xfId="0" applyNumberFormat="1" applyFill="1" applyBorder="1"/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 applyAlignment="1">
      <alignment horizontal="right"/>
    </xf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Continuous"/>
    </xf>
    <xf numFmtId="170" fontId="0" fillId="0" borderId="0" xfId="0" applyNumberFormat="1" applyFill="1" applyBorder="1" applyAlignment="1"/>
    <xf numFmtId="170" fontId="0" fillId="0" borderId="1" xfId="0" applyNumberFormat="1" applyBorder="1"/>
    <xf numFmtId="174" fontId="0" fillId="0" borderId="1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1" fontId="0" fillId="0" borderId="1" xfId="0" applyNumberFormat="1" applyBorder="1"/>
    <xf numFmtId="2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Корреляционное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492197612743399"/>
          <c:y val="0.20650459749628308"/>
          <c:w val="0.74235110099155133"/>
          <c:h val="0.64538798395058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'Корреляционный анализ'!$C$1</c:f>
              <c:strCache>
                <c:ptCount val="1"/>
                <c:pt idx="0">
                  <c:v>Доход, руб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'Корреляционный анализ'!$B$2:$B$1844</c:f>
              <c:numCache>
                <c:formatCode>0</c:formatCode>
                <c:ptCount val="1843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3</c:v>
                </c:pt>
                <c:pt idx="15">
                  <c:v>2</c:v>
                </c:pt>
                <c:pt idx="16">
                  <c:v>8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6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5</c:v>
                </c:pt>
                <c:pt idx="29">
                  <c:v>5</c:v>
                </c:pt>
                <c:pt idx="30">
                  <c:v>7</c:v>
                </c:pt>
                <c:pt idx="31">
                  <c:v>5</c:v>
                </c:pt>
                <c:pt idx="32">
                  <c:v>5</c:v>
                </c:pt>
                <c:pt idx="33">
                  <c:v>7</c:v>
                </c:pt>
                <c:pt idx="34">
                  <c:v>8</c:v>
                </c:pt>
                <c:pt idx="35">
                  <c:v>6</c:v>
                </c:pt>
                <c:pt idx="36">
                  <c:v>5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5</c:v>
                </c:pt>
                <c:pt idx="44">
                  <c:v>5</c:v>
                </c:pt>
                <c:pt idx="45">
                  <c:v>8</c:v>
                </c:pt>
                <c:pt idx="46">
                  <c:v>8</c:v>
                </c:pt>
                <c:pt idx="47">
                  <c:v>5</c:v>
                </c:pt>
                <c:pt idx="48">
                  <c:v>8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5</c:v>
                </c:pt>
                <c:pt idx="57">
                  <c:v>5</c:v>
                </c:pt>
                <c:pt idx="58">
                  <c:v>7</c:v>
                </c:pt>
                <c:pt idx="59">
                  <c:v>7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2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5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8</c:v>
                </c:pt>
                <c:pt idx="76">
                  <c:v>5</c:v>
                </c:pt>
                <c:pt idx="77">
                  <c:v>2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5</c:v>
                </c:pt>
                <c:pt idx="82">
                  <c:v>7</c:v>
                </c:pt>
                <c:pt idx="83">
                  <c:v>5</c:v>
                </c:pt>
                <c:pt idx="84">
                  <c:v>5</c:v>
                </c:pt>
                <c:pt idx="85">
                  <c:v>8</c:v>
                </c:pt>
                <c:pt idx="86">
                  <c:v>5</c:v>
                </c:pt>
                <c:pt idx="87">
                  <c:v>8</c:v>
                </c:pt>
                <c:pt idx="88">
                  <c:v>5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5</c:v>
                </c:pt>
                <c:pt idx="94">
                  <c:v>5</c:v>
                </c:pt>
                <c:pt idx="95">
                  <c:v>8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3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5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2</c:v>
                </c:pt>
                <c:pt idx="113">
                  <c:v>6</c:v>
                </c:pt>
                <c:pt idx="114">
                  <c:v>7</c:v>
                </c:pt>
                <c:pt idx="115">
                  <c:v>7</c:v>
                </c:pt>
                <c:pt idx="116">
                  <c:v>6</c:v>
                </c:pt>
                <c:pt idx="117">
                  <c:v>5</c:v>
                </c:pt>
                <c:pt idx="118">
                  <c:v>8</c:v>
                </c:pt>
                <c:pt idx="119">
                  <c:v>5</c:v>
                </c:pt>
                <c:pt idx="120">
                  <c:v>5</c:v>
                </c:pt>
                <c:pt idx="121">
                  <c:v>7</c:v>
                </c:pt>
                <c:pt idx="122">
                  <c:v>7</c:v>
                </c:pt>
                <c:pt idx="123">
                  <c:v>8</c:v>
                </c:pt>
                <c:pt idx="124">
                  <c:v>7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5</c:v>
                </c:pt>
                <c:pt idx="137">
                  <c:v>5</c:v>
                </c:pt>
                <c:pt idx="138">
                  <c:v>7</c:v>
                </c:pt>
                <c:pt idx="139">
                  <c:v>6</c:v>
                </c:pt>
                <c:pt idx="140">
                  <c:v>7</c:v>
                </c:pt>
                <c:pt idx="141">
                  <c:v>2</c:v>
                </c:pt>
                <c:pt idx="142">
                  <c:v>8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5</c:v>
                </c:pt>
                <c:pt idx="149">
                  <c:v>2</c:v>
                </c:pt>
                <c:pt idx="150">
                  <c:v>7</c:v>
                </c:pt>
                <c:pt idx="151">
                  <c:v>3</c:v>
                </c:pt>
                <c:pt idx="152">
                  <c:v>8</c:v>
                </c:pt>
                <c:pt idx="153">
                  <c:v>9</c:v>
                </c:pt>
                <c:pt idx="154">
                  <c:v>8</c:v>
                </c:pt>
                <c:pt idx="155">
                  <c:v>7</c:v>
                </c:pt>
                <c:pt idx="156">
                  <c:v>5</c:v>
                </c:pt>
                <c:pt idx="157">
                  <c:v>7</c:v>
                </c:pt>
                <c:pt idx="158">
                  <c:v>5</c:v>
                </c:pt>
                <c:pt idx="159">
                  <c:v>7</c:v>
                </c:pt>
                <c:pt idx="160">
                  <c:v>2</c:v>
                </c:pt>
                <c:pt idx="161">
                  <c:v>8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7</c:v>
                </c:pt>
                <c:pt idx="166">
                  <c:v>8</c:v>
                </c:pt>
                <c:pt idx="167">
                  <c:v>2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8</c:v>
                </c:pt>
                <c:pt idx="175">
                  <c:v>7</c:v>
                </c:pt>
                <c:pt idx="176">
                  <c:v>7</c:v>
                </c:pt>
                <c:pt idx="177">
                  <c:v>6</c:v>
                </c:pt>
                <c:pt idx="178">
                  <c:v>8</c:v>
                </c:pt>
                <c:pt idx="179">
                  <c:v>1</c:v>
                </c:pt>
                <c:pt idx="180">
                  <c:v>8</c:v>
                </c:pt>
                <c:pt idx="181">
                  <c:v>5</c:v>
                </c:pt>
                <c:pt idx="182">
                  <c:v>2</c:v>
                </c:pt>
                <c:pt idx="183">
                  <c:v>2</c:v>
                </c:pt>
                <c:pt idx="184">
                  <c:v>7</c:v>
                </c:pt>
                <c:pt idx="185">
                  <c:v>5</c:v>
                </c:pt>
                <c:pt idx="186">
                  <c:v>5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2</c:v>
                </c:pt>
                <c:pt idx="197">
                  <c:v>5</c:v>
                </c:pt>
                <c:pt idx="198">
                  <c:v>8</c:v>
                </c:pt>
                <c:pt idx="199">
                  <c:v>2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5</c:v>
                </c:pt>
                <c:pt idx="204">
                  <c:v>4</c:v>
                </c:pt>
                <c:pt idx="205">
                  <c:v>5</c:v>
                </c:pt>
                <c:pt idx="206">
                  <c:v>5</c:v>
                </c:pt>
                <c:pt idx="207">
                  <c:v>8</c:v>
                </c:pt>
                <c:pt idx="208">
                  <c:v>8</c:v>
                </c:pt>
                <c:pt idx="209">
                  <c:v>6</c:v>
                </c:pt>
                <c:pt idx="210">
                  <c:v>5</c:v>
                </c:pt>
                <c:pt idx="211">
                  <c:v>7</c:v>
                </c:pt>
                <c:pt idx="212">
                  <c:v>2</c:v>
                </c:pt>
                <c:pt idx="213">
                  <c:v>5</c:v>
                </c:pt>
                <c:pt idx="214">
                  <c:v>7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2</c:v>
                </c:pt>
                <c:pt idx="219">
                  <c:v>6</c:v>
                </c:pt>
                <c:pt idx="220">
                  <c:v>5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7</c:v>
                </c:pt>
                <c:pt idx="225">
                  <c:v>5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8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7</c:v>
                </c:pt>
                <c:pt idx="237">
                  <c:v>5</c:v>
                </c:pt>
                <c:pt idx="238">
                  <c:v>8</c:v>
                </c:pt>
                <c:pt idx="239">
                  <c:v>7</c:v>
                </c:pt>
                <c:pt idx="240">
                  <c:v>6</c:v>
                </c:pt>
                <c:pt idx="241">
                  <c:v>8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3</c:v>
                </c:pt>
                <c:pt idx="247">
                  <c:v>5</c:v>
                </c:pt>
                <c:pt idx="248">
                  <c:v>2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7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6</c:v>
                </c:pt>
                <c:pt idx="259">
                  <c:v>2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2</c:v>
                </c:pt>
                <c:pt idx="268">
                  <c:v>6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8</c:v>
                </c:pt>
                <c:pt idx="275">
                  <c:v>8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5</c:v>
                </c:pt>
                <c:pt idx="280">
                  <c:v>7</c:v>
                </c:pt>
                <c:pt idx="281">
                  <c:v>5</c:v>
                </c:pt>
                <c:pt idx="282">
                  <c:v>2</c:v>
                </c:pt>
                <c:pt idx="283">
                  <c:v>5</c:v>
                </c:pt>
                <c:pt idx="284">
                  <c:v>7</c:v>
                </c:pt>
                <c:pt idx="285">
                  <c:v>7</c:v>
                </c:pt>
                <c:pt idx="286">
                  <c:v>8</c:v>
                </c:pt>
                <c:pt idx="287">
                  <c:v>8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5</c:v>
                </c:pt>
                <c:pt idx="293">
                  <c:v>8</c:v>
                </c:pt>
                <c:pt idx="294">
                  <c:v>5</c:v>
                </c:pt>
                <c:pt idx="295">
                  <c:v>5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7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2</c:v>
                </c:pt>
                <c:pt idx="304">
                  <c:v>3</c:v>
                </c:pt>
                <c:pt idx="305">
                  <c:v>5</c:v>
                </c:pt>
                <c:pt idx="306">
                  <c:v>3</c:v>
                </c:pt>
                <c:pt idx="307">
                  <c:v>5</c:v>
                </c:pt>
                <c:pt idx="308">
                  <c:v>7</c:v>
                </c:pt>
                <c:pt idx="309">
                  <c:v>5</c:v>
                </c:pt>
                <c:pt idx="310">
                  <c:v>7</c:v>
                </c:pt>
                <c:pt idx="311">
                  <c:v>5</c:v>
                </c:pt>
                <c:pt idx="312">
                  <c:v>6</c:v>
                </c:pt>
                <c:pt idx="313">
                  <c:v>5</c:v>
                </c:pt>
                <c:pt idx="314">
                  <c:v>8</c:v>
                </c:pt>
                <c:pt idx="315">
                  <c:v>5</c:v>
                </c:pt>
                <c:pt idx="316">
                  <c:v>5</c:v>
                </c:pt>
                <c:pt idx="317">
                  <c:v>8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8</c:v>
                </c:pt>
                <c:pt idx="322">
                  <c:v>7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5</c:v>
                </c:pt>
                <c:pt idx="335">
                  <c:v>7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7</c:v>
                </c:pt>
                <c:pt idx="340">
                  <c:v>5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7</c:v>
                </c:pt>
                <c:pt idx="345">
                  <c:v>6</c:v>
                </c:pt>
                <c:pt idx="346">
                  <c:v>6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8</c:v>
                </c:pt>
                <c:pt idx="351">
                  <c:v>6</c:v>
                </c:pt>
                <c:pt idx="352">
                  <c:v>5</c:v>
                </c:pt>
                <c:pt idx="353">
                  <c:v>8</c:v>
                </c:pt>
                <c:pt idx="354">
                  <c:v>5</c:v>
                </c:pt>
                <c:pt idx="355">
                  <c:v>5</c:v>
                </c:pt>
                <c:pt idx="356">
                  <c:v>7</c:v>
                </c:pt>
                <c:pt idx="357">
                  <c:v>5</c:v>
                </c:pt>
                <c:pt idx="358">
                  <c:v>7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3</c:v>
                </c:pt>
                <c:pt idx="368">
                  <c:v>3</c:v>
                </c:pt>
                <c:pt idx="369">
                  <c:v>5</c:v>
                </c:pt>
                <c:pt idx="370">
                  <c:v>2</c:v>
                </c:pt>
                <c:pt idx="371">
                  <c:v>5</c:v>
                </c:pt>
                <c:pt idx="372">
                  <c:v>5</c:v>
                </c:pt>
                <c:pt idx="373">
                  <c:v>2</c:v>
                </c:pt>
                <c:pt idx="374">
                  <c:v>5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7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7</c:v>
                </c:pt>
                <c:pt idx="384">
                  <c:v>2</c:v>
                </c:pt>
                <c:pt idx="385">
                  <c:v>5</c:v>
                </c:pt>
                <c:pt idx="386">
                  <c:v>8</c:v>
                </c:pt>
                <c:pt idx="387">
                  <c:v>6</c:v>
                </c:pt>
                <c:pt idx="388">
                  <c:v>7</c:v>
                </c:pt>
                <c:pt idx="389">
                  <c:v>7</c:v>
                </c:pt>
                <c:pt idx="390">
                  <c:v>6</c:v>
                </c:pt>
                <c:pt idx="391">
                  <c:v>2</c:v>
                </c:pt>
                <c:pt idx="392">
                  <c:v>7</c:v>
                </c:pt>
                <c:pt idx="393">
                  <c:v>5</c:v>
                </c:pt>
                <c:pt idx="394">
                  <c:v>2</c:v>
                </c:pt>
                <c:pt idx="395">
                  <c:v>2</c:v>
                </c:pt>
                <c:pt idx="396">
                  <c:v>8</c:v>
                </c:pt>
                <c:pt idx="397">
                  <c:v>8</c:v>
                </c:pt>
                <c:pt idx="398">
                  <c:v>5</c:v>
                </c:pt>
                <c:pt idx="399">
                  <c:v>5</c:v>
                </c:pt>
                <c:pt idx="400">
                  <c:v>8</c:v>
                </c:pt>
                <c:pt idx="401">
                  <c:v>2</c:v>
                </c:pt>
                <c:pt idx="402">
                  <c:v>5</c:v>
                </c:pt>
                <c:pt idx="403">
                  <c:v>5</c:v>
                </c:pt>
                <c:pt idx="404">
                  <c:v>2</c:v>
                </c:pt>
                <c:pt idx="405">
                  <c:v>5</c:v>
                </c:pt>
                <c:pt idx="406">
                  <c:v>6</c:v>
                </c:pt>
                <c:pt idx="407">
                  <c:v>5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7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7</c:v>
                </c:pt>
                <c:pt idx="423">
                  <c:v>2</c:v>
                </c:pt>
                <c:pt idx="424">
                  <c:v>5</c:v>
                </c:pt>
                <c:pt idx="425">
                  <c:v>2</c:v>
                </c:pt>
                <c:pt idx="426">
                  <c:v>7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4</c:v>
                </c:pt>
                <c:pt idx="431">
                  <c:v>3</c:v>
                </c:pt>
                <c:pt idx="432">
                  <c:v>6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3</c:v>
                </c:pt>
                <c:pt idx="437">
                  <c:v>6</c:v>
                </c:pt>
                <c:pt idx="438">
                  <c:v>5</c:v>
                </c:pt>
                <c:pt idx="439">
                  <c:v>8</c:v>
                </c:pt>
                <c:pt idx="440">
                  <c:v>7</c:v>
                </c:pt>
                <c:pt idx="441">
                  <c:v>5</c:v>
                </c:pt>
                <c:pt idx="442">
                  <c:v>8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7</c:v>
                </c:pt>
                <c:pt idx="449">
                  <c:v>5</c:v>
                </c:pt>
                <c:pt idx="450">
                  <c:v>5</c:v>
                </c:pt>
                <c:pt idx="451">
                  <c:v>7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4</c:v>
                </c:pt>
                <c:pt idx="459">
                  <c:v>7</c:v>
                </c:pt>
                <c:pt idx="460">
                  <c:v>5</c:v>
                </c:pt>
                <c:pt idx="461">
                  <c:v>5</c:v>
                </c:pt>
                <c:pt idx="462">
                  <c:v>6</c:v>
                </c:pt>
                <c:pt idx="463">
                  <c:v>5</c:v>
                </c:pt>
                <c:pt idx="464">
                  <c:v>3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2</c:v>
                </c:pt>
                <c:pt idx="471">
                  <c:v>5</c:v>
                </c:pt>
                <c:pt idx="472">
                  <c:v>7</c:v>
                </c:pt>
                <c:pt idx="473">
                  <c:v>2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7</c:v>
                </c:pt>
                <c:pt idx="479">
                  <c:v>5</c:v>
                </c:pt>
                <c:pt idx="480">
                  <c:v>5</c:v>
                </c:pt>
                <c:pt idx="481">
                  <c:v>6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6</c:v>
                </c:pt>
                <c:pt idx="487">
                  <c:v>8</c:v>
                </c:pt>
                <c:pt idx="488">
                  <c:v>7</c:v>
                </c:pt>
                <c:pt idx="489">
                  <c:v>7</c:v>
                </c:pt>
                <c:pt idx="490">
                  <c:v>8</c:v>
                </c:pt>
                <c:pt idx="491">
                  <c:v>3</c:v>
                </c:pt>
                <c:pt idx="492">
                  <c:v>2</c:v>
                </c:pt>
                <c:pt idx="493">
                  <c:v>5</c:v>
                </c:pt>
                <c:pt idx="494">
                  <c:v>2</c:v>
                </c:pt>
                <c:pt idx="495">
                  <c:v>5</c:v>
                </c:pt>
                <c:pt idx="496">
                  <c:v>7</c:v>
                </c:pt>
                <c:pt idx="497">
                  <c:v>6</c:v>
                </c:pt>
                <c:pt idx="498">
                  <c:v>5</c:v>
                </c:pt>
                <c:pt idx="499">
                  <c:v>2</c:v>
                </c:pt>
                <c:pt idx="500">
                  <c:v>7</c:v>
                </c:pt>
                <c:pt idx="501">
                  <c:v>5</c:v>
                </c:pt>
                <c:pt idx="502">
                  <c:v>5</c:v>
                </c:pt>
                <c:pt idx="503">
                  <c:v>2</c:v>
                </c:pt>
                <c:pt idx="504">
                  <c:v>5</c:v>
                </c:pt>
                <c:pt idx="505">
                  <c:v>4</c:v>
                </c:pt>
                <c:pt idx="506">
                  <c:v>8</c:v>
                </c:pt>
                <c:pt idx="507">
                  <c:v>5</c:v>
                </c:pt>
                <c:pt idx="508">
                  <c:v>5</c:v>
                </c:pt>
                <c:pt idx="509">
                  <c:v>8</c:v>
                </c:pt>
                <c:pt idx="510">
                  <c:v>3</c:v>
                </c:pt>
                <c:pt idx="511">
                  <c:v>7</c:v>
                </c:pt>
                <c:pt idx="512">
                  <c:v>7</c:v>
                </c:pt>
                <c:pt idx="513">
                  <c:v>5</c:v>
                </c:pt>
                <c:pt idx="514">
                  <c:v>7</c:v>
                </c:pt>
                <c:pt idx="515">
                  <c:v>7</c:v>
                </c:pt>
                <c:pt idx="516">
                  <c:v>6</c:v>
                </c:pt>
                <c:pt idx="517">
                  <c:v>7</c:v>
                </c:pt>
                <c:pt idx="518">
                  <c:v>5</c:v>
                </c:pt>
                <c:pt idx="519">
                  <c:v>5</c:v>
                </c:pt>
                <c:pt idx="520">
                  <c:v>2</c:v>
                </c:pt>
                <c:pt idx="521">
                  <c:v>5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2</c:v>
                </c:pt>
                <c:pt idx="526">
                  <c:v>2</c:v>
                </c:pt>
                <c:pt idx="527">
                  <c:v>5</c:v>
                </c:pt>
                <c:pt idx="528">
                  <c:v>7</c:v>
                </c:pt>
                <c:pt idx="529">
                  <c:v>7</c:v>
                </c:pt>
                <c:pt idx="530">
                  <c:v>6</c:v>
                </c:pt>
                <c:pt idx="531">
                  <c:v>5</c:v>
                </c:pt>
                <c:pt idx="532">
                  <c:v>6</c:v>
                </c:pt>
                <c:pt idx="533">
                  <c:v>5</c:v>
                </c:pt>
                <c:pt idx="534">
                  <c:v>7</c:v>
                </c:pt>
                <c:pt idx="535">
                  <c:v>3</c:v>
                </c:pt>
                <c:pt idx="536">
                  <c:v>6</c:v>
                </c:pt>
                <c:pt idx="537">
                  <c:v>2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2</c:v>
                </c:pt>
                <c:pt idx="543">
                  <c:v>7</c:v>
                </c:pt>
                <c:pt idx="544">
                  <c:v>5</c:v>
                </c:pt>
                <c:pt idx="545">
                  <c:v>3</c:v>
                </c:pt>
                <c:pt idx="546">
                  <c:v>5</c:v>
                </c:pt>
                <c:pt idx="547">
                  <c:v>7</c:v>
                </c:pt>
                <c:pt idx="548">
                  <c:v>5</c:v>
                </c:pt>
                <c:pt idx="549">
                  <c:v>5</c:v>
                </c:pt>
                <c:pt idx="550">
                  <c:v>7</c:v>
                </c:pt>
                <c:pt idx="551">
                  <c:v>5</c:v>
                </c:pt>
                <c:pt idx="552">
                  <c:v>5</c:v>
                </c:pt>
                <c:pt idx="553">
                  <c:v>4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4</c:v>
                </c:pt>
                <c:pt idx="558">
                  <c:v>7</c:v>
                </c:pt>
                <c:pt idx="559">
                  <c:v>2</c:v>
                </c:pt>
                <c:pt idx="560">
                  <c:v>5</c:v>
                </c:pt>
                <c:pt idx="561">
                  <c:v>5</c:v>
                </c:pt>
                <c:pt idx="562">
                  <c:v>6</c:v>
                </c:pt>
                <c:pt idx="563">
                  <c:v>5</c:v>
                </c:pt>
                <c:pt idx="564">
                  <c:v>5</c:v>
                </c:pt>
                <c:pt idx="565">
                  <c:v>2</c:v>
                </c:pt>
                <c:pt idx="566">
                  <c:v>5</c:v>
                </c:pt>
                <c:pt idx="567">
                  <c:v>5</c:v>
                </c:pt>
                <c:pt idx="568">
                  <c:v>2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2</c:v>
                </c:pt>
                <c:pt idx="573">
                  <c:v>5</c:v>
                </c:pt>
                <c:pt idx="574">
                  <c:v>8</c:v>
                </c:pt>
                <c:pt idx="575">
                  <c:v>2</c:v>
                </c:pt>
                <c:pt idx="576">
                  <c:v>2</c:v>
                </c:pt>
                <c:pt idx="577">
                  <c:v>5</c:v>
                </c:pt>
                <c:pt idx="578">
                  <c:v>3</c:v>
                </c:pt>
                <c:pt idx="579">
                  <c:v>5</c:v>
                </c:pt>
                <c:pt idx="580">
                  <c:v>8</c:v>
                </c:pt>
                <c:pt idx="581">
                  <c:v>5</c:v>
                </c:pt>
                <c:pt idx="582">
                  <c:v>5</c:v>
                </c:pt>
                <c:pt idx="583">
                  <c:v>6</c:v>
                </c:pt>
                <c:pt idx="584">
                  <c:v>2</c:v>
                </c:pt>
                <c:pt idx="585">
                  <c:v>6</c:v>
                </c:pt>
                <c:pt idx="586">
                  <c:v>8</c:v>
                </c:pt>
                <c:pt idx="587">
                  <c:v>5</c:v>
                </c:pt>
                <c:pt idx="588">
                  <c:v>3</c:v>
                </c:pt>
                <c:pt idx="589">
                  <c:v>5</c:v>
                </c:pt>
                <c:pt idx="590">
                  <c:v>2</c:v>
                </c:pt>
                <c:pt idx="591">
                  <c:v>2</c:v>
                </c:pt>
                <c:pt idx="592">
                  <c:v>5</c:v>
                </c:pt>
                <c:pt idx="593">
                  <c:v>5</c:v>
                </c:pt>
                <c:pt idx="594">
                  <c:v>6</c:v>
                </c:pt>
                <c:pt idx="595">
                  <c:v>3</c:v>
                </c:pt>
                <c:pt idx="596">
                  <c:v>5</c:v>
                </c:pt>
                <c:pt idx="597">
                  <c:v>3</c:v>
                </c:pt>
                <c:pt idx="598">
                  <c:v>5</c:v>
                </c:pt>
                <c:pt idx="599">
                  <c:v>5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6</c:v>
                </c:pt>
                <c:pt idx="604">
                  <c:v>5</c:v>
                </c:pt>
                <c:pt idx="605">
                  <c:v>2</c:v>
                </c:pt>
                <c:pt idx="606">
                  <c:v>6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4</c:v>
                </c:pt>
                <c:pt idx="611">
                  <c:v>5</c:v>
                </c:pt>
                <c:pt idx="612">
                  <c:v>7</c:v>
                </c:pt>
                <c:pt idx="613">
                  <c:v>8</c:v>
                </c:pt>
                <c:pt idx="614">
                  <c:v>2</c:v>
                </c:pt>
                <c:pt idx="615">
                  <c:v>7</c:v>
                </c:pt>
                <c:pt idx="616">
                  <c:v>2</c:v>
                </c:pt>
                <c:pt idx="617">
                  <c:v>5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7</c:v>
                </c:pt>
                <c:pt idx="625">
                  <c:v>2</c:v>
                </c:pt>
                <c:pt idx="626">
                  <c:v>8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5</c:v>
                </c:pt>
                <c:pt idx="634">
                  <c:v>5</c:v>
                </c:pt>
                <c:pt idx="635">
                  <c:v>1</c:v>
                </c:pt>
                <c:pt idx="636">
                  <c:v>5</c:v>
                </c:pt>
                <c:pt idx="637">
                  <c:v>7</c:v>
                </c:pt>
                <c:pt idx="638">
                  <c:v>2</c:v>
                </c:pt>
                <c:pt idx="639">
                  <c:v>5</c:v>
                </c:pt>
                <c:pt idx="640">
                  <c:v>8</c:v>
                </c:pt>
                <c:pt idx="641">
                  <c:v>2</c:v>
                </c:pt>
                <c:pt idx="642">
                  <c:v>3</c:v>
                </c:pt>
                <c:pt idx="643">
                  <c:v>7</c:v>
                </c:pt>
                <c:pt idx="644">
                  <c:v>7</c:v>
                </c:pt>
                <c:pt idx="645">
                  <c:v>6</c:v>
                </c:pt>
                <c:pt idx="646">
                  <c:v>5</c:v>
                </c:pt>
                <c:pt idx="647">
                  <c:v>5</c:v>
                </c:pt>
                <c:pt idx="648">
                  <c:v>6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6</c:v>
                </c:pt>
                <c:pt idx="653">
                  <c:v>5</c:v>
                </c:pt>
                <c:pt idx="654">
                  <c:v>2</c:v>
                </c:pt>
                <c:pt idx="655">
                  <c:v>5</c:v>
                </c:pt>
                <c:pt idx="656">
                  <c:v>7</c:v>
                </c:pt>
                <c:pt idx="657">
                  <c:v>5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7</c:v>
                </c:pt>
                <c:pt idx="662">
                  <c:v>4</c:v>
                </c:pt>
                <c:pt idx="663">
                  <c:v>5</c:v>
                </c:pt>
                <c:pt idx="664">
                  <c:v>5</c:v>
                </c:pt>
                <c:pt idx="665">
                  <c:v>2</c:v>
                </c:pt>
                <c:pt idx="666">
                  <c:v>4</c:v>
                </c:pt>
                <c:pt idx="667">
                  <c:v>3</c:v>
                </c:pt>
                <c:pt idx="668">
                  <c:v>5</c:v>
                </c:pt>
                <c:pt idx="669">
                  <c:v>4</c:v>
                </c:pt>
                <c:pt idx="670">
                  <c:v>8</c:v>
                </c:pt>
                <c:pt idx="671">
                  <c:v>5</c:v>
                </c:pt>
                <c:pt idx="672">
                  <c:v>6</c:v>
                </c:pt>
                <c:pt idx="673">
                  <c:v>6</c:v>
                </c:pt>
                <c:pt idx="674">
                  <c:v>8</c:v>
                </c:pt>
                <c:pt idx="675">
                  <c:v>3</c:v>
                </c:pt>
                <c:pt idx="676">
                  <c:v>7</c:v>
                </c:pt>
                <c:pt idx="677">
                  <c:v>3</c:v>
                </c:pt>
                <c:pt idx="678">
                  <c:v>3</c:v>
                </c:pt>
                <c:pt idx="679">
                  <c:v>5</c:v>
                </c:pt>
                <c:pt idx="680">
                  <c:v>7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6</c:v>
                </c:pt>
                <c:pt idx="687">
                  <c:v>5</c:v>
                </c:pt>
                <c:pt idx="688">
                  <c:v>5</c:v>
                </c:pt>
                <c:pt idx="689">
                  <c:v>2</c:v>
                </c:pt>
                <c:pt idx="690">
                  <c:v>5</c:v>
                </c:pt>
                <c:pt idx="691">
                  <c:v>5</c:v>
                </c:pt>
                <c:pt idx="692">
                  <c:v>6</c:v>
                </c:pt>
                <c:pt idx="693">
                  <c:v>7</c:v>
                </c:pt>
                <c:pt idx="694">
                  <c:v>2</c:v>
                </c:pt>
                <c:pt idx="695">
                  <c:v>1</c:v>
                </c:pt>
                <c:pt idx="696">
                  <c:v>5</c:v>
                </c:pt>
                <c:pt idx="697">
                  <c:v>5</c:v>
                </c:pt>
                <c:pt idx="698">
                  <c:v>7</c:v>
                </c:pt>
                <c:pt idx="699">
                  <c:v>5</c:v>
                </c:pt>
                <c:pt idx="700">
                  <c:v>3</c:v>
                </c:pt>
                <c:pt idx="701">
                  <c:v>7</c:v>
                </c:pt>
                <c:pt idx="702">
                  <c:v>9</c:v>
                </c:pt>
                <c:pt idx="703">
                  <c:v>7</c:v>
                </c:pt>
                <c:pt idx="704">
                  <c:v>6</c:v>
                </c:pt>
                <c:pt idx="705">
                  <c:v>5</c:v>
                </c:pt>
                <c:pt idx="706">
                  <c:v>5</c:v>
                </c:pt>
                <c:pt idx="707">
                  <c:v>2</c:v>
                </c:pt>
                <c:pt idx="708">
                  <c:v>5</c:v>
                </c:pt>
                <c:pt idx="709">
                  <c:v>6</c:v>
                </c:pt>
                <c:pt idx="710">
                  <c:v>6</c:v>
                </c:pt>
                <c:pt idx="711">
                  <c:v>5</c:v>
                </c:pt>
                <c:pt idx="712">
                  <c:v>5</c:v>
                </c:pt>
                <c:pt idx="713">
                  <c:v>2</c:v>
                </c:pt>
                <c:pt idx="714">
                  <c:v>5</c:v>
                </c:pt>
                <c:pt idx="715">
                  <c:v>7</c:v>
                </c:pt>
                <c:pt idx="716">
                  <c:v>2</c:v>
                </c:pt>
                <c:pt idx="717">
                  <c:v>6</c:v>
                </c:pt>
                <c:pt idx="718">
                  <c:v>5</c:v>
                </c:pt>
                <c:pt idx="719">
                  <c:v>3</c:v>
                </c:pt>
                <c:pt idx="720">
                  <c:v>5</c:v>
                </c:pt>
                <c:pt idx="721">
                  <c:v>2</c:v>
                </c:pt>
                <c:pt idx="722">
                  <c:v>3</c:v>
                </c:pt>
                <c:pt idx="723">
                  <c:v>5</c:v>
                </c:pt>
                <c:pt idx="724">
                  <c:v>4</c:v>
                </c:pt>
                <c:pt idx="725">
                  <c:v>1</c:v>
                </c:pt>
                <c:pt idx="726">
                  <c:v>2</c:v>
                </c:pt>
                <c:pt idx="727">
                  <c:v>2</c:v>
                </c:pt>
                <c:pt idx="728">
                  <c:v>5</c:v>
                </c:pt>
                <c:pt idx="729">
                  <c:v>3</c:v>
                </c:pt>
                <c:pt idx="730">
                  <c:v>7</c:v>
                </c:pt>
                <c:pt idx="731">
                  <c:v>5</c:v>
                </c:pt>
                <c:pt idx="732">
                  <c:v>5</c:v>
                </c:pt>
                <c:pt idx="733">
                  <c:v>7</c:v>
                </c:pt>
                <c:pt idx="734">
                  <c:v>6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7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3</c:v>
                </c:pt>
                <c:pt idx="748">
                  <c:v>5</c:v>
                </c:pt>
                <c:pt idx="749">
                  <c:v>2</c:v>
                </c:pt>
                <c:pt idx="750">
                  <c:v>5</c:v>
                </c:pt>
                <c:pt idx="751">
                  <c:v>2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3</c:v>
                </c:pt>
                <c:pt idx="756">
                  <c:v>5</c:v>
                </c:pt>
                <c:pt idx="757">
                  <c:v>7</c:v>
                </c:pt>
                <c:pt idx="758">
                  <c:v>5</c:v>
                </c:pt>
                <c:pt idx="759">
                  <c:v>7</c:v>
                </c:pt>
                <c:pt idx="760">
                  <c:v>5</c:v>
                </c:pt>
                <c:pt idx="761">
                  <c:v>5</c:v>
                </c:pt>
                <c:pt idx="762">
                  <c:v>2</c:v>
                </c:pt>
                <c:pt idx="763">
                  <c:v>5</c:v>
                </c:pt>
                <c:pt idx="764">
                  <c:v>3</c:v>
                </c:pt>
                <c:pt idx="765">
                  <c:v>5</c:v>
                </c:pt>
                <c:pt idx="766">
                  <c:v>3</c:v>
                </c:pt>
                <c:pt idx="767">
                  <c:v>5</c:v>
                </c:pt>
                <c:pt idx="768">
                  <c:v>5</c:v>
                </c:pt>
                <c:pt idx="769">
                  <c:v>3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7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6</c:v>
                </c:pt>
                <c:pt idx="779">
                  <c:v>2</c:v>
                </c:pt>
                <c:pt idx="780">
                  <c:v>5</c:v>
                </c:pt>
                <c:pt idx="781">
                  <c:v>2</c:v>
                </c:pt>
                <c:pt idx="782">
                  <c:v>6</c:v>
                </c:pt>
                <c:pt idx="783">
                  <c:v>5</c:v>
                </c:pt>
                <c:pt idx="784">
                  <c:v>5</c:v>
                </c:pt>
                <c:pt idx="785">
                  <c:v>8</c:v>
                </c:pt>
                <c:pt idx="786">
                  <c:v>5</c:v>
                </c:pt>
                <c:pt idx="787">
                  <c:v>2</c:v>
                </c:pt>
                <c:pt idx="788">
                  <c:v>5</c:v>
                </c:pt>
                <c:pt idx="789">
                  <c:v>5</c:v>
                </c:pt>
                <c:pt idx="790">
                  <c:v>2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2</c:v>
                </c:pt>
                <c:pt idx="795">
                  <c:v>7</c:v>
                </c:pt>
                <c:pt idx="796">
                  <c:v>3</c:v>
                </c:pt>
                <c:pt idx="797">
                  <c:v>2</c:v>
                </c:pt>
                <c:pt idx="798">
                  <c:v>2</c:v>
                </c:pt>
                <c:pt idx="799">
                  <c:v>5</c:v>
                </c:pt>
                <c:pt idx="800">
                  <c:v>2</c:v>
                </c:pt>
                <c:pt idx="801">
                  <c:v>6</c:v>
                </c:pt>
                <c:pt idx="802">
                  <c:v>6</c:v>
                </c:pt>
                <c:pt idx="803">
                  <c:v>4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2</c:v>
                </c:pt>
                <c:pt idx="809">
                  <c:v>3</c:v>
                </c:pt>
                <c:pt idx="810">
                  <c:v>5</c:v>
                </c:pt>
                <c:pt idx="811">
                  <c:v>6</c:v>
                </c:pt>
                <c:pt idx="812">
                  <c:v>2</c:v>
                </c:pt>
                <c:pt idx="813">
                  <c:v>7</c:v>
                </c:pt>
                <c:pt idx="814">
                  <c:v>5</c:v>
                </c:pt>
                <c:pt idx="815">
                  <c:v>5</c:v>
                </c:pt>
                <c:pt idx="816">
                  <c:v>2</c:v>
                </c:pt>
                <c:pt idx="817">
                  <c:v>5</c:v>
                </c:pt>
                <c:pt idx="818">
                  <c:v>5</c:v>
                </c:pt>
                <c:pt idx="819">
                  <c:v>2</c:v>
                </c:pt>
                <c:pt idx="820">
                  <c:v>7</c:v>
                </c:pt>
                <c:pt idx="821">
                  <c:v>2</c:v>
                </c:pt>
                <c:pt idx="822">
                  <c:v>6</c:v>
                </c:pt>
                <c:pt idx="823">
                  <c:v>2</c:v>
                </c:pt>
                <c:pt idx="824">
                  <c:v>5</c:v>
                </c:pt>
                <c:pt idx="825">
                  <c:v>2</c:v>
                </c:pt>
                <c:pt idx="826">
                  <c:v>5</c:v>
                </c:pt>
                <c:pt idx="827">
                  <c:v>2</c:v>
                </c:pt>
                <c:pt idx="828">
                  <c:v>5</c:v>
                </c:pt>
                <c:pt idx="829">
                  <c:v>2</c:v>
                </c:pt>
                <c:pt idx="830">
                  <c:v>5</c:v>
                </c:pt>
                <c:pt idx="831">
                  <c:v>5</c:v>
                </c:pt>
                <c:pt idx="832">
                  <c:v>8</c:v>
                </c:pt>
                <c:pt idx="833">
                  <c:v>5</c:v>
                </c:pt>
                <c:pt idx="834">
                  <c:v>7</c:v>
                </c:pt>
                <c:pt idx="835">
                  <c:v>2</c:v>
                </c:pt>
                <c:pt idx="836">
                  <c:v>5</c:v>
                </c:pt>
                <c:pt idx="837">
                  <c:v>2</c:v>
                </c:pt>
                <c:pt idx="838">
                  <c:v>5</c:v>
                </c:pt>
                <c:pt idx="839">
                  <c:v>3</c:v>
                </c:pt>
                <c:pt idx="840">
                  <c:v>5</c:v>
                </c:pt>
                <c:pt idx="841">
                  <c:v>6</c:v>
                </c:pt>
                <c:pt idx="842">
                  <c:v>5</c:v>
                </c:pt>
                <c:pt idx="843">
                  <c:v>5</c:v>
                </c:pt>
                <c:pt idx="844">
                  <c:v>4</c:v>
                </c:pt>
                <c:pt idx="845">
                  <c:v>2</c:v>
                </c:pt>
                <c:pt idx="846">
                  <c:v>2</c:v>
                </c:pt>
                <c:pt idx="847">
                  <c:v>5</c:v>
                </c:pt>
                <c:pt idx="848">
                  <c:v>7</c:v>
                </c:pt>
                <c:pt idx="849">
                  <c:v>8</c:v>
                </c:pt>
                <c:pt idx="850">
                  <c:v>5</c:v>
                </c:pt>
                <c:pt idx="851">
                  <c:v>2</c:v>
                </c:pt>
                <c:pt idx="852">
                  <c:v>2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8</c:v>
                </c:pt>
                <c:pt idx="859">
                  <c:v>5</c:v>
                </c:pt>
                <c:pt idx="860">
                  <c:v>3</c:v>
                </c:pt>
                <c:pt idx="861">
                  <c:v>7</c:v>
                </c:pt>
                <c:pt idx="862">
                  <c:v>2</c:v>
                </c:pt>
                <c:pt idx="863">
                  <c:v>5</c:v>
                </c:pt>
                <c:pt idx="864">
                  <c:v>4</c:v>
                </c:pt>
                <c:pt idx="865">
                  <c:v>2</c:v>
                </c:pt>
                <c:pt idx="866">
                  <c:v>2</c:v>
                </c:pt>
                <c:pt idx="867">
                  <c:v>5</c:v>
                </c:pt>
                <c:pt idx="868">
                  <c:v>7</c:v>
                </c:pt>
                <c:pt idx="869">
                  <c:v>2</c:v>
                </c:pt>
                <c:pt idx="870">
                  <c:v>5</c:v>
                </c:pt>
                <c:pt idx="871">
                  <c:v>5</c:v>
                </c:pt>
                <c:pt idx="872">
                  <c:v>2</c:v>
                </c:pt>
                <c:pt idx="873">
                  <c:v>3</c:v>
                </c:pt>
                <c:pt idx="874">
                  <c:v>4</c:v>
                </c:pt>
                <c:pt idx="875">
                  <c:v>5</c:v>
                </c:pt>
                <c:pt idx="876">
                  <c:v>2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3</c:v>
                </c:pt>
                <c:pt idx="881">
                  <c:v>5</c:v>
                </c:pt>
                <c:pt idx="882">
                  <c:v>5</c:v>
                </c:pt>
                <c:pt idx="883">
                  <c:v>2</c:v>
                </c:pt>
                <c:pt idx="884">
                  <c:v>7</c:v>
                </c:pt>
                <c:pt idx="885">
                  <c:v>5</c:v>
                </c:pt>
                <c:pt idx="886">
                  <c:v>5</c:v>
                </c:pt>
                <c:pt idx="887">
                  <c:v>7</c:v>
                </c:pt>
                <c:pt idx="888">
                  <c:v>5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4</c:v>
                </c:pt>
                <c:pt idx="893">
                  <c:v>8</c:v>
                </c:pt>
                <c:pt idx="894">
                  <c:v>5</c:v>
                </c:pt>
                <c:pt idx="895">
                  <c:v>2</c:v>
                </c:pt>
                <c:pt idx="896">
                  <c:v>2</c:v>
                </c:pt>
                <c:pt idx="897">
                  <c:v>7</c:v>
                </c:pt>
                <c:pt idx="898">
                  <c:v>5</c:v>
                </c:pt>
                <c:pt idx="899">
                  <c:v>2</c:v>
                </c:pt>
                <c:pt idx="900">
                  <c:v>7</c:v>
                </c:pt>
                <c:pt idx="901">
                  <c:v>2</c:v>
                </c:pt>
                <c:pt idx="902">
                  <c:v>5</c:v>
                </c:pt>
                <c:pt idx="903">
                  <c:v>5</c:v>
                </c:pt>
                <c:pt idx="904">
                  <c:v>6</c:v>
                </c:pt>
                <c:pt idx="905">
                  <c:v>5</c:v>
                </c:pt>
                <c:pt idx="906">
                  <c:v>2</c:v>
                </c:pt>
                <c:pt idx="907">
                  <c:v>3</c:v>
                </c:pt>
                <c:pt idx="908">
                  <c:v>5</c:v>
                </c:pt>
                <c:pt idx="909">
                  <c:v>3</c:v>
                </c:pt>
                <c:pt idx="910">
                  <c:v>5</c:v>
                </c:pt>
                <c:pt idx="911">
                  <c:v>5</c:v>
                </c:pt>
                <c:pt idx="912">
                  <c:v>6</c:v>
                </c:pt>
                <c:pt idx="913">
                  <c:v>5</c:v>
                </c:pt>
                <c:pt idx="914">
                  <c:v>2</c:v>
                </c:pt>
                <c:pt idx="915">
                  <c:v>5</c:v>
                </c:pt>
                <c:pt idx="916">
                  <c:v>2</c:v>
                </c:pt>
                <c:pt idx="917">
                  <c:v>4</c:v>
                </c:pt>
                <c:pt idx="918">
                  <c:v>2</c:v>
                </c:pt>
                <c:pt idx="919">
                  <c:v>5</c:v>
                </c:pt>
                <c:pt idx="920">
                  <c:v>5</c:v>
                </c:pt>
                <c:pt idx="921">
                  <c:v>3</c:v>
                </c:pt>
                <c:pt idx="922">
                  <c:v>5</c:v>
                </c:pt>
                <c:pt idx="923">
                  <c:v>2</c:v>
                </c:pt>
                <c:pt idx="924">
                  <c:v>4</c:v>
                </c:pt>
                <c:pt idx="925">
                  <c:v>6</c:v>
                </c:pt>
                <c:pt idx="926">
                  <c:v>5</c:v>
                </c:pt>
                <c:pt idx="927">
                  <c:v>5</c:v>
                </c:pt>
                <c:pt idx="928">
                  <c:v>2</c:v>
                </c:pt>
                <c:pt idx="929">
                  <c:v>3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6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2</c:v>
                </c:pt>
                <c:pt idx="938">
                  <c:v>3</c:v>
                </c:pt>
                <c:pt idx="939">
                  <c:v>6</c:v>
                </c:pt>
                <c:pt idx="940">
                  <c:v>4</c:v>
                </c:pt>
                <c:pt idx="941">
                  <c:v>6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4</c:v>
                </c:pt>
                <c:pt idx="947">
                  <c:v>7</c:v>
                </c:pt>
                <c:pt idx="948">
                  <c:v>5</c:v>
                </c:pt>
                <c:pt idx="949">
                  <c:v>3</c:v>
                </c:pt>
                <c:pt idx="950">
                  <c:v>5</c:v>
                </c:pt>
                <c:pt idx="951">
                  <c:v>6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5</c:v>
                </c:pt>
                <c:pt idx="956">
                  <c:v>6</c:v>
                </c:pt>
                <c:pt idx="957">
                  <c:v>2</c:v>
                </c:pt>
                <c:pt idx="958">
                  <c:v>5</c:v>
                </c:pt>
                <c:pt idx="959">
                  <c:v>6</c:v>
                </c:pt>
                <c:pt idx="960">
                  <c:v>8</c:v>
                </c:pt>
                <c:pt idx="961">
                  <c:v>8</c:v>
                </c:pt>
                <c:pt idx="962">
                  <c:v>2</c:v>
                </c:pt>
                <c:pt idx="963">
                  <c:v>5</c:v>
                </c:pt>
                <c:pt idx="964">
                  <c:v>3</c:v>
                </c:pt>
                <c:pt idx="965">
                  <c:v>7</c:v>
                </c:pt>
                <c:pt idx="966">
                  <c:v>2</c:v>
                </c:pt>
                <c:pt idx="967">
                  <c:v>7</c:v>
                </c:pt>
                <c:pt idx="968">
                  <c:v>7</c:v>
                </c:pt>
                <c:pt idx="969">
                  <c:v>2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2</c:v>
                </c:pt>
                <c:pt idx="974">
                  <c:v>5</c:v>
                </c:pt>
                <c:pt idx="975">
                  <c:v>6</c:v>
                </c:pt>
                <c:pt idx="976">
                  <c:v>5</c:v>
                </c:pt>
                <c:pt idx="977">
                  <c:v>2</c:v>
                </c:pt>
                <c:pt idx="978">
                  <c:v>5</c:v>
                </c:pt>
                <c:pt idx="979">
                  <c:v>6</c:v>
                </c:pt>
                <c:pt idx="980">
                  <c:v>2</c:v>
                </c:pt>
                <c:pt idx="981">
                  <c:v>2</c:v>
                </c:pt>
                <c:pt idx="982">
                  <c:v>5</c:v>
                </c:pt>
                <c:pt idx="983">
                  <c:v>7</c:v>
                </c:pt>
                <c:pt idx="984">
                  <c:v>7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3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2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2</c:v>
                </c:pt>
                <c:pt idx="998">
                  <c:v>5</c:v>
                </c:pt>
                <c:pt idx="999">
                  <c:v>2</c:v>
                </c:pt>
                <c:pt idx="1000">
                  <c:v>7</c:v>
                </c:pt>
                <c:pt idx="1001">
                  <c:v>2</c:v>
                </c:pt>
                <c:pt idx="1002">
                  <c:v>5</c:v>
                </c:pt>
                <c:pt idx="1003">
                  <c:v>4</c:v>
                </c:pt>
                <c:pt idx="1004">
                  <c:v>5</c:v>
                </c:pt>
                <c:pt idx="1005">
                  <c:v>5</c:v>
                </c:pt>
                <c:pt idx="1006">
                  <c:v>8</c:v>
                </c:pt>
                <c:pt idx="1007">
                  <c:v>5</c:v>
                </c:pt>
                <c:pt idx="1008">
                  <c:v>7</c:v>
                </c:pt>
                <c:pt idx="1009">
                  <c:v>2</c:v>
                </c:pt>
                <c:pt idx="1010">
                  <c:v>5</c:v>
                </c:pt>
                <c:pt idx="1011">
                  <c:v>3</c:v>
                </c:pt>
                <c:pt idx="1012">
                  <c:v>5</c:v>
                </c:pt>
                <c:pt idx="1013">
                  <c:v>6</c:v>
                </c:pt>
                <c:pt idx="1014">
                  <c:v>7</c:v>
                </c:pt>
                <c:pt idx="1015">
                  <c:v>2</c:v>
                </c:pt>
                <c:pt idx="1016">
                  <c:v>7</c:v>
                </c:pt>
                <c:pt idx="1017">
                  <c:v>6</c:v>
                </c:pt>
                <c:pt idx="1018">
                  <c:v>5</c:v>
                </c:pt>
                <c:pt idx="1019">
                  <c:v>2</c:v>
                </c:pt>
                <c:pt idx="1020">
                  <c:v>5</c:v>
                </c:pt>
                <c:pt idx="1021">
                  <c:v>2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3</c:v>
                </c:pt>
                <c:pt idx="1027">
                  <c:v>4</c:v>
                </c:pt>
                <c:pt idx="1028">
                  <c:v>6</c:v>
                </c:pt>
                <c:pt idx="1029">
                  <c:v>4</c:v>
                </c:pt>
                <c:pt idx="1030">
                  <c:v>2</c:v>
                </c:pt>
                <c:pt idx="1031">
                  <c:v>3</c:v>
                </c:pt>
                <c:pt idx="1032">
                  <c:v>2</c:v>
                </c:pt>
                <c:pt idx="1033">
                  <c:v>2</c:v>
                </c:pt>
                <c:pt idx="1034">
                  <c:v>5</c:v>
                </c:pt>
                <c:pt idx="1035">
                  <c:v>2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3</c:v>
                </c:pt>
                <c:pt idx="1040">
                  <c:v>5</c:v>
                </c:pt>
                <c:pt idx="1041">
                  <c:v>2</c:v>
                </c:pt>
                <c:pt idx="1042">
                  <c:v>3</c:v>
                </c:pt>
                <c:pt idx="1043">
                  <c:v>2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2</c:v>
                </c:pt>
                <c:pt idx="1048">
                  <c:v>2</c:v>
                </c:pt>
                <c:pt idx="1049">
                  <c:v>5</c:v>
                </c:pt>
                <c:pt idx="1050">
                  <c:v>9</c:v>
                </c:pt>
                <c:pt idx="1051">
                  <c:v>2</c:v>
                </c:pt>
                <c:pt idx="1052">
                  <c:v>5</c:v>
                </c:pt>
                <c:pt idx="1053">
                  <c:v>1</c:v>
                </c:pt>
                <c:pt idx="1054">
                  <c:v>5</c:v>
                </c:pt>
                <c:pt idx="1055">
                  <c:v>2</c:v>
                </c:pt>
                <c:pt idx="1056">
                  <c:v>2</c:v>
                </c:pt>
                <c:pt idx="1057">
                  <c:v>4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3</c:v>
                </c:pt>
                <c:pt idx="1064">
                  <c:v>2</c:v>
                </c:pt>
                <c:pt idx="1065">
                  <c:v>5</c:v>
                </c:pt>
                <c:pt idx="1066">
                  <c:v>5</c:v>
                </c:pt>
                <c:pt idx="1067">
                  <c:v>2</c:v>
                </c:pt>
                <c:pt idx="1068">
                  <c:v>5</c:v>
                </c:pt>
                <c:pt idx="1069">
                  <c:v>5</c:v>
                </c:pt>
                <c:pt idx="1070">
                  <c:v>2</c:v>
                </c:pt>
                <c:pt idx="1071">
                  <c:v>5</c:v>
                </c:pt>
                <c:pt idx="1072">
                  <c:v>2</c:v>
                </c:pt>
                <c:pt idx="1073">
                  <c:v>2</c:v>
                </c:pt>
                <c:pt idx="1074">
                  <c:v>5</c:v>
                </c:pt>
                <c:pt idx="1075">
                  <c:v>7</c:v>
                </c:pt>
                <c:pt idx="1076">
                  <c:v>5</c:v>
                </c:pt>
                <c:pt idx="1077">
                  <c:v>6</c:v>
                </c:pt>
                <c:pt idx="1078">
                  <c:v>5</c:v>
                </c:pt>
                <c:pt idx="1079">
                  <c:v>7</c:v>
                </c:pt>
                <c:pt idx="1080">
                  <c:v>2</c:v>
                </c:pt>
                <c:pt idx="1081">
                  <c:v>2</c:v>
                </c:pt>
                <c:pt idx="1082">
                  <c:v>7</c:v>
                </c:pt>
                <c:pt idx="1083">
                  <c:v>2</c:v>
                </c:pt>
                <c:pt idx="1084">
                  <c:v>5</c:v>
                </c:pt>
                <c:pt idx="1085">
                  <c:v>2</c:v>
                </c:pt>
                <c:pt idx="1086">
                  <c:v>5</c:v>
                </c:pt>
                <c:pt idx="1087">
                  <c:v>3</c:v>
                </c:pt>
                <c:pt idx="1088">
                  <c:v>5</c:v>
                </c:pt>
                <c:pt idx="1089">
                  <c:v>2</c:v>
                </c:pt>
                <c:pt idx="1090">
                  <c:v>2</c:v>
                </c:pt>
                <c:pt idx="1091">
                  <c:v>6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2</c:v>
                </c:pt>
                <c:pt idx="1096">
                  <c:v>2</c:v>
                </c:pt>
                <c:pt idx="1097">
                  <c:v>3</c:v>
                </c:pt>
                <c:pt idx="1098">
                  <c:v>4</c:v>
                </c:pt>
                <c:pt idx="1099">
                  <c:v>5</c:v>
                </c:pt>
                <c:pt idx="1100">
                  <c:v>5</c:v>
                </c:pt>
                <c:pt idx="1101">
                  <c:v>2</c:v>
                </c:pt>
                <c:pt idx="1102">
                  <c:v>5</c:v>
                </c:pt>
                <c:pt idx="1103">
                  <c:v>8</c:v>
                </c:pt>
                <c:pt idx="1104">
                  <c:v>2</c:v>
                </c:pt>
                <c:pt idx="1105">
                  <c:v>3</c:v>
                </c:pt>
                <c:pt idx="1106">
                  <c:v>5</c:v>
                </c:pt>
                <c:pt idx="1107">
                  <c:v>7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4</c:v>
                </c:pt>
                <c:pt idx="1112">
                  <c:v>5</c:v>
                </c:pt>
                <c:pt idx="1113">
                  <c:v>8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3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6</c:v>
                </c:pt>
                <c:pt idx="1122">
                  <c:v>6</c:v>
                </c:pt>
                <c:pt idx="1123">
                  <c:v>2</c:v>
                </c:pt>
                <c:pt idx="1124">
                  <c:v>6</c:v>
                </c:pt>
                <c:pt idx="1125">
                  <c:v>5</c:v>
                </c:pt>
                <c:pt idx="1126">
                  <c:v>8</c:v>
                </c:pt>
                <c:pt idx="1127">
                  <c:v>6</c:v>
                </c:pt>
                <c:pt idx="1128">
                  <c:v>5</c:v>
                </c:pt>
                <c:pt idx="1129">
                  <c:v>2</c:v>
                </c:pt>
                <c:pt idx="1130">
                  <c:v>5</c:v>
                </c:pt>
                <c:pt idx="1131">
                  <c:v>7</c:v>
                </c:pt>
                <c:pt idx="1132">
                  <c:v>2</c:v>
                </c:pt>
                <c:pt idx="1133">
                  <c:v>4</c:v>
                </c:pt>
                <c:pt idx="1134">
                  <c:v>6</c:v>
                </c:pt>
                <c:pt idx="1135">
                  <c:v>7</c:v>
                </c:pt>
                <c:pt idx="1136">
                  <c:v>3</c:v>
                </c:pt>
                <c:pt idx="1137">
                  <c:v>3</c:v>
                </c:pt>
                <c:pt idx="1138">
                  <c:v>2</c:v>
                </c:pt>
                <c:pt idx="1139">
                  <c:v>8</c:v>
                </c:pt>
                <c:pt idx="1140">
                  <c:v>2</c:v>
                </c:pt>
                <c:pt idx="1141">
                  <c:v>5</c:v>
                </c:pt>
                <c:pt idx="1142">
                  <c:v>3</c:v>
                </c:pt>
                <c:pt idx="1143">
                  <c:v>3</c:v>
                </c:pt>
                <c:pt idx="1144">
                  <c:v>1</c:v>
                </c:pt>
                <c:pt idx="1145">
                  <c:v>4</c:v>
                </c:pt>
                <c:pt idx="1146">
                  <c:v>3</c:v>
                </c:pt>
                <c:pt idx="1147">
                  <c:v>2</c:v>
                </c:pt>
                <c:pt idx="1148">
                  <c:v>5</c:v>
                </c:pt>
                <c:pt idx="1149">
                  <c:v>8</c:v>
                </c:pt>
                <c:pt idx="1150">
                  <c:v>8</c:v>
                </c:pt>
                <c:pt idx="1151">
                  <c:v>7</c:v>
                </c:pt>
                <c:pt idx="1152">
                  <c:v>6</c:v>
                </c:pt>
                <c:pt idx="1153">
                  <c:v>8</c:v>
                </c:pt>
                <c:pt idx="1154">
                  <c:v>1</c:v>
                </c:pt>
                <c:pt idx="1155">
                  <c:v>3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6</c:v>
                </c:pt>
                <c:pt idx="1160">
                  <c:v>5</c:v>
                </c:pt>
                <c:pt idx="1161">
                  <c:v>3</c:v>
                </c:pt>
                <c:pt idx="1162">
                  <c:v>7</c:v>
                </c:pt>
                <c:pt idx="1163">
                  <c:v>5</c:v>
                </c:pt>
                <c:pt idx="1164">
                  <c:v>7</c:v>
                </c:pt>
                <c:pt idx="1165">
                  <c:v>7</c:v>
                </c:pt>
                <c:pt idx="1166">
                  <c:v>5</c:v>
                </c:pt>
                <c:pt idx="1167">
                  <c:v>2</c:v>
                </c:pt>
                <c:pt idx="1168">
                  <c:v>2</c:v>
                </c:pt>
                <c:pt idx="1169">
                  <c:v>7</c:v>
                </c:pt>
                <c:pt idx="1170">
                  <c:v>3</c:v>
                </c:pt>
                <c:pt idx="1171">
                  <c:v>7</c:v>
                </c:pt>
                <c:pt idx="1172">
                  <c:v>5</c:v>
                </c:pt>
                <c:pt idx="1173">
                  <c:v>3</c:v>
                </c:pt>
                <c:pt idx="1174">
                  <c:v>5</c:v>
                </c:pt>
                <c:pt idx="1175">
                  <c:v>7</c:v>
                </c:pt>
                <c:pt idx="1176">
                  <c:v>5</c:v>
                </c:pt>
                <c:pt idx="1177">
                  <c:v>2</c:v>
                </c:pt>
                <c:pt idx="1178">
                  <c:v>2</c:v>
                </c:pt>
                <c:pt idx="1179">
                  <c:v>5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5</c:v>
                </c:pt>
                <c:pt idx="1185">
                  <c:v>5</c:v>
                </c:pt>
                <c:pt idx="1186">
                  <c:v>2</c:v>
                </c:pt>
                <c:pt idx="1187">
                  <c:v>2</c:v>
                </c:pt>
                <c:pt idx="1188">
                  <c:v>5</c:v>
                </c:pt>
                <c:pt idx="1189">
                  <c:v>7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5</c:v>
                </c:pt>
                <c:pt idx="1198">
                  <c:v>7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2</c:v>
                </c:pt>
                <c:pt idx="1203">
                  <c:v>5</c:v>
                </c:pt>
                <c:pt idx="1204">
                  <c:v>2</c:v>
                </c:pt>
                <c:pt idx="1205">
                  <c:v>5</c:v>
                </c:pt>
                <c:pt idx="1206">
                  <c:v>5</c:v>
                </c:pt>
                <c:pt idx="1207">
                  <c:v>7</c:v>
                </c:pt>
                <c:pt idx="1208">
                  <c:v>6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8</c:v>
                </c:pt>
                <c:pt idx="1217">
                  <c:v>6</c:v>
                </c:pt>
                <c:pt idx="1218">
                  <c:v>6</c:v>
                </c:pt>
                <c:pt idx="1219">
                  <c:v>8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3</c:v>
                </c:pt>
                <c:pt idx="1227">
                  <c:v>2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2</c:v>
                </c:pt>
                <c:pt idx="1233">
                  <c:v>5</c:v>
                </c:pt>
                <c:pt idx="1234">
                  <c:v>2</c:v>
                </c:pt>
                <c:pt idx="1235">
                  <c:v>3</c:v>
                </c:pt>
                <c:pt idx="1236">
                  <c:v>3</c:v>
                </c:pt>
                <c:pt idx="1237">
                  <c:v>5</c:v>
                </c:pt>
                <c:pt idx="1238">
                  <c:v>2</c:v>
                </c:pt>
                <c:pt idx="1239">
                  <c:v>5</c:v>
                </c:pt>
                <c:pt idx="1240">
                  <c:v>5</c:v>
                </c:pt>
                <c:pt idx="1241">
                  <c:v>2</c:v>
                </c:pt>
                <c:pt idx="1242">
                  <c:v>5</c:v>
                </c:pt>
                <c:pt idx="1243">
                  <c:v>5</c:v>
                </c:pt>
                <c:pt idx="1244">
                  <c:v>2</c:v>
                </c:pt>
                <c:pt idx="1245">
                  <c:v>6</c:v>
                </c:pt>
                <c:pt idx="1246">
                  <c:v>2</c:v>
                </c:pt>
                <c:pt idx="1247">
                  <c:v>5</c:v>
                </c:pt>
                <c:pt idx="1248">
                  <c:v>5</c:v>
                </c:pt>
                <c:pt idx="1249">
                  <c:v>7</c:v>
                </c:pt>
                <c:pt idx="1250">
                  <c:v>5</c:v>
                </c:pt>
                <c:pt idx="1251">
                  <c:v>6</c:v>
                </c:pt>
                <c:pt idx="1252">
                  <c:v>2</c:v>
                </c:pt>
                <c:pt idx="1253">
                  <c:v>5</c:v>
                </c:pt>
                <c:pt idx="1254">
                  <c:v>3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6</c:v>
                </c:pt>
                <c:pt idx="1259">
                  <c:v>2</c:v>
                </c:pt>
                <c:pt idx="1260">
                  <c:v>5</c:v>
                </c:pt>
                <c:pt idx="1261">
                  <c:v>2</c:v>
                </c:pt>
                <c:pt idx="1262">
                  <c:v>3</c:v>
                </c:pt>
                <c:pt idx="1263">
                  <c:v>4</c:v>
                </c:pt>
                <c:pt idx="1264">
                  <c:v>7</c:v>
                </c:pt>
                <c:pt idx="1265">
                  <c:v>5</c:v>
                </c:pt>
                <c:pt idx="1266">
                  <c:v>6</c:v>
                </c:pt>
                <c:pt idx="1267">
                  <c:v>2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2</c:v>
                </c:pt>
                <c:pt idx="1272">
                  <c:v>5</c:v>
                </c:pt>
                <c:pt idx="1273">
                  <c:v>1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6</c:v>
                </c:pt>
                <c:pt idx="1278">
                  <c:v>2</c:v>
                </c:pt>
                <c:pt idx="1279">
                  <c:v>3</c:v>
                </c:pt>
                <c:pt idx="1280">
                  <c:v>5</c:v>
                </c:pt>
                <c:pt idx="1281">
                  <c:v>5</c:v>
                </c:pt>
                <c:pt idx="1282">
                  <c:v>2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2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2</c:v>
                </c:pt>
                <c:pt idx="1292">
                  <c:v>5</c:v>
                </c:pt>
                <c:pt idx="1293">
                  <c:v>5</c:v>
                </c:pt>
                <c:pt idx="1294">
                  <c:v>3</c:v>
                </c:pt>
                <c:pt idx="1295">
                  <c:v>6</c:v>
                </c:pt>
                <c:pt idx="1296">
                  <c:v>7</c:v>
                </c:pt>
                <c:pt idx="1297">
                  <c:v>3</c:v>
                </c:pt>
                <c:pt idx="1298">
                  <c:v>7</c:v>
                </c:pt>
                <c:pt idx="1299">
                  <c:v>6</c:v>
                </c:pt>
                <c:pt idx="1300">
                  <c:v>2</c:v>
                </c:pt>
                <c:pt idx="1301">
                  <c:v>5</c:v>
                </c:pt>
                <c:pt idx="1302">
                  <c:v>2</c:v>
                </c:pt>
                <c:pt idx="1303">
                  <c:v>3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5</c:v>
                </c:pt>
                <c:pt idx="1308">
                  <c:v>2</c:v>
                </c:pt>
                <c:pt idx="1309">
                  <c:v>5</c:v>
                </c:pt>
                <c:pt idx="1310">
                  <c:v>5</c:v>
                </c:pt>
                <c:pt idx="1311">
                  <c:v>2</c:v>
                </c:pt>
                <c:pt idx="1312">
                  <c:v>6</c:v>
                </c:pt>
                <c:pt idx="1313">
                  <c:v>5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5</c:v>
                </c:pt>
                <c:pt idx="1319">
                  <c:v>7</c:v>
                </c:pt>
                <c:pt idx="1320">
                  <c:v>2</c:v>
                </c:pt>
                <c:pt idx="1321">
                  <c:v>5</c:v>
                </c:pt>
                <c:pt idx="1322">
                  <c:v>3</c:v>
                </c:pt>
                <c:pt idx="1323">
                  <c:v>7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7</c:v>
                </c:pt>
                <c:pt idx="1332">
                  <c:v>5</c:v>
                </c:pt>
                <c:pt idx="1333">
                  <c:v>5</c:v>
                </c:pt>
                <c:pt idx="1334">
                  <c:v>6</c:v>
                </c:pt>
                <c:pt idx="1335">
                  <c:v>5</c:v>
                </c:pt>
                <c:pt idx="1336">
                  <c:v>2</c:v>
                </c:pt>
                <c:pt idx="1337">
                  <c:v>5</c:v>
                </c:pt>
                <c:pt idx="1338">
                  <c:v>3</c:v>
                </c:pt>
                <c:pt idx="1339">
                  <c:v>2</c:v>
                </c:pt>
                <c:pt idx="1340">
                  <c:v>5</c:v>
                </c:pt>
                <c:pt idx="1341">
                  <c:v>2</c:v>
                </c:pt>
                <c:pt idx="1342">
                  <c:v>5</c:v>
                </c:pt>
                <c:pt idx="1343">
                  <c:v>5</c:v>
                </c:pt>
                <c:pt idx="1344">
                  <c:v>1</c:v>
                </c:pt>
                <c:pt idx="1345">
                  <c:v>3</c:v>
                </c:pt>
                <c:pt idx="1346">
                  <c:v>5</c:v>
                </c:pt>
                <c:pt idx="1347">
                  <c:v>2</c:v>
                </c:pt>
                <c:pt idx="1348">
                  <c:v>2</c:v>
                </c:pt>
                <c:pt idx="1349">
                  <c:v>6</c:v>
                </c:pt>
                <c:pt idx="1350">
                  <c:v>5</c:v>
                </c:pt>
                <c:pt idx="1351">
                  <c:v>5</c:v>
                </c:pt>
                <c:pt idx="1352">
                  <c:v>3</c:v>
                </c:pt>
                <c:pt idx="1353">
                  <c:v>5</c:v>
                </c:pt>
                <c:pt idx="1354">
                  <c:v>8</c:v>
                </c:pt>
                <c:pt idx="1355">
                  <c:v>4</c:v>
                </c:pt>
                <c:pt idx="1356">
                  <c:v>2</c:v>
                </c:pt>
                <c:pt idx="1357">
                  <c:v>5</c:v>
                </c:pt>
                <c:pt idx="1358">
                  <c:v>2</c:v>
                </c:pt>
                <c:pt idx="1359">
                  <c:v>5</c:v>
                </c:pt>
                <c:pt idx="1360">
                  <c:v>5</c:v>
                </c:pt>
                <c:pt idx="1361">
                  <c:v>6</c:v>
                </c:pt>
                <c:pt idx="1362">
                  <c:v>5</c:v>
                </c:pt>
                <c:pt idx="1363">
                  <c:v>7</c:v>
                </c:pt>
                <c:pt idx="1364">
                  <c:v>8</c:v>
                </c:pt>
                <c:pt idx="1365">
                  <c:v>5</c:v>
                </c:pt>
                <c:pt idx="1366">
                  <c:v>3</c:v>
                </c:pt>
                <c:pt idx="1367">
                  <c:v>5</c:v>
                </c:pt>
                <c:pt idx="1368">
                  <c:v>2</c:v>
                </c:pt>
                <c:pt idx="1369">
                  <c:v>5</c:v>
                </c:pt>
                <c:pt idx="1370">
                  <c:v>1</c:v>
                </c:pt>
                <c:pt idx="1371">
                  <c:v>1</c:v>
                </c:pt>
                <c:pt idx="1372">
                  <c:v>6</c:v>
                </c:pt>
                <c:pt idx="1373">
                  <c:v>2</c:v>
                </c:pt>
                <c:pt idx="1374">
                  <c:v>6</c:v>
                </c:pt>
                <c:pt idx="1375">
                  <c:v>4</c:v>
                </c:pt>
                <c:pt idx="1376">
                  <c:v>7</c:v>
                </c:pt>
                <c:pt idx="1377">
                  <c:v>2</c:v>
                </c:pt>
                <c:pt idx="1378">
                  <c:v>5</c:v>
                </c:pt>
                <c:pt idx="1379">
                  <c:v>2</c:v>
                </c:pt>
                <c:pt idx="1380">
                  <c:v>3</c:v>
                </c:pt>
                <c:pt idx="1381">
                  <c:v>2</c:v>
                </c:pt>
                <c:pt idx="1382">
                  <c:v>2</c:v>
                </c:pt>
                <c:pt idx="1383">
                  <c:v>7</c:v>
                </c:pt>
                <c:pt idx="1384">
                  <c:v>3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5</c:v>
                </c:pt>
                <c:pt idx="1389">
                  <c:v>5</c:v>
                </c:pt>
                <c:pt idx="1390">
                  <c:v>3</c:v>
                </c:pt>
                <c:pt idx="1391">
                  <c:v>6</c:v>
                </c:pt>
                <c:pt idx="1392">
                  <c:v>5</c:v>
                </c:pt>
                <c:pt idx="1393">
                  <c:v>5</c:v>
                </c:pt>
                <c:pt idx="1394">
                  <c:v>6</c:v>
                </c:pt>
                <c:pt idx="1395">
                  <c:v>2</c:v>
                </c:pt>
                <c:pt idx="1396">
                  <c:v>5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7</c:v>
                </c:pt>
                <c:pt idx="1401">
                  <c:v>3</c:v>
                </c:pt>
                <c:pt idx="1402">
                  <c:v>2</c:v>
                </c:pt>
                <c:pt idx="1403">
                  <c:v>7</c:v>
                </c:pt>
                <c:pt idx="1404">
                  <c:v>2</c:v>
                </c:pt>
                <c:pt idx="1405">
                  <c:v>6</c:v>
                </c:pt>
                <c:pt idx="1406">
                  <c:v>5</c:v>
                </c:pt>
                <c:pt idx="1407">
                  <c:v>5</c:v>
                </c:pt>
                <c:pt idx="1408">
                  <c:v>7</c:v>
                </c:pt>
                <c:pt idx="1409">
                  <c:v>2</c:v>
                </c:pt>
                <c:pt idx="1410">
                  <c:v>4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4</c:v>
                </c:pt>
                <c:pt idx="1415">
                  <c:v>2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2</c:v>
                </c:pt>
                <c:pt idx="1420">
                  <c:v>6</c:v>
                </c:pt>
                <c:pt idx="1421">
                  <c:v>2</c:v>
                </c:pt>
                <c:pt idx="1422">
                  <c:v>4</c:v>
                </c:pt>
                <c:pt idx="1423">
                  <c:v>5</c:v>
                </c:pt>
                <c:pt idx="1424">
                  <c:v>3</c:v>
                </c:pt>
                <c:pt idx="1425">
                  <c:v>2</c:v>
                </c:pt>
                <c:pt idx="1426">
                  <c:v>5</c:v>
                </c:pt>
                <c:pt idx="1427">
                  <c:v>5</c:v>
                </c:pt>
                <c:pt idx="1428">
                  <c:v>2</c:v>
                </c:pt>
                <c:pt idx="1429">
                  <c:v>7</c:v>
                </c:pt>
                <c:pt idx="1430">
                  <c:v>5</c:v>
                </c:pt>
                <c:pt idx="1431">
                  <c:v>6</c:v>
                </c:pt>
                <c:pt idx="1432">
                  <c:v>5</c:v>
                </c:pt>
                <c:pt idx="1433">
                  <c:v>7</c:v>
                </c:pt>
                <c:pt idx="1434">
                  <c:v>8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5</c:v>
                </c:pt>
                <c:pt idx="1439">
                  <c:v>5</c:v>
                </c:pt>
                <c:pt idx="1440">
                  <c:v>5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5</c:v>
                </c:pt>
                <c:pt idx="1445">
                  <c:v>4</c:v>
                </c:pt>
                <c:pt idx="1446">
                  <c:v>2</c:v>
                </c:pt>
                <c:pt idx="1447">
                  <c:v>2</c:v>
                </c:pt>
                <c:pt idx="1448">
                  <c:v>5</c:v>
                </c:pt>
                <c:pt idx="1449">
                  <c:v>5</c:v>
                </c:pt>
                <c:pt idx="1450">
                  <c:v>2</c:v>
                </c:pt>
                <c:pt idx="1451">
                  <c:v>3</c:v>
                </c:pt>
                <c:pt idx="1452">
                  <c:v>5</c:v>
                </c:pt>
                <c:pt idx="1453">
                  <c:v>2</c:v>
                </c:pt>
                <c:pt idx="1454">
                  <c:v>6</c:v>
                </c:pt>
                <c:pt idx="1455">
                  <c:v>7</c:v>
                </c:pt>
                <c:pt idx="1456">
                  <c:v>2</c:v>
                </c:pt>
                <c:pt idx="1457">
                  <c:v>5</c:v>
                </c:pt>
                <c:pt idx="1458">
                  <c:v>2</c:v>
                </c:pt>
                <c:pt idx="1459">
                  <c:v>5</c:v>
                </c:pt>
                <c:pt idx="1460">
                  <c:v>2</c:v>
                </c:pt>
                <c:pt idx="1461">
                  <c:v>7</c:v>
                </c:pt>
                <c:pt idx="1462">
                  <c:v>5</c:v>
                </c:pt>
                <c:pt idx="1463">
                  <c:v>2</c:v>
                </c:pt>
                <c:pt idx="1464">
                  <c:v>2</c:v>
                </c:pt>
                <c:pt idx="1465">
                  <c:v>6</c:v>
                </c:pt>
                <c:pt idx="1466">
                  <c:v>5</c:v>
                </c:pt>
                <c:pt idx="1467">
                  <c:v>3</c:v>
                </c:pt>
                <c:pt idx="1468">
                  <c:v>6</c:v>
                </c:pt>
                <c:pt idx="1469">
                  <c:v>6</c:v>
                </c:pt>
                <c:pt idx="1470">
                  <c:v>5</c:v>
                </c:pt>
                <c:pt idx="1471">
                  <c:v>2</c:v>
                </c:pt>
                <c:pt idx="1472">
                  <c:v>2</c:v>
                </c:pt>
                <c:pt idx="1473">
                  <c:v>5</c:v>
                </c:pt>
                <c:pt idx="1474">
                  <c:v>7</c:v>
                </c:pt>
                <c:pt idx="1475">
                  <c:v>8</c:v>
                </c:pt>
                <c:pt idx="1476">
                  <c:v>2</c:v>
                </c:pt>
                <c:pt idx="1477">
                  <c:v>5</c:v>
                </c:pt>
                <c:pt idx="1478">
                  <c:v>5</c:v>
                </c:pt>
                <c:pt idx="1479">
                  <c:v>2</c:v>
                </c:pt>
                <c:pt idx="1480">
                  <c:v>5</c:v>
                </c:pt>
                <c:pt idx="1481">
                  <c:v>8</c:v>
                </c:pt>
                <c:pt idx="1482">
                  <c:v>7</c:v>
                </c:pt>
                <c:pt idx="1483">
                  <c:v>2</c:v>
                </c:pt>
                <c:pt idx="1484">
                  <c:v>6</c:v>
                </c:pt>
                <c:pt idx="1485">
                  <c:v>3</c:v>
                </c:pt>
                <c:pt idx="1486">
                  <c:v>7</c:v>
                </c:pt>
                <c:pt idx="1487">
                  <c:v>2</c:v>
                </c:pt>
                <c:pt idx="1488">
                  <c:v>5</c:v>
                </c:pt>
                <c:pt idx="1489">
                  <c:v>5</c:v>
                </c:pt>
                <c:pt idx="1490">
                  <c:v>5</c:v>
                </c:pt>
                <c:pt idx="1491">
                  <c:v>4</c:v>
                </c:pt>
                <c:pt idx="1492">
                  <c:v>2</c:v>
                </c:pt>
                <c:pt idx="1493">
                  <c:v>5</c:v>
                </c:pt>
                <c:pt idx="1494">
                  <c:v>2</c:v>
                </c:pt>
                <c:pt idx="1495">
                  <c:v>6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5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2</c:v>
                </c:pt>
                <c:pt idx="1508">
                  <c:v>5</c:v>
                </c:pt>
                <c:pt idx="1509">
                  <c:v>2</c:v>
                </c:pt>
                <c:pt idx="1510">
                  <c:v>4</c:v>
                </c:pt>
                <c:pt idx="1511">
                  <c:v>8</c:v>
                </c:pt>
                <c:pt idx="1512">
                  <c:v>7</c:v>
                </c:pt>
                <c:pt idx="1513">
                  <c:v>3</c:v>
                </c:pt>
                <c:pt idx="1514">
                  <c:v>3</c:v>
                </c:pt>
                <c:pt idx="1515">
                  <c:v>5</c:v>
                </c:pt>
                <c:pt idx="1516">
                  <c:v>5</c:v>
                </c:pt>
                <c:pt idx="1517">
                  <c:v>6</c:v>
                </c:pt>
                <c:pt idx="1518">
                  <c:v>3</c:v>
                </c:pt>
                <c:pt idx="1519">
                  <c:v>2</c:v>
                </c:pt>
                <c:pt idx="1520">
                  <c:v>6</c:v>
                </c:pt>
                <c:pt idx="1521">
                  <c:v>8</c:v>
                </c:pt>
                <c:pt idx="1522">
                  <c:v>6</c:v>
                </c:pt>
                <c:pt idx="1523">
                  <c:v>6</c:v>
                </c:pt>
                <c:pt idx="1524">
                  <c:v>5</c:v>
                </c:pt>
                <c:pt idx="1525">
                  <c:v>6</c:v>
                </c:pt>
                <c:pt idx="1526">
                  <c:v>6</c:v>
                </c:pt>
                <c:pt idx="1527">
                  <c:v>2</c:v>
                </c:pt>
                <c:pt idx="1528">
                  <c:v>6</c:v>
                </c:pt>
                <c:pt idx="1529">
                  <c:v>2</c:v>
                </c:pt>
                <c:pt idx="1530">
                  <c:v>2</c:v>
                </c:pt>
                <c:pt idx="1531">
                  <c:v>5</c:v>
                </c:pt>
                <c:pt idx="1532">
                  <c:v>2</c:v>
                </c:pt>
                <c:pt idx="1533">
                  <c:v>2</c:v>
                </c:pt>
                <c:pt idx="1534">
                  <c:v>5</c:v>
                </c:pt>
                <c:pt idx="1535">
                  <c:v>3</c:v>
                </c:pt>
                <c:pt idx="1536">
                  <c:v>5</c:v>
                </c:pt>
                <c:pt idx="1537">
                  <c:v>5</c:v>
                </c:pt>
                <c:pt idx="1538">
                  <c:v>2</c:v>
                </c:pt>
                <c:pt idx="1539">
                  <c:v>3</c:v>
                </c:pt>
                <c:pt idx="1540">
                  <c:v>5</c:v>
                </c:pt>
                <c:pt idx="1541">
                  <c:v>3</c:v>
                </c:pt>
                <c:pt idx="1542">
                  <c:v>2</c:v>
                </c:pt>
                <c:pt idx="1543">
                  <c:v>5</c:v>
                </c:pt>
                <c:pt idx="1544">
                  <c:v>2</c:v>
                </c:pt>
                <c:pt idx="1545">
                  <c:v>3</c:v>
                </c:pt>
                <c:pt idx="1546">
                  <c:v>2</c:v>
                </c:pt>
                <c:pt idx="1547">
                  <c:v>5</c:v>
                </c:pt>
                <c:pt idx="1548">
                  <c:v>1</c:v>
                </c:pt>
                <c:pt idx="1549">
                  <c:v>3</c:v>
                </c:pt>
                <c:pt idx="1550">
                  <c:v>5</c:v>
                </c:pt>
                <c:pt idx="1551">
                  <c:v>3</c:v>
                </c:pt>
                <c:pt idx="1552">
                  <c:v>2</c:v>
                </c:pt>
                <c:pt idx="1553">
                  <c:v>3</c:v>
                </c:pt>
                <c:pt idx="1554">
                  <c:v>5</c:v>
                </c:pt>
                <c:pt idx="1555">
                  <c:v>5</c:v>
                </c:pt>
                <c:pt idx="1556">
                  <c:v>5</c:v>
                </c:pt>
                <c:pt idx="1557">
                  <c:v>5</c:v>
                </c:pt>
                <c:pt idx="1558">
                  <c:v>5</c:v>
                </c:pt>
                <c:pt idx="1559">
                  <c:v>1</c:v>
                </c:pt>
                <c:pt idx="1560">
                  <c:v>5</c:v>
                </c:pt>
                <c:pt idx="1561">
                  <c:v>4</c:v>
                </c:pt>
                <c:pt idx="1562">
                  <c:v>5</c:v>
                </c:pt>
                <c:pt idx="1563">
                  <c:v>8</c:v>
                </c:pt>
                <c:pt idx="1564">
                  <c:v>7</c:v>
                </c:pt>
                <c:pt idx="1565">
                  <c:v>5</c:v>
                </c:pt>
                <c:pt idx="1566">
                  <c:v>2</c:v>
                </c:pt>
                <c:pt idx="1567">
                  <c:v>3</c:v>
                </c:pt>
                <c:pt idx="1568">
                  <c:v>2</c:v>
                </c:pt>
                <c:pt idx="1569">
                  <c:v>6</c:v>
                </c:pt>
                <c:pt idx="1570">
                  <c:v>2</c:v>
                </c:pt>
                <c:pt idx="1571">
                  <c:v>5</c:v>
                </c:pt>
                <c:pt idx="1572">
                  <c:v>2</c:v>
                </c:pt>
                <c:pt idx="1573">
                  <c:v>5</c:v>
                </c:pt>
                <c:pt idx="1574">
                  <c:v>2</c:v>
                </c:pt>
                <c:pt idx="1575">
                  <c:v>5</c:v>
                </c:pt>
                <c:pt idx="1576">
                  <c:v>5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5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7</c:v>
                </c:pt>
                <c:pt idx="1585">
                  <c:v>6</c:v>
                </c:pt>
                <c:pt idx="1586">
                  <c:v>5</c:v>
                </c:pt>
                <c:pt idx="1587">
                  <c:v>5</c:v>
                </c:pt>
                <c:pt idx="1588">
                  <c:v>5</c:v>
                </c:pt>
                <c:pt idx="1589">
                  <c:v>2</c:v>
                </c:pt>
                <c:pt idx="1590">
                  <c:v>4</c:v>
                </c:pt>
                <c:pt idx="1591">
                  <c:v>5</c:v>
                </c:pt>
                <c:pt idx="1592">
                  <c:v>3</c:v>
                </c:pt>
                <c:pt idx="1593">
                  <c:v>5</c:v>
                </c:pt>
                <c:pt idx="1594">
                  <c:v>2</c:v>
                </c:pt>
                <c:pt idx="1595">
                  <c:v>4</c:v>
                </c:pt>
                <c:pt idx="1596">
                  <c:v>5</c:v>
                </c:pt>
                <c:pt idx="1597">
                  <c:v>4</c:v>
                </c:pt>
                <c:pt idx="1598">
                  <c:v>2</c:v>
                </c:pt>
                <c:pt idx="1599">
                  <c:v>2</c:v>
                </c:pt>
                <c:pt idx="1600">
                  <c:v>5</c:v>
                </c:pt>
                <c:pt idx="1601">
                  <c:v>2</c:v>
                </c:pt>
                <c:pt idx="1602">
                  <c:v>2</c:v>
                </c:pt>
                <c:pt idx="1603">
                  <c:v>5</c:v>
                </c:pt>
                <c:pt idx="1604">
                  <c:v>3</c:v>
                </c:pt>
                <c:pt idx="1605">
                  <c:v>6</c:v>
                </c:pt>
                <c:pt idx="1606">
                  <c:v>2</c:v>
                </c:pt>
                <c:pt idx="1607">
                  <c:v>5</c:v>
                </c:pt>
                <c:pt idx="1608">
                  <c:v>5</c:v>
                </c:pt>
                <c:pt idx="1609">
                  <c:v>3</c:v>
                </c:pt>
                <c:pt idx="1610">
                  <c:v>2</c:v>
                </c:pt>
                <c:pt idx="1611">
                  <c:v>5</c:v>
                </c:pt>
                <c:pt idx="1612">
                  <c:v>2</c:v>
                </c:pt>
                <c:pt idx="1613">
                  <c:v>5</c:v>
                </c:pt>
                <c:pt idx="1614">
                  <c:v>2</c:v>
                </c:pt>
                <c:pt idx="1615">
                  <c:v>2</c:v>
                </c:pt>
                <c:pt idx="1616">
                  <c:v>5</c:v>
                </c:pt>
                <c:pt idx="1617">
                  <c:v>5</c:v>
                </c:pt>
                <c:pt idx="1618">
                  <c:v>7</c:v>
                </c:pt>
                <c:pt idx="1619">
                  <c:v>3</c:v>
                </c:pt>
                <c:pt idx="1620">
                  <c:v>2</c:v>
                </c:pt>
                <c:pt idx="1621">
                  <c:v>5</c:v>
                </c:pt>
                <c:pt idx="1622">
                  <c:v>6</c:v>
                </c:pt>
                <c:pt idx="1623">
                  <c:v>5</c:v>
                </c:pt>
                <c:pt idx="1624">
                  <c:v>2</c:v>
                </c:pt>
                <c:pt idx="1625">
                  <c:v>2</c:v>
                </c:pt>
                <c:pt idx="1626">
                  <c:v>3</c:v>
                </c:pt>
                <c:pt idx="1627">
                  <c:v>2</c:v>
                </c:pt>
                <c:pt idx="1628">
                  <c:v>6</c:v>
                </c:pt>
                <c:pt idx="1629">
                  <c:v>2</c:v>
                </c:pt>
                <c:pt idx="1630">
                  <c:v>6</c:v>
                </c:pt>
                <c:pt idx="1631">
                  <c:v>6</c:v>
                </c:pt>
                <c:pt idx="1632">
                  <c:v>3</c:v>
                </c:pt>
                <c:pt idx="1633">
                  <c:v>4</c:v>
                </c:pt>
                <c:pt idx="1634">
                  <c:v>3</c:v>
                </c:pt>
                <c:pt idx="1635">
                  <c:v>2</c:v>
                </c:pt>
                <c:pt idx="1636">
                  <c:v>2</c:v>
                </c:pt>
                <c:pt idx="1637">
                  <c:v>7</c:v>
                </c:pt>
                <c:pt idx="1638">
                  <c:v>5</c:v>
                </c:pt>
                <c:pt idx="1639">
                  <c:v>3</c:v>
                </c:pt>
                <c:pt idx="1640">
                  <c:v>5</c:v>
                </c:pt>
                <c:pt idx="1641">
                  <c:v>5</c:v>
                </c:pt>
                <c:pt idx="1642">
                  <c:v>5</c:v>
                </c:pt>
                <c:pt idx="1643">
                  <c:v>2</c:v>
                </c:pt>
                <c:pt idx="1644">
                  <c:v>5</c:v>
                </c:pt>
                <c:pt idx="1645">
                  <c:v>8</c:v>
                </c:pt>
                <c:pt idx="1646">
                  <c:v>7</c:v>
                </c:pt>
                <c:pt idx="1647">
                  <c:v>7</c:v>
                </c:pt>
                <c:pt idx="1648">
                  <c:v>5</c:v>
                </c:pt>
                <c:pt idx="1649">
                  <c:v>2</c:v>
                </c:pt>
                <c:pt idx="1650">
                  <c:v>3</c:v>
                </c:pt>
                <c:pt idx="1651">
                  <c:v>2</c:v>
                </c:pt>
                <c:pt idx="1652">
                  <c:v>4</c:v>
                </c:pt>
                <c:pt idx="1653">
                  <c:v>2</c:v>
                </c:pt>
                <c:pt idx="1654">
                  <c:v>2</c:v>
                </c:pt>
                <c:pt idx="1655">
                  <c:v>5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3</c:v>
                </c:pt>
                <c:pt idx="1662">
                  <c:v>2</c:v>
                </c:pt>
                <c:pt idx="1663">
                  <c:v>4</c:v>
                </c:pt>
                <c:pt idx="1664">
                  <c:v>2</c:v>
                </c:pt>
                <c:pt idx="1665">
                  <c:v>3</c:v>
                </c:pt>
                <c:pt idx="1666">
                  <c:v>2</c:v>
                </c:pt>
                <c:pt idx="1667">
                  <c:v>2</c:v>
                </c:pt>
                <c:pt idx="1668">
                  <c:v>3</c:v>
                </c:pt>
                <c:pt idx="1669">
                  <c:v>7</c:v>
                </c:pt>
                <c:pt idx="1670">
                  <c:v>2</c:v>
                </c:pt>
                <c:pt idx="1671">
                  <c:v>2</c:v>
                </c:pt>
                <c:pt idx="1672">
                  <c:v>5</c:v>
                </c:pt>
                <c:pt idx="1673">
                  <c:v>5</c:v>
                </c:pt>
                <c:pt idx="1674">
                  <c:v>2</c:v>
                </c:pt>
                <c:pt idx="1675">
                  <c:v>5</c:v>
                </c:pt>
                <c:pt idx="1676">
                  <c:v>7</c:v>
                </c:pt>
                <c:pt idx="1677">
                  <c:v>2</c:v>
                </c:pt>
                <c:pt idx="1678">
                  <c:v>3</c:v>
                </c:pt>
                <c:pt idx="1679">
                  <c:v>5</c:v>
                </c:pt>
                <c:pt idx="1680">
                  <c:v>2</c:v>
                </c:pt>
                <c:pt idx="1681">
                  <c:v>3</c:v>
                </c:pt>
                <c:pt idx="1682">
                  <c:v>5</c:v>
                </c:pt>
                <c:pt idx="1683">
                  <c:v>2</c:v>
                </c:pt>
                <c:pt idx="1684">
                  <c:v>1</c:v>
                </c:pt>
                <c:pt idx="1685">
                  <c:v>5</c:v>
                </c:pt>
                <c:pt idx="1686">
                  <c:v>2</c:v>
                </c:pt>
                <c:pt idx="1687">
                  <c:v>5</c:v>
                </c:pt>
                <c:pt idx="1688">
                  <c:v>1</c:v>
                </c:pt>
                <c:pt idx="1689">
                  <c:v>2</c:v>
                </c:pt>
                <c:pt idx="1690">
                  <c:v>2</c:v>
                </c:pt>
                <c:pt idx="1691">
                  <c:v>5</c:v>
                </c:pt>
                <c:pt idx="1692">
                  <c:v>7</c:v>
                </c:pt>
                <c:pt idx="1693">
                  <c:v>2</c:v>
                </c:pt>
                <c:pt idx="1694">
                  <c:v>5</c:v>
                </c:pt>
                <c:pt idx="1695">
                  <c:v>2</c:v>
                </c:pt>
                <c:pt idx="1696">
                  <c:v>2</c:v>
                </c:pt>
                <c:pt idx="1697">
                  <c:v>5</c:v>
                </c:pt>
                <c:pt idx="1698">
                  <c:v>2</c:v>
                </c:pt>
                <c:pt idx="1699">
                  <c:v>2</c:v>
                </c:pt>
                <c:pt idx="1700">
                  <c:v>5</c:v>
                </c:pt>
                <c:pt idx="1701">
                  <c:v>3</c:v>
                </c:pt>
                <c:pt idx="1702">
                  <c:v>4</c:v>
                </c:pt>
                <c:pt idx="1703">
                  <c:v>7</c:v>
                </c:pt>
                <c:pt idx="1704">
                  <c:v>5</c:v>
                </c:pt>
                <c:pt idx="1705">
                  <c:v>2</c:v>
                </c:pt>
                <c:pt idx="1706">
                  <c:v>5</c:v>
                </c:pt>
                <c:pt idx="1707">
                  <c:v>5</c:v>
                </c:pt>
                <c:pt idx="1708">
                  <c:v>2</c:v>
                </c:pt>
                <c:pt idx="1709">
                  <c:v>5</c:v>
                </c:pt>
                <c:pt idx="1710">
                  <c:v>5</c:v>
                </c:pt>
                <c:pt idx="1711">
                  <c:v>5</c:v>
                </c:pt>
                <c:pt idx="1712">
                  <c:v>5</c:v>
                </c:pt>
                <c:pt idx="1713">
                  <c:v>5</c:v>
                </c:pt>
                <c:pt idx="1714">
                  <c:v>2</c:v>
                </c:pt>
                <c:pt idx="1715">
                  <c:v>7</c:v>
                </c:pt>
                <c:pt idx="1716">
                  <c:v>5</c:v>
                </c:pt>
                <c:pt idx="1717">
                  <c:v>5</c:v>
                </c:pt>
                <c:pt idx="1718">
                  <c:v>5</c:v>
                </c:pt>
                <c:pt idx="1719">
                  <c:v>5</c:v>
                </c:pt>
                <c:pt idx="1720">
                  <c:v>5</c:v>
                </c:pt>
                <c:pt idx="1721">
                  <c:v>2</c:v>
                </c:pt>
                <c:pt idx="1722">
                  <c:v>3</c:v>
                </c:pt>
                <c:pt idx="1723">
                  <c:v>2</c:v>
                </c:pt>
                <c:pt idx="1724">
                  <c:v>2</c:v>
                </c:pt>
                <c:pt idx="1725">
                  <c:v>5</c:v>
                </c:pt>
                <c:pt idx="1726">
                  <c:v>3</c:v>
                </c:pt>
                <c:pt idx="1727">
                  <c:v>3</c:v>
                </c:pt>
                <c:pt idx="1728">
                  <c:v>5</c:v>
                </c:pt>
                <c:pt idx="1729">
                  <c:v>2</c:v>
                </c:pt>
                <c:pt idx="1730">
                  <c:v>5</c:v>
                </c:pt>
                <c:pt idx="1731">
                  <c:v>5</c:v>
                </c:pt>
                <c:pt idx="1732">
                  <c:v>1</c:v>
                </c:pt>
                <c:pt idx="1733">
                  <c:v>2</c:v>
                </c:pt>
                <c:pt idx="1734">
                  <c:v>6</c:v>
                </c:pt>
                <c:pt idx="1735">
                  <c:v>2</c:v>
                </c:pt>
                <c:pt idx="1736">
                  <c:v>5</c:v>
                </c:pt>
                <c:pt idx="1737">
                  <c:v>2</c:v>
                </c:pt>
                <c:pt idx="1738">
                  <c:v>5</c:v>
                </c:pt>
                <c:pt idx="1739">
                  <c:v>5</c:v>
                </c:pt>
                <c:pt idx="1740">
                  <c:v>7</c:v>
                </c:pt>
                <c:pt idx="1741">
                  <c:v>1</c:v>
                </c:pt>
                <c:pt idx="1742">
                  <c:v>5</c:v>
                </c:pt>
                <c:pt idx="1743">
                  <c:v>2</c:v>
                </c:pt>
                <c:pt idx="1744">
                  <c:v>2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2</c:v>
                </c:pt>
                <c:pt idx="1749">
                  <c:v>2</c:v>
                </c:pt>
                <c:pt idx="1750">
                  <c:v>3</c:v>
                </c:pt>
                <c:pt idx="1751">
                  <c:v>3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3</c:v>
                </c:pt>
                <c:pt idx="1756">
                  <c:v>2</c:v>
                </c:pt>
                <c:pt idx="1757">
                  <c:v>5</c:v>
                </c:pt>
                <c:pt idx="1758">
                  <c:v>2</c:v>
                </c:pt>
                <c:pt idx="1759">
                  <c:v>7</c:v>
                </c:pt>
                <c:pt idx="1760">
                  <c:v>5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5</c:v>
                </c:pt>
                <c:pt idx="1765">
                  <c:v>5</c:v>
                </c:pt>
                <c:pt idx="1766">
                  <c:v>5</c:v>
                </c:pt>
                <c:pt idx="1767">
                  <c:v>2</c:v>
                </c:pt>
                <c:pt idx="1768">
                  <c:v>5</c:v>
                </c:pt>
                <c:pt idx="1769">
                  <c:v>7</c:v>
                </c:pt>
                <c:pt idx="1770">
                  <c:v>2</c:v>
                </c:pt>
                <c:pt idx="1771">
                  <c:v>3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5</c:v>
                </c:pt>
                <c:pt idx="1776">
                  <c:v>2</c:v>
                </c:pt>
                <c:pt idx="1777">
                  <c:v>2</c:v>
                </c:pt>
                <c:pt idx="1778">
                  <c:v>5</c:v>
                </c:pt>
                <c:pt idx="1779">
                  <c:v>6</c:v>
                </c:pt>
                <c:pt idx="1780">
                  <c:v>6</c:v>
                </c:pt>
                <c:pt idx="1781">
                  <c:v>5</c:v>
                </c:pt>
                <c:pt idx="1782">
                  <c:v>7</c:v>
                </c:pt>
                <c:pt idx="1783">
                  <c:v>2</c:v>
                </c:pt>
                <c:pt idx="1784">
                  <c:v>3</c:v>
                </c:pt>
                <c:pt idx="1785">
                  <c:v>5</c:v>
                </c:pt>
                <c:pt idx="1786">
                  <c:v>5</c:v>
                </c:pt>
                <c:pt idx="1787">
                  <c:v>5</c:v>
                </c:pt>
                <c:pt idx="1788">
                  <c:v>5</c:v>
                </c:pt>
                <c:pt idx="1789">
                  <c:v>6</c:v>
                </c:pt>
                <c:pt idx="1790">
                  <c:v>7</c:v>
                </c:pt>
                <c:pt idx="1791">
                  <c:v>7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3</c:v>
                </c:pt>
                <c:pt idx="1798">
                  <c:v>2</c:v>
                </c:pt>
                <c:pt idx="1799">
                  <c:v>5</c:v>
                </c:pt>
                <c:pt idx="1800">
                  <c:v>2</c:v>
                </c:pt>
                <c:pt idx="1801">
                  <c:v>2</c:v>
                </c:pt>
                <c:pt idx="1802">
                  <c:v>5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2</c:v>
                </c:pt>
                <c:pt idx="1807">
                  <c:v>5</c:v>
                </c:pt>
                <c:pt idx="1808">
                  <c:v>3</c:v>
                </c:pt>
                <c:pt idx="1809">
                  <c:v>5</c:v>
                </c:pt>
                <c:pt idx="1810">
                  <c:v>2</c:v>
                </c:pt>
                <c:pt idx="1811">
                  <c:v>5</c:v>
                </c:pt>
                <c:pt idx="1812">
                  <c:v>2</c:v>
                </c:pt>
                <c:pt idx="1813">
                  <c:v>3</c:v>
                </c:pt>
                <c:pt idx="1814">
                  <c:v>5</c:v>
                </c:pt>
                <c:pt idx="1815">
                  <c:v>5</c:v>
                </c:pt>
                <c:pt idx="1816">
                  <c:v>5</c:v>
                </c:pt>
                <c:pt idx="1817">
                  <c:v>6</c:v>
                </c:pt>
                <c:pt idx="1818">
                  <c:v>5</c:v>
                </c:pt>
                <c:pt idx="1819">
                  <c:v>2</c:v>
                </c:pt>
                <c:pt idx="1820">
                  <c:v>5</c:v>
                </c:pt>
                <c:pt idx="1821">
                  <c:v>5</c:v>
                </c:pt>
                <c:pt idx="1822">
                  <c:v>3</c:v>
                </c:pt>
                <c:pt idx="1823">
                  <c:v>2</c:v>
                </c:pt>
                <c:pt idx="1824">
                  <c:v>5</c:v>
                </c:pt>
                <c:pt idx="1825">
                  <c:v>3</c:v>
                </c:pt>
                <c:pt idx="1826">
                  <c:v>5</c:v>
                </c:pt>
                <c:pt idx="1827">
                  <c:v>2</c:v>
                </c:pt>
                <c:pt idx="1828">
                  <c:v>7</c:v>
                </c:pt>
                <c:pt idx="1829">
                  <c:v>2</c:v>
                </c:pt>
                <c:pt idx="1830">
                  <c:v>2</c:v>
                </c:pt>
                <c:pt idx="1831">
                  <c:v>5</c:v>
                </c:pt>
                <c:pt idx="1832">
                  <c:v>2</c:v>
                </c:pt>
                <c:pt idx="1833">
                  <c:v>2</c:v>
                </c:pt>
                <c:pt idx="1834">
                  <c:v>5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5</c:v>
                </c:pt>
                <c:pt idx="1840">
                  <c:v>2</c:v>
                </c:pt>
                <c:pt idx="1841">
                  <c:v>2</c:v>
                </c:pt>
                <c:pt idx="1842">
                  <c:v>5</c:v>
                </c:pt>
              </c:numCache>
            </c:numRef>
          </c:xVal>
          <c:yVal>
            <c:numRef>
              <c:f>'Корреляционный анализ'!$C$2:$C$1844</c:f>
              <c:numCache>
                <c:formatCode>0.00</c:formatCode>
                <c:ptCount val="1843"/>
                <c:pt idx="0">
                  <c:v>3500</c:v>
                </c:pt>
                <c:pt idx="1">
                  <c:v>5642</c:v>
                </c:pt>
                <c:pt idx="2">
                  <c:v>11284</c:v>
                </c:pt>
                <c:pt idx="3">
                  <c:v>12000</c:v>
                </c:pt>
                <c:pt idx="4">
                  <c:v>12000</c:v>
                </c:pt>
                <c:pt idx="5">
                  <c:v>15000</c:v>
                </c:pt>
                <c:pt idx="6">
                  <c:v>15300</c:v>
                </c:pt>
                <c:pt idx="7">
                  <c:v>16926</c:v>
                </c:pt>
                <c:pt idx="8">
                  <c:v>17241.37931</c:v>
                </c:pt>
                <c:pt idx="9">
                  <c:v>20000</c:v>
                </c:pt>
                <c:pt idx="10">
                  <c:v>22258</c:v>
                </c:pt>
                <c:pt idx="11">
                  <c:v>27420.689654999998</c:v>
                </c:pt>
                <c:pt idx="12">
                  <c:v>27586.206896</c:v>
                </c:pt>
                <c:pt idx="13">
                  <c:v>27586.206896</c:v>
                </c:pt>
                <c:pt idx="14">
                  <c:v>28735.632183000002</c:v>
                </c:pt>
                <c:pt idx="15">
                  <c:v>29000</c:v>
                </c:pt>
                <c:pt idx="16">
                  <c:v>33600</c:v>
                </c:pt>
                <c:pt idx="17">
                  <c:v>37356.321838999997</c:v>
                </c:pt>
                <c:pt idx="18">
                  <c:v>37471.264367000003</c:v>
                </c:pt>
                <c:pt idx="19">
                  <c:v>38000</c:v>
                </c:pt>
                <c:pt idx="20">
                  <c:v>38620.689655000002</c:v>
                </c:pt>
                <c:pt idx="21">
                  <c:v>39528</c:v>
                </c:pt>
                <c:pt idx="22">
                  <c:v>39528</c:v>
                </c:pt>
                <c:pt idx="23">
                  <c:v>40000</c:v>
                </c:pt>
                <c:pt idx="24">
                  <c:v>47126.436780999997</c:v>
                </c:pt>
                <c:pt idx="25">
                  <c:v>48275.862068000002</c:v>
                </c:pt>
                <c:pt idx="26">
                  <c:v>50000</c:v>
                </c:pt>
                <c:pt idx="27">
                  <c:v>51264.367815999998</c:v>
                </c:pt>
                <c:pt idx="28">
                  <c:v>54000</c:v>
                </c:pt>
                <c:pt idx="29">
                  <c:v>56572.413793</c:v>
                </c:pt>
                <c:pt idx="30">
                  <c:v>57471.264367000003</c:v>
                </c:pt>
                <c:pt idx="31">
                  <c:v>60000</c:v>
                </c:pt>
                <c:pt idx="32">
                  <c:v>60000</c:v>
                </c:pt>
                <c:pt idx="33">
                  <c:v>60000</c:v>
                </c:pt>
                <c:pt idx="34">
                  <c:v>60579.310343999998</c:v>
                </c:pt>
                <c:pt idx="35">
                  <c:v>61369</c:v>
                </c:pt>
                <c:pt idx="36">
                  <c:v>62068.965516999997</c:v>
                </c:pt>
                <c:pt idx="37">
                  <c:v>63218.390804000002</c:v>
                </c:pt>
                <c:pt idx="38">
                  <c:v>64000</c:v>
                </c:pt>
                <c:pt idx="39">
                  <c:v>68965.517240999994</c:v>
                </c:pt>
                <c:pt idx="40">
                  <c:v>68965.517240999994</c:v>
                </c:pt>
                <c:pt idx="41">
                  <c:v>68965.517240999994</c:v>
                </c:pt>
                <c:pt idx="42">
                  <c:v>68965.517240999994</c:v>
                </c:pt>
                <c:pt idx="43">
                  <c:v>69195.402298000001</c:v>
                </c:pt>
                <c:pt idx="44">
                  <c:v>72000</c:v>
                </c:pt>
                <c:pt idx="45">
                  <c:v>72000</c:v>
                </c:pt>
                <c:pt idx="46">
                  <c:v>72000</c:v>
                </c:pt>
                <c:pt idx="47">
                  <c:v>74712.643677999993</c:v>
                </c:pt>
                <c:pt idx="48">
                  <c:v>75000</c:v>
                </c:pt>
                <c:pt idx="49">
                  <c:v>75572.413793</c:v>
                </c:pt>
                <c:pt idx="50">
                  <c:v>77241.379310000004</c:v>
                </c:pt>
                <c:pt idx="51">
                  <c:v>78000</c:v>
                </c:pt>
                <c:pt idx="52">
                  <c:v>79056</c:v>
                </c:pt>
                <c:pt idx="53">
                  <c:v>79056</c:v>
                </c:pt>
                <c:pt idx="54">
                  <c:v>80000</c:v>
                </c:pt>
                <c:pt idx="55">
                  <c:v>80000</c:v>
                </c:pt>
                <c:pt idx="56">
                  <c:v>80000</c:v>
                </c:pt>
                <c:pt idx="57">
                  <c:v>80459.770113999999</c:v>
                </c:pt>
                <c:pt idx="58">
                  <c:v>82758.620689000003</c:v>
                </c:pt>
                <c:pt idx="59">
                  <c:v>82758.620689000003</c:v>
                </c:pt>
                <c:pt idx="60">
                  <c:v>82758.620689000003</c:v>
                </c:pt>
                <c:pt idx="61">
                  <c:v>84000</c:v>
                </c:pt>
                <c:pt idx="62">
                  <c:v>86206.896550999998</c:v>
                </c:pt>
                <c:pt idx="63">
                  <c:v>86206.896550999998</c:v>
                </c:pt>
                <c:pt idx="64">
                  <c:v>86206.896550999998</c:v>
                </c:pt>
                <c:pt idx="65">
                  <c:v>87670</c:v>
                </c:pt>
                <c:pt idx="66">
                  <c:v>87670</c:v>
                </c:pt>
                <c:pt idx="67">
                  <c:v>89655.172412999993</c:v>
                </c:pt>
                <c:pt idx="68">
                  <c:v>90000</c:v>
                </c:pt>
                <c:pt idx="69">
                  <c:v>90000</c:v>
                </c:pt>
                <c:pt idx="70">
                  <c:v>90114.942528</c:v>
                </c:pt>
                <c:pt idx="71">
                  <c:v>91954.022987999997</c:v>
                </c:pt>
                <c:pt idx="72">
                  <c:v>91954.022987999997</c:v>
                </c:pt>
                <c:pt idx="73">
                  <c:v>96000</c:v>
                </c:pt>
                <c:pt idx="74">
                  <c:v>100000</c:v>
                </c:pt>
                <c:pt idx="75">
                  <c:v>100161</c:v>
                </c:pt>
                <c:pt idx="76">
                  <c:v>102000</c:v>
                </c:pt>
                <c:pt idx="77">
                  <c:v>103448.27586199999</c:v>
                </c:pt>
                <c:pt idx="78">
                  <c:v>103448.27586199999</c:v>
                </c:pt>
                <c:pt idx="79">
                  <c:v>103448.27586199999</c:v>
                </c:pt>
                <c:pt idx="80">
                  <c:v>105204</c:v>
                </c:pt>
                <c:pt idx="81">
                  <c:v>105204</c:v>
                </c:pt>
                <c:pt idx="82">
                  <c:v>105204</c:v>
                </c:pt>
                <c:pt idx="83">
                  <c:v>105204</c:v>
                </c:pt>
                <c:pt idx="84">
                  <c:v>105204</c:v>
                </c:pt>
                <c:pt idx="85">
                  <c:v>106013.793103</c:v>
                </c:pt>
                <c:pt idx="86">
                  <c:v>110344.827586</c:v>
                </c:pt>
                <c:pt idx="87">
                  <c:v>115059</c:v>
                </c:pt>
                <c:pt idx="88">
                  <c:v>115862.068965</c:v>
                </c:pt>
                <c:pt idx="89">
                  <c:v>118584</c:v>
                </c:pt>
                <c:pt idx="90">
                  <c:v>120000</c:v>
                </c:pt>
                <c:pt idx="91">
                  <c:v>120000</c:v>
                </c:pt>
                <c:pt idx="92">
                  <c:v>120000</c:v>
                </c:pt>
                <c:pt idx="93">
                  <c:v>120000</c:v>
                </c:pt>
                <c:pt idx="94">
                  <c:v>120000</c:v>
                </c:pt>
                <c:pt idx="95">
                  <c:v>120000</c:v>
                </c:pt>
                <c:pt idx="96">
                  <c:v>120000</c:v>
                </c:pt>
                <c:pt idx="97">
                  <c:v>124137.93103399999</c:v>
                </c:pt>
                <c:pt idx="98">
                  <c:v>126436.781609</c:v>
                </c:pt>
                <c:pt idx="99">
                  <c:v>126436.781609</c:v>
                </c:pt>
                <c:pt idx="100">
                  <c:v>129885.05747099999</c:v>
                </c:pt>
                <c:pt idx="101">
                  <c:v>130344.827586</c:v>
                </c:pt>
                <c:pt idx="102">
                  <c:v>137931.03448199999</c:v>
                </c:pt>
                <c:pt idx="103">
                  <c:v>137931.03448199999</c:v>
                </c:pt>
                <c:pt idx="104">
                  <c:v>137931.03448199999</c:v>
                </c:pt>
                <c:pt idx="105">
                  <c:v>137931.03448199999</c:v>
                </c:pt>
                <c:pt idx="106">
                  <c:v>140000</c:v>
                </c:pt>
                <c:pt idx="107">
                  <c:v>143678.16091899999</c:v>
                </c:pt>
                <c:pt idx="108">
                  <c:v>144000</c:v>
                </c:pt>
                <c:pt idx="109">
                  <c:v>150000</c:v>
                </c:pt>
                <c:pt idx="110">
                  <c:v>150000</c:v>
                </c:pt>
                <c:pt idx="111">
                  <c:v>152000</c:v>
                </c:pt>
                <c:pt idx="112">
                  <c:v>152873.563218</c:v>
                </c:pt>
                <c:pt idx="113">
                  <c:v>153000</c:v>
                </c:pt>
                <c:pt idx="114">
                  <c:v>153503.448275</c:v>
                </c:pt>
                <c:pt idx="115">
                  <c:v>153517.24137900001</c:v>
                </c:pt>
                <c:pt idx="116">
                  <c:v>154000</c:v>
                </c:pt>
                <c:pt idx="117">
                  <c:v>154482.75862000001</c:v>
                </c:pt>
                <c:pt idx="118">
                  <c:v>154482.75862000001</c:v>
                </c:pt>
                <c:pt idx="119">
                  <c:v>154482.75862000001</c:v>
                </c:pt>
                <c:pt idx="120">
                  <c:v>154482.75862000001</c:v>
                </c:pt>
                <c:pt idx="121">
                  <c:v>154482.75862000001</c:v>
                </c:pt>
                <c:pt idx="122">
                  <c:v>154482.75862000001</c:v>
                </c:pt>
                <c:pt idx="123">
                  <c:v>156000</c:v>
                </c:pt>
                <c:pt idx="124">
                  <c:v>156000</c:v>
                </c:pt>
                <c:pt idx="125">
                  <c:v>158112</c:v>
                </c:pt>
                <c:pt idx="126">
                  <c:v>158112</c:v>
                </c:pt>
                <c:pt idx="127">
                  <c:v>158112</c:v>
                </c:pt>
                <c:pt idx="128">
                  <c:v>160000</c:v>
                </c:pt>
                <c:pt idx="129">
                  <c:v>160000</c:v>
                </c:pt>
                <c:pt idx="130">
                  <c:v>160919.54022900001</c:v>
                </c:pt>
                <c:pt idx="131">
                  <c:v>160919.54022900001</c:v>
                </c:pt>
                <c:pt idx="132">
                  <c:v>162000</c:v>
                </c:pt>
                <c:pt idx="133">
                  <c:v>162000</c:v>
                </c:pt>
                <c:pt idx="134">
                  <c:v>162758.620689</c:v>
                </c:pt>
                <c:pt idx="135">
                  <c:v>162758.620689</c:v>
                </c:pt>
                <c:pt idx="136">
                  <c:v>165517.24137900001</c:v>
                </c:pt>
                <c:pt idx="137">
                  <c:v>165517.24137900001</c:v>
                </c:pt>
                <c:pt idx="138">
                  <c:v>165517.24137900001</c:v>
                </c:pt>
                <c:pt idx="139">
                  <c:v>165517.24137900001</c:v>
                </c:pt>
                <c:pt idx="140">
                  <c:v>168000</c:v>
                </c:pt>
                <c:pt idx="141">
                  <c:v>168882.75862000001</c:v>
                </c:pt>
                <c:pt idx="142">
                  <c:v>168965.51724099999</c:v>
                </c:pt>
                <c:pt idx="143">
                  <c:v>170037.93103400001</c:v>
                </c:pt>
                <c:pt idx="144">
                  <c:v>171264.36781600001</c:v>
                </c:pt>
                <c:pt idx="145">
                  <c:v>171264.36781600001</c:v>
                </c:pt>
                <c:pt idx="146">
                  <c:v>172413.793103</c:v>
                </c:pt>
                <c:pt idx="147">
                  <c:v>172413.793103</c:v>
                </c:pt>
                <c:pt idx="148">
                  <c:v>172413.793103</c:v>
                </c:pt>
                <c:pt idx="149">
                  <c:v>172413.793103</c:v>
                </c:pt>
                <c:pt idx="150">
                  <c:v>172413.793103</c:v>
                </c:pt>
                <c:pt idx="151">
                  <c:v>176000</c:v>
                </c:pt>
                <c:pt idx="152">
                  <c:v>176551.72413700001</c:v>
                </c:pt>
                <c:pt idx="153">
                  <c:v>176551.72413700001</c:v>
                </c:pt>
                <c:pt idx="154">
                  <c:v>176919.54022900001</c:v>
                </c:pt>
                <c:pt idx="155">
                  <c:v>179310.34482699999</c:v>
                </c:pt>
                <c:pt idx="156">
                  <c:v>179310.34482699999</c:v>
                </c:pt>
                <c:pt idx="157">
                  <c:v>179310.34482699999</c:v>
                </c:pt>
                <c:pt idx="158">
                  <c:v>179310.34482699999</c:v>
                </c:pt>
                <c:pt idx="159">
                  <c:v>179310.34482699999</c:v>
                </c:pt>
                <c:pt idx="160">
                  <c:v>179885.05747100001</c:v>
                </c:pt>
                <c:pt idx="161">
                  <c:v>180000</c:v>
                </c:pt>
                <c:pt idx="162">
                  <c:v>180000</c:v>
                </c:pt>
                <c:pt idx="163">
                  <c:v>180000</c:v>
                </c:pt>
                <c:pt idx="164">
                  <c:v>180000</c:v>
                </c:pt>
                <c:pt idx="165">
                  <c:v>180000</c:v>
                </c:pt>
                <c:pt idx="166">
                  <c:v>180000</c:v>
                </c:pt>
                <c:pt idx="167">
                  <c:v>180000</c:v>
                </c:pt>
                <c:pt idx="168">
                  <c:v>180000</c:v>
                </c:pt>
                <c:pt idx="169">
                  <c:v>180000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180000</c:v>
                </c:pt>
                <c:pt idx="181">
                  <c:v>180000</c:v>
                </c:pt>
                <c:pt idx="182">
                  <c:v>181200</c:v>
                </c:pt>
                <c:pt idx="183">
                  <c:v>181737.93103400001</c:v>
                </c:pt>
                <c:pt idx="184">
                  <c:v>181737.93103400001</c:v>
                </c:pt>
                <c:pt idx="185">
                  <c:v>181737.93103400001</c:v>
                </c:pt>
                <c:pt idx="186">
                  <c:v>182000</c:v>
                </c:pt>
                <c:pt idx="187">
                  <c:v>183908.045977</c:v>
                </c:pt>
                <c:pt idx="188">
                  <c:v>183908.045977</c:v>
                </c:pt>
                <c:pt idx="189">
                  <c:v>185057.47126399999</c:v>
                </c:pt>
                <c:pt idx="190">
                  <c:v>187857.47126399999</c:v>
                </c:pt>
                <c:pt idx="191">
                  <c:v>189655.17241299999</c:v>
                </c:pt>
                <c:pt idx="192">
                  <c:v>189655.17241299999</c:v>
                </c:pt>
                <c:pt idx="193">
                  <c:v>193103.448275</c:v>
                </c:pt>
                <c:pt idx="194">
                  <c:v>193103.448275</c:v>
                </c:pt>
                <c:pt idx="195">
                  <c:v>193103.448275</c:v>
                </c:pt>
                <c:pt idx="196">
                  <c:v>193103.448275</c:v>
                </c:pt>
                <c:pt idx="197">
                  <c:v>194820</c:v>
                </c:pt>
                <c:pt idx="198">
                  <c:v>195402.29884999999</c:v>
                </c:pt>
                <c:pt idx="199">
                  <c:v>197110.34482699999</c:v>
                </c:pt>
                <c:pt idx="200">
                  <c:v>197241.37930999999</c:v>
                </c:pt>
                <c:pt idx="201">
                  <c:v>197244</c:v>
                </c:pt>
                <c:pt idx="202">
                  <c:v>197244</c:v>
                </c:pt>
                <c:pt idx="203">
                  <c:v>197244</c:v>
                </c:pt>
                <c:pt idx="204">
                  <c:v>197244</c:v>
                </c:pt>
                <c:pt idx="205">
                  <c:v>197244</c:v>
                </c:pt>
                <c:pt idx="206">
                  <c:v>197244</c:v>
                </c:pt>
                <c:pt idx="207">
                  <c:v>199244</c:v>
                </c:pt>
                <c:pt idx="208">
                  <c:v>199244</c:v>
                </c:pt>
                <c:pt idx="209">
                  <c:v>199885.05747100001</c:v>
                </c:pt>
                <c:pt idx="210">
                  <c:v>200000</c:v>
                </c:pt>
                <c:pt idx="211">
                  <c:v>200000</c:v>
                </c:pt>
                <c:pt idx="212">
                  <c:v>202298.85057400001</c:v>
                </c:pt>
                <c:pt idx="213">
                  <c:v>203873.563218</c:v>
                </c:pt>
                <c:pt idx="214">
                  <c:v>204000</c:v>
                </c:pt>
                <c:pt idx="215">
                  <c:v>206896.55172399999</c:v>
                </c:pt>
                <c:pt idx="216">
                  <c:v>206896.55172399999</c:v>
                </c:pt>
                <c:pt idx="217">
                  <c:v>206896.55172399999</c:v>
                </c:pt>
                <c:pt idx="218">
                  <c:v>206896.55172399999</c:v>
                </c:pt>
                <c:pt idx="219">
                  <c:v>206896.55172399999</c:v>
                </c:pt>
                <c:pt idx="220">
                  <c:v>206896.55172399999</c:v>
                </c:pt>
                <c:pt idx="221">
                  <c:v>206896.55172399999</c:v>
                </c:pt>
                <c:pt idx="222">
                  <c:v>206896.55172399999</c:v>
                </c:pt>
                <c:pt idx="223">
                  <c:v>206896.55172399999</c:v>
                </c:pt>
                <c:pt idx="224">
                  <c:v>206896.55172399999</c:v>
                </c:pt>
                <c:pt idx="225">
                  <c:v>206896.55172399999</c:v>
                </c:pt>
                <c:pt idx="226">
                  <c:v>206896.55172399999</c:v>
                </c:pt>
                <c:pt idx="227">
                  <c:v>206896.55172399999</c:v>
                </c:pt>
                <c:pt idx="228">
                  <c:v>206896.55172399999</c:v>
                </c:pt>
                <c:pt idx="229">
                  <c:v>206896.55172399999</c:v>
                </c:pt>
                <c:pt idx="230">
                  <c:v>206896.55172399999</c:v>
                </c:pt>
                <c:pt idx="231">
                  <c:v>206896.55172399999</c:v>
                </c:pt>
                <c:pt idx="232">
                  <c:v>206896.55172399999</c:v>
                </c:pt>
                <c:pt idx="233">
                  <c:v>206896.55172399999</c:v>
                </c:pt>
                <c:pt idx="234">
                  <c:v>206896.55172399999</c:v>
                </c:pt>
                <c:pt idx="235">
                  <c:v>206896.55172399999</c:v>
                </c:pt>
                <c:pt idx="236">
                  <c:v>206896.55172399999</c:v>
                </c:pt>
                <c:pt idx="237">
                  <c:v>206896.55172399999</c:v>
                </c:pt>
                <c:pt idx="238">
                  <c:v>206896.55172399999</c:v>
                </c:pt>
                <c:pt idx="239">
                  <c:v>206896.55172399999</c:v>
                </c:pt>
                <c:pt idx="240">
                  <c:v>206896.55172399999</c:v>
                </c:pt>
                <c:pt idx="241">
                  <c:v>206896.55172399999</c:v>
                </c:pt>
                <c:pt idx="242">
                  <c:v>206896.55172399999</c:v>
                </c:pt>
                <c:pt idx="243">
                  <c:v>206896.55172399999</c:v>
                </c:pt>
                <c:pt idx="244">
                  <c:v>206896.55172399999</c:v>
                </c:pt>
                <c:pt idx="245">
                  <c:v>206896.55172399999</c:v>
                </c:pt>
                <c:pt idx="246">
                  <c:v>209655.17241299999</c:v>
                </c:pt>
                <c:pt idx="247">
                  <c:v>209885.05747100001</c:v>
                </c:pt>
                <c:pt idx="248">
                  <c:v>211494.25287299999</c:v>
                </c:pt>
                <c:pt idx="249">
                  <c:v>213793.10344800001</c:v>
                </c:pt>
                <c:pt idx="250">
                  <c:v>213793.10344800001</c:v>
                </c:pt>
                <c:pt idx="251">
                  <c:v>214045.97701100001</c:v>
                </c:pt>
                <c:pt idx="252">
                  <c:v>216000</c:v>
                </c:pt>
                <c:pt idx="253">
                  <c:v>216000</c:v>
                </c:pt>
                <c:pt idx="254">
                  <c:v>216000</c:v>
                </c:pt>
                <c:pt idx="255">
                  <c:v>216000</c:v>
                </c:pt>
                <c:pt idx="256">
                  <c:v>216000</c:v>
                </c:pt>
                <c:pt idx="257">
                  <c:v>216000</c:v>
                </c:pt>
                <c:pt idx="258">
                  <c:v>216000</c:v>
                </c:pt>
                <c:pt idx="259">
                  <c:v>216896.55172399999</c:v>
                </c:pt>
                <c:pt idx="260">
                  <c:v>217244</c:v>
                </c:pt>
                <c:pt idx="261">
                  <c:v>218244</c:v>
                </c:pt>
                <c:pt idx="262">
                  <c:v>218390.80459700001</c:v>
                </c:pt>
                <c:pt idx="263">
                  <c:v>220000</c:v>
                </c:pt>
                <c:pt idx="264">
                  <c:v>220689.655172</c:v>
                </c:pt>
                <c:pt idx="265">
                  <c:v>220689.655172</c:v>
                </c:pt>
                <c:pt idx="266">
                  <c:v>220689.655172</c:v>
                </c:pt>
                <c:pt idx="267">
                  <c:v>220689.655172</c:v>
                </c:pt>
                <c:pt idx="268">
                  <c:v>220689.655172</c:v>
                </c:pt>
                <c:pt idx="269">
                  <c:v>220689.655172</c:v>
                </c:pt>
                <c:pt idx="270">
                  <c:v>220689.655172</c:v>
                </c:pt>
                <c:pt idx="271">
                  <c:v>220689.655172</c:v>
                </c:pt>
                <c:pt idx="272">
                  <c:v>220689.655172</c:v>
                </c:pt>
                <c:pt idx="273">
                  <c:v>220689.655172</c:v>
                </c:pt>
                <c:pt idx="274">
                  <c:v>220689.655172</c:v>
                </c:pt>
                <c:pt idx="275">
                  <c:v>220689.655172</c:v>
                </c:pt>
                <c:pt idx="276">
                  <c:v>222988.50574699999</c:v>
                </c:pt>
                <c:pt idx="277">
                  <c:v>223931.03448199999</c:v>
                </c:pt>
                <c:pt idx="278">
                  <c:v>225244</c:v>
                </c:pt>
                <c:pt idx="279">
                  <c:v>226717.24137900001</c:v>
                </c:pt>
                <c:pt idx="280">
                  <c:v>226717.24137900001</c:v>
                </c:pt>
                <c:pt idx="281">
                  <c:v>226717.24137900001</c:v>
                </c:pt>
                <c:pt idx="282">
                  <c:v>226717.24137900001</c:v>
                </c:pt>
                <c:pt idx="283">
                  <c:v>226717.24137900001</c:v>
                </c:pt>
                <c:pt idx="284">
                  <c:v>226717.24137900001</c:v>
                </c:pt>
                <c:pt idx="285">
                  <c:v>226717.24137900001</c:v>
                </c:pt>
                <c:pt idx="286">
                  <c:v>226717.24137900001</c:v>
                </c:pt>
                <c:pt idx="287">
                  <c:v>226717.24137900001</c:v>
                </c:pt>
                <c:pt idx="288">
                  <c:v>226717.24137900001</c:v>
                </c:pt>
                <c:pt idx="289">
                  <c:v>227586.20689599999</c:v>
                </c:pt>
                <c:pt idx="290">
                  <c:v>227586.20689599999</c:v>
                </c:pt>
                <c:pt idx="291">
                  <c:v>228000</c:v>
                </c:pt>
                <c:pt idx="292">
                  <c:v>228965.51724099999</c:v>
                </c:pt>
                <c:pt idx="293">
                  <c:v>229600</c:v>
                </c:pt>
                <c:pt idx="294">
                  <c:v>229885.05747100001</c:v>
                </c:pt>
                <c:pt idx="295">
                  <c:v>229885.05747100001</c:v>
                </c:pt>
                <c:pt idx="296">
                  <c:v>229885.05747100001</c:v>
                </c:pt>
                <c:pt idx="297">
                  <c:v>229885.05747100001</c:v>
                </c:pt>
                <c:pt idx="298">
                  <c:v>232183.90804499999</c:v>
                </c:pt>
                <c:pt idx="299">
                  <c:v>232464.36781600001</c:v>
                </c:pt>
                <c:pt idx="300">
                  <c:v>234482.75862000001</c:v>
                </c:pt>
                <c:pt idx="301">
                  <c:v>234482.75862000001</c:v>
                </c:pt>
                <c:pt idx="302">
                  <c:v>234482.75862000001</c:v>
                </c:pt>
                <c:pt idx="303">
                  <c:v>234482.75862000001</c:v>
                </c:pt>
                <c:pt idx="304">
                  <c:v>234482.75862000001</c:v>
                </c:pt>
                <c:pt idx="305">
                  <c:v>234482.75862000001</c:v>
                </c:pt>
                <c:pt idx="306">
                  <c:v>234482.75862000001</c:v>
                </c:pt>
                <c:pt idx="307">
                  <c:v>234482.75862000001</c:v>
                </c:pt>
                <c:pt idx="308">
                  <c:v>234482.75862000001</c:v>
                </c:pt>
                <c:pt idx="309">
                  <c:v>239080.45976999999</c:v>
                </c:pt>
                <c:pt idx="310">
                  <c:v>240000</c:v>
                </c:pt>
                <c:pt idx="311">
                  <c:v>240000</c:v>
                </c:pt>
                <c:pt idx="312">
                  <c:v>240000</c:v>
                </c:pt>
                <c:pt idx="313">
                  <c:v>240000</c:v>
                </c:pt>
                <c:pt idx="314">
                  <c:v>240000</c:v>
                </c:pt>
                <c:pt idx="315">
                  <c:v>240000</c:v>
                </c:pt>
                <c:pt idx="316">
                  <c:v>240000</c:v>
                </c:pt>
                <c:pt idx="317">
                  <c:v>240000</c:v>
                </c:pt>
                <c:pt idx="318">
                  <c:v>240000</c:v>
                </c:pt>
                <c:pt idx="319">
                  <c:v>240000</c:v>
                </c:pt>
                <c:pt idx="320">
                  <c:v>240000</c:v>
                </c:pt>
                <c:pt idx="321">
                  <c:v>240000</c:v>
                </c:pt>
                <c:pt idx="322">
                  <c:v>240000</c:v>
                </c:pt>
                <c:pt idx="323">
                  <c:v>240000</c:v>
                </c:pt>
                <c:pt idx="324">
                  <c:v>240000</c:v>
                </c:pt>
                <c:pt idx="325">
                  <c:v>240229.88505700001</c:v>
                </c:pt>
                <c:pt idx="326">
                  <c:v>240229.88505700001</c:v>
                </c:pt>
                <c:pt idx="327">
                  <c:v>240229.88505700001</c:v>
                </c:pt>
                <c:pt idx="328">
                  <c:v>241379.310344</c:v>
                </c:pt>
                <c:pt idx="329">
                  <c:v>241379.310344</c:v>
                </c:pt>
                <c:pt idx="330">
                  <c:v>242758.620689</c:v>
                </c:pt>
                <c:pt idx="331">
                  <c:v>243244</c:v>
                </c:pt>
                <c:pt idx="332">
                  <c:v>243908.045977</c:v>
                </c:pt>
                <c:pt idx="333">
                  <c:v>244000</c:v>
                </c:pt>
                <c:pt idx="334">
                  <c:v>245517.24137900001</c:v>
                </c:pt>
                <c:pt idx="335">
                  <c:v>245517.24137900001</c:v>
                </c:pt>
                <c:pt idx="336">
                  <c:v>248275.86206799999</c:v>
                </c:pt>
                <c:pt idx="337">
                  <c:v>248275.86206799999</c:v>
                </c:pt>
                <c:pt idx="338">
                  <c:v>248275.86206799999</c:v>
                </c:pt>
                <c:pt idx="339">
                  <c:v>248275.86206799999</c:v>
                </c:pt>
                <c:pt idx="340">
                  <c:v>248275.86206799999</c:v>
                </c:pt>
                <c:pt idx="341">
                  <c:v>248275.86206799999</c:v>
                </c:pt>
                <c:pt idx="342">
                  <c:v>248275.86206799999</c:v>
                </c:pt>
                <c:pt idx="343">
                  <c:v>248275.86206799999</c:v>
                </c:pt>
                <c:pt idx="344">
                  <c:v>248275.86206799999</c:v>
                </c:pt>
                <c:pt idx="345">
                  <c:v>248275.86206799999</c:v>
                </c:pt>
                <c:pt idx="346">
                  <c:v>248275.86206799999</c:v>
                </c:pt>
                <c:pt idx="347">
                  <c:v>248275.86206799999</c:v>
                </c:pt>
                <c:pt idx="348">
                  <c:v>248275.86206799999</c:v>
                </c:pt>
                <c:pt idx="349">
                  <c:v>248275.86206799999</c:v>
                </c:pt>
                <c:pt idx="350">
                  <c:v>248275.86206799999</c:v>
                </c:pt>
                <c:pt idx="351">
                  <c:v>248275.86206799999</c:v>
                </c:pt>
                <c:pt idx="352">
                  <c:v>248275.86206799999</c:v>
                </c:pt>
                <c:pt idx="353">
                  <c:v>248275.86206799999</c:v>
                </c:pt>
                <c:pt idx="354">
                  <c:v>248275.86206799999</c:v>
                </c:pt>
                <c:pt idx="355">
                  <c:v>248275.86206799999</c:v>
                </c:pt>
                <c:pt idx="356">
                  <c:v>248275.86206799999</c:v>
                </c:pt>
                <c:pt idx="357">
                  <c:v>248275.86206799999</c:v>
                </c:pt>
                <c:pt idx="358">
                  <c:v>248275.86206799999</c:v>
                </c:pt>
                <c:pt idx="359">
                  <c:v>248275.86206799999</c:v>
                </c:pt>
                <c:pt idx="360">
                  <c:v>248275.86206799999</c:v>
                </c:pt>
                <c:pt idx="361">
                  <c:v>248275.86206799999</c:v>
                </c:pt>
                <c:pt idx="362">
                  <c:v>248275.86206799999</c:v>
                </c:pt>
                <c:pt idx="363">
                  <c:v>248275.86206799999</c:v>
                </c:pt>
                <c:pt idx="364">
                  <c:v>248275.86206799999</c:v>
                </c:pt>
                <c:pt idx="365">
                  <c:v>248275.86206799999</c:v>
                </c:pt>
                <c:pt idx="366">
                  <c:v>249425.28735599999</c:v>
                </c:pt>
                <c:pt idx="367">
                  <c:v>250000</c:v>
                </c:pt>
                <c:pt idx="368">
                  <c:v>250244</c:v>
                </c:pt>
                <c:pt idx="369">
                  <c:v>250574.71264300001</c:v>
                </c:pt>
                <c:pt idx="370">
                  <c:v>250574.71264300001</c:v>
                </c:pt>
                <c:pt idx="371">
                  <c:v>250574.71264300001</c:v>
                </c:pt>
                <c:pt idx="372">
                  <c:v>252000</c:v>
                </c:pt>
                <c:pt idx="373">
                  <c:v>252000</c:v>
                </c:pt>
                <c:pt idx="374">
                  <c:v>252873.563218</c:v>
                </c:pt>
                <c:pt idx="375">
                  <c:v>252873.563218</c:v>
                </c:pt>
                <c:pt idx="376">
                  <c:v>252873.563218</c:v>
                </c:pt>
                <c:pt idx="377">
                  <c:v>252873.563218</c:v>
                </c:pt>
                <c:pt idx="378">
                  <c:v>252873.563218</c:v>
                </c:pt>
                <c:pt idx="379">
                  <c:v>252873.563218</c:v>
                </c:pt>
                <c:pt idx="380">
                  <c:v>252873.563218</c:v>
                </c:pt>
                <c:pt idx="381">
                  <c:v>252873.563218</c:v>
                </c:pt>
                <c:pt idx="382">
                  <c:v>255172.41379300001</c:v>
                </c:pt>
                <c:pt idx="383">
                  <c:v>255172.41379300001</c:v>
                </c:pt>
                <c:pt idx="384">
                  <c:v>255172.41379300001</c:v>
                </c:pt>
                <c:pt idx="385">
                  <c:v>255172.41379300001</c:v>
                </c:pt>
                <c:pt idx="386">
                  <c:v>255172.41379300001</c:v>
                </c:pt>
                <c:pt idx="387">
                  <c:v>255172.41379300001</c:v>
                </c:pt>
                <c:pt idx="388">
                  <c:v>255172.41379300001</c:v>
                </c:pt>
                <c:pt idx="389">
                  <c:v>255172.41379300001</c:v>
                </c:pt>
                <c:pt idx="390">
                  <c:v>257471.264367</c:v>
                </c:pt>
                <c:pt idx="391">
                  <c:v>259770.11494199999</c:v>
                </c:pt>
                <c:pt idx="392">
                  <c:v>262068.965517</c:v>
                </c:pt>
                <c:pt idx="393">
                  <c:v>262068.965517</c:v>
                </c:pt>
                <c:pt idx="394">
                  <c:v>262068.965517</c:v>
                </c:pt>
                <c:pt idx="395">
                  <c:v>262068.965517</c:v>
                </c:pt>
                <c:pt idx="396">
                  <c:v>262068.965517</c:v>
                </c:pt>
                <c:pt idx="397">
                  <c:v>262068.965517</c:v>
                </c:pt>
                <c:pt idx="398">
                  <c:v>264000</c:v>
                </c:pt>
                <c:pt idx="399">
                  <c:v>264000</c:v>
                </c:pt>
                <c:pt idx="400">
                  <c:v>264000</c:v>
                </c:pt>
                <c:pt idx="401">
                  <c:v>264367.81609099999</c:v>
                </c:pt>
                <c:pt idx="402">
                  <c:v>266666.66666599998</c:v>
                </c:pt>
                <c:pt idx="403">
                  <c:v>268965.51724100002</c:v>
                </c:pt>
                <c:pt idx="404">
                  <c:v>270000</c:v>
                </c:pt>
                <c:pt idx="405">
                  <c:v>271724.13793099998</c:v>
                </c:pt>
                <c:pt idx="406">
                  <c:v>273563.21838999999</c:v>
                </c:pt>
                <c:pt idx="407">
                  <c:v>275862.06896499998</c:v>
                </c:pt>
                <c:pt idx="408">
                  <c:v>275862.06896499998</c:v>
                </c:pt>
                <c:pt idx="409">
                  <c:v>275862.06896499998</c:v>
                </c:pt>
                <c:pt idx="410">
                  <c:v>275862.06896499998</c:v>
                </c:pt>
                <c:pt idx="411">
                  <c:v>275862.06896499998</c:v>
                </c:pt>
                <c:pt idx="412">
                  <c:v>275862.06896499998</c:v>
                </c:pt>
                <c:pt idx="413">
                  <c:v>275862.06896499998</c:v>
                </c:pt>
                <c:pt idx="414">
                  <c:v>275862.06896499998</c:v>
                </c:pt>
                <c:pt idx="415">
                  <c:v>275862.06896499998</c:v>
                </c:pt>
                <c:pt idx="416">
                  <c:v>275862.06896499998</c:v>
                </c:pt>
                <c:pt idx="417">
                  <c:v>275862.06896499998</c:v>
                </c:pt>
                <c:pt idx="418">
                  <c:v>275862.06896499998</c:v>
                </c:pt>
                <c:pt idx="419">
                  <c:v>275862.06896499998</c:v>
                </c:pt>
                <c:pt idx="420">
                  <c:v>275862.06896499998</c:v>
                </c:pt>
                <c:pt idx="421">
                  <c:v>275862.06896499998</c:v>
                </c:pt>
                <c:pt idx="422">
                  <c:v>275862.06896499998</c:v>
                </c:pt>
                <c:pt idx="423">
                  <c:v>275862.06896499998</c:v>
                </c:pt>
                <c:pt idx="424">
                  <c:v>275862.06896499998</c:v>
                </c:pt>
                <c:pt idx="425">
                  <c:v>275862.06896499998</c:v>
                </c:pt>
                <c:pt idx="426">
                  <c:v>275862.06896499998</c:v>
                </c:pt>
                <c:pt idx="427">
                  <c:v>275862.06896499998</c:v>
                </c:pt>
                <c:pt idx="428">
                  <c:v>275862.06896499998</c:v>
                </c:pt>
                <c:pt idx="429">
                  <c:v>275862.06896499998</c:v>
                </c:pt>
                <c:pt idx="430">
                  <c:v>275862.06896499998</c:v>
                </c:pt>
                <c:pt idx="431">
                  <c:v>275862.06896499998</c:v>
                </c:pt>
                <c:pt idx="432">
                  <c:v>275862.06896499998</c:v>
                </c:pt>
                <c:pt idx="433">
                  <c:v>275862.06896499998</c:v>
                </c:pt>
                <c:pt idx="434">
                  <c:v>275862.06896499998</c:v>
                </c:pt>
                <c:pt idx="435">
                  <c:v>275862.06896499998</c:v>
                </c:pt>
                <c:pt idx="436">
                  <c:v>275862.06896499998</c:v>
                </c:pt>
                <c:pt idx="437">
                  <c:v>275862.06896499998</c:v>
                </c:pt>
                <c:pt idx="438">
                  <c:v>275862.06896499998</c:v>
                </c:pt>
                <c:pt idx="439">
                  <c:v>275862.06896499998</c:v>
                </c:pt>
                <c:pt idx="440">
                  <c:v>275862.06896499998</c:v>
                </c:pt>
                <c:pt idx="441">
                  <c:v>275862.06896499998</c:v>
                </c:pt>
                <c:pt idx="442">
                  <c:v>275862.06896499998</c:v>
                </c:pt>
                <c:pt idx="443">
                  <c:v>275862.06896499998</c:v>
                </c:pt>
                <c:pt idx="444">
                  <c:v>275862.06896499998</c:v>
                </c:pt>
                <c:pt idx="445">
                  <c:v>275862.06896499998</c:v>
                </c:pt>
                <c:pt idx="446">
                  <c:v>275862.06896499998</c:v>
                </c:pt>
                <c:pt idx="447">
                  <c:v>275862.06896499998</c:v>
                </c:pt>
                <c:pt idx="448">
                  <c:v>275862.06896499998</c:v>
                </c:pt>
                <c:pt idx="449">
                  <c:v>275862.06896499998</c:v>
                </c:pt>
                <c:pt idx="450">
                  <c:v>275862.06896499998</c:v>
                </c:pt>
                <c:pt idx="451">
                  <c:v>275862.06896499998</c:v>
                </c:pt>
                <c:pt idx="452">
                  <c:v>275862.06896499998</c:v>
                </c:pt>
                <c:pt idx="453">
                  <c:v>275862.06896499998</c:v>
                </c:pt>
                <c:pt idx="454">
                  <c:v>275862.06896499998</c:v>
                </c:pt>
                <c:pt idx="455">
                  <c:v>275862.06896499998</c:v>
                </c:pt>
                <c:pt idx="456">
                  <c:v>275862.06896499998</c:v>
                </c:pt>
                <c:pt idx="457">
                  <c:v>275862.06896499998</c:v>
                </c:pt>
                <c:pt idx="458">
                  <c:v>275862.06896499998</c:v>
                </c:pt>
                <c:pt idx="459">
                  <c:v>275862.06896499998</c:v>
                </c:pt>
                <c:pt idx="460">
                  <c:v>276000</c:v>
                </c:pt>
                <c:pt idx="461">
                  <c:v>276000</c:v>
                </c:pt>
                <c:pt idx="462">
                  <c:v>277634.48275800003</c:v>
                </c:pt>
                <c:pt idx="463">
                  <c:v>278160.91953999997</c:v>
                </c:pt>
                <c:pt idx="464">
                  <c:v>280000</c:v>
                </c:pt>
                <c:pt idx="465">
                  <c:v>280000</c:v>
                </c:pt>
                <c:pt idx="466">
                  <c:v>280000</c:v>
                </c:pt>
                <c:pt idx="467">
                  <c:v>281609.19540199998</c:v>
                </c:pt>
                <c:pt idx="468">
                  <c:v>281609.19540199998</c:v>
                </c:pt>
                <c:pt idx="469">
                  <c:v>281609.19540199998</c:v>
                </c:pt>
                <c:pt idx="470">
                  <c:v>282758.620689</c:v>
                </c:pt>
                <c:pt idx="471">
                  <c:v>286000</c:v>
                </c:pt>
                <c:pt idx="472">
                  <c:v>287356.32183899998</c:v>
                </c:pt>
                <c:pt idx="473">
                  <c:v>288505.747126</c:v>
                </c:pt>
                <c:pt idx="474">
                  <c:v>289655.17241300002</c:v>
                </c:pt>
                <c:pt idx="475">
                  <c:v>289655.17241300002</c:v>
                </c:pt>
                <c:pt idx="476">
                  <c:v>289655.17241300002</c:v>
                </c:pt>
                <c:pt idx="477">
                  <c:v>289655.17241300002</c:v>
                </c:pt>
                <c:pt idx="478">
                  <c:v>289655.17241300002</c:v>
                </c:pt>
                <c:pt idx="479">
                  <c:v>289655.17241300002</c:v>
                </c:pt>
                <c:pt idx="480">
                  <c:v>289655.17241300002</c:v>
                </c:pt>
                <c:pt idx="481">
                  <c:v>289655.17241300002</c:v>
                </c:pt>
                <c:pt idx="482">
                  <c:v>289655.17241300002</c:v>
                </c:pt>
                <c:pt idx="483">
                  <c:v>289655.17241300002</c:v>
                </c:pt>
                <c:pt idx="484">
                  <c:v>289655.17241300002</c:v>
                </c:pt>
                <c:pt idx="485">
                  <c:v>289655.17241300002</c:v>
                </c:pt>
                <c:pt idx="486">
                  <c:v>290000</c:v>
                </c:pt>
                <c:pt idx="487">
                  <c:v>290229.88505699998</c:v>
                </c:pt>
                <c:pt idx="488">
                  <c:v>290804.59770099999</c:v>
                </c:pt>
                <c:pt idx="489">
                  <c:v>290804.59770099999</c:v>
                </c:pt>
                <c:pt idx="490">
                  <c:v>290804.59770099999</c:v>
                </c:pt>
                <c:pt idx="491">
                  <c:v>293103.44827499997</c:v>
                </c:pt>
                <c:pt idx="492">
                  <c:v>294137.93103400001</c:v>
                </c:pt>
                <c:pt idx="493">
                  <c:v>294252.873563</c:v>
                </c:pt>
                <c:pt idx="494">
                  <c:v>294303.44827499997</c:v>
                </c:pt>
                <c:pt idx="495">
                  <c:v>294466</c:v>
                </c:pt>
                <c:pt idx="496">
                  <c:v>298850.57471199997</c:v>
                </c:pt>
                <c:pt idx="497">
                  <c:v>298850.57471199997</c:v>
                </c:pt>
                <c:pt idx="498">
                  <c:v>300000</c:v>
                </c:pt>
                <c:pt idx="499">
                  <c:v>300000</c:v>
                </c:pt>
                <c:pt idx="500">
                  <c:v>300000</c:v>
                </c:pt>
                <c:pt idx="501">
                  <c:v>300000</c:v>
                </c:pt>
                <c:pt idx="502">
                  <c:v>300000</c:v>
                </c:pt>
                <c:pt idx="503">
                  <c:v>300000</c:v>
                </c:pt>
                <c:pt idx="504">
                  <c:v>300000</c:v>
                </c:pt>
                <c:pt idx="505">
                  <c:v>300000</c:v>
                </c:pt>
                <c:pt idx="506">
                  <c:v>300000</c:v>
                </c:pt>
                <c:pt idx="507">
                  <c:v>300000</c:v>
                </c:pt>
                <c:pt idx="508">
                  <c:v>300000</c:v>
                </c:pt>
                <c:pt idx="509">
                  <c:v>300000</c:v>
                </c:pt>
                <c:pt idx="510">
                  <c:v>300000</c:v>
                </c:pt>
                <c:pt idx="511">
                  <c:v>300000</c:v>
                </c:pt>
                <c:pt idx="512">
                  <c:v>300000</c:v>
                </c:pt>
                <c:pt idx="513">
                  <c:v>300000</c:v>
                </c:pt>
                <c:pt idx="514">
                  <c:v>300000</c:v>
                </c:pt>
                <c:pt idx="515">
                  <c:v>300000</c:v>
                </c:pt>
                <c:pt idx="516">
                  <c:v>300000</c:v>
                </c:pt>
                <c:pt idx="517">
                  <c:v>300000</c:v>
                </c:pt>
                <c:pt idx="518">
                  <c:v>303448.27586200001</c:v>
                </c:pt>
                <c:pt idx="519">
                  <c:v>303448.27586200001</c:v>
                </c:pt>
                <c:pt idx="520">
                  <c:v>303448.27586200001</c:v>
                </c:pt>
                <c:pt idx="521">
                  <c:v>303448.27586200001</c:v>
                </c:pt>
                <c:pt idx="522">
                  <c:v>303448.27586200001</c:v>
                </c:pt>
                <c:pt idx="523">
                  <c:v>303448.27586200001</c:v>
                </c:pt>
                <c:pt idx="524">
                  <c:v>303448.27586200001</c:v>
                </c:pt>
                <c:pt idx="525">
                  <c:v>303448.27586200001</c:v>
                </c:pt>
                <c:pt idx="526">
                  <c:v>303448.27586200001</c:v>
                </c:pt>
                <c:pt idx="527">
                  <c:v>303448.27586200001</c:v>
                </c:pt>
                <c:pt idx="528">
                  <c:v>303448.27586200001</c:v>
                </c:pt>
                <c:pt idx="529">
                  <c:v>303448.27586200001</c:v>
                </c:pt>
                <c:pt idx="530">
                  <c:v>303448.27586200001</c:v>
                </c:pt>
                <c:pt idx="531">
                  <c:v>303448.27586200001</c:v>
                </c:pt>
                <c:pt idx="532">
                  <c:v>303448.27586200001</c:v>
                </c:pt>
                <c:pt idx="533">
                  <c:v>303448.27586200001</c:v>
                </c:pt>
                <c:pt idx="534">
                  <c:v>303448.27586200001</c:v>
                </c:pt>
                <c:pt idx="535">
                  <c:v>303448.27586200001</c:v>
                </c:pt>
                <c:pt idx="536">
                  <c:v>303448.27586200001</c:v>
                </c:pt>
                <c:pt idx="537">
                  <c:v>303448.27586200001</c:v>
                </c:pt>
                <c:pt idx="538">
                  <c:v>307241.37930999999</c:v>
                </c:pt>
                <c:pt idx="539">
                  <c:v>310000</c:v>
                </c:pt>
                <c:pt idx="540">
                  <c:v>310344.82758600003</c:v>
                </c:pt>
                <c:pt idx="541">
                  <c:v>310344.82758600003</c:v>
                </c:pt>
                <c:pt idx="542">
                  <c:v>310344.82758600003</c:v>
                </c:pt>
                <c:pt idx="543">
                  <c:v>310344.82758600003</c:v>
                </c:pt>
                <c:pt idx="544">
                  <c:v>311724.13793099998</c:v>
                </c:pt>
                <c:pt idx="545">
                  <c:v>312000</c:v>
                </c:pt>
                <c:pt idx="546">
                  <c:v>312000</c:v>
                </c:pt>
                <c:pt idx="547">
                  <c:v>312000</c:v>
                </c:pt>
                <c:pt idx="548">
                  <c:v>314942.528735</c:v>
                </c:pt>
                <c:pt idx="549">
                  <c:v>316091.95402200002</c:v>
                </c:pt>
                <c:pt idx="550">
                  <c:v>316872</c:v>
                </c:pt>
                <c:pt idx="551">
                  <c:v>316872</c:v>
                </c:pt>
                <c:pt idx="552">
                  <c:v>316872</c:v>
                </c:pt>
                <c:pt idx="553">
                  <c:v>316872</c:v>
                </c:pt>
                <c:pt idx="554">
                  <c:v>316872</c:v>
                </c:pt>
                <c:pt idx="555">
                  <c:v>316872</c:v>
                </c:pt>
                <c:pt idx="556">
                  <c:v>316872</c:v>
                </c:pt>
                <c:pt idx="557">
                  <c:v>316872</c:v>
                </c:pt>
                <c:pt idx="558">
                  <c:v>316872</c:v>
                </c:pt>
                <c:pt idx="559">
                  <c:v>317241.37930999999</c:v>
                </c:pt>
                <c:pt idx="560">
                  <c:v>317241.37930999999</c:v>
                </c:pt>
                <c:pt idx="561">
                  <c:v>317241.37930999999</c:v>
                </c:pt>
                <c:pt idx="562">
                  <c:v>317241.37930999999</c:v>
                </c:pt>
                <c:pt idx="563">
                  <c:v>317241.37930999999</c:v>
                </c:pt>
                <c:pt idx="564">
                  <c:v>317241.37930999999</c:v>
                </c:pt>
                <c:pt idx="565">
                  <c:v>317241.37930999999</c:v>
                </c:pt>
                <c:pt idx="566">
                  <c:v>317241.37930999999</c:v>
                </c:pt>
                <c:pt idx="567">
                  <c:v>317241.37930999999</c:v>
                </c:pt>
                <c:pt idx="568">
                  <c:v>317241.37930999999</c:v>
                </c:pt>
                <c:pt idx="569">
                  <c:v>317241.37930999999</c:v>
                </c:pt>
                <c:pt idx="570">
                  <c:v>317241.37930999999</c:v>
                </c:pt>
                <c:pt idx="571">
                  <c:v>317241.37930999999</c:v>
                </c:pt>
                <c:pt idx="572">
                  <c:v>317241.37930999999</c:v>
                </c:pt>
                <c:pt idx="573">
                  <c:v>317241.37930999999</c:v>
                </c:pt>
                <c:pt idx="574">
                  <c:v>317241.37930999999</c:v>
                </c:pt>
                <c:pt idx="575">
                  <c:v>317241.37930999999</c:v>
                </c:pt>
                <c:pt idx="576">
                  <c:v>321264.36781600001</c:v>
                </c:pt>
                <c:pt idx="577">
                  <c:v>321839.08045900002</c:v>
                </c:pt>
                <c:pt idx="578">
                  <c:v>321839.08045900002</c:v>
                </c:pt>
                <c:pt idx="579">
                  <c:v>322441.37930999999</c:v>
                </c:pt>
                <c:pt idx="580">
                  <c:v>324000</c:v>
                </c:pt>
                <c:pt idx="581">
                  <c:v>324000</c:v>
                </c:pt>
                <c:pt idx="582">
                  <c:v>324000</c:v>
                </c:pt>
                <c:pt idx="583">
                  <c:v>324137.93103400001</c:v>
                </c:pt>
                <c:pt idx="584">
                  <c:v>326896.55172400002</c:v>
                </c:pt>
                <c:pt idx="585">
                  <c:v>328000</c:v>
                </c:pt>
                <c:pt idx="586">
                  <c:v>329885.05747100001</c:v>
                </c:pt>
                <c:pt idx="587">
                  <c:v>330000</c:v>
                </c:pt>
                <c:pt idx="588">
                  <c:v>330000</c:v>
                </c:pt>
                <c:pt idx="589">
                  <c:v>331034.48275800003</c:v>
                </c:pt>
                <c:pt idx="590">
                  <c:v>331034.48275800003</c:v>
                </c:pt>
                <c:pt idx="591">
                  <c:v>331034.48275800003</c:v>
                </c:pt>
                <c:pt idx="592">
                  <c:v>331034.48275800003</c:v>
                </c:pt>
                <c:pt idx="593">
                  <c:v>331034.48275800003</c:v>
                </c:pt>
                <c:pt idx="594">
                  <c:v>331034.48275800003</c:v>
                </c:pt>
                <c:pt idx="595">
                  <c:v>331034.48275800003</c:v>
                </c:pt>
                <c:pt idx="596">
                  <c:v>331034.48275800003</c:v>
                </c:pt>
                <c:pt idx="597">
                  <c:v>331034.48275800003</c:v>
                </c:pt>
                <c:pt idx="598">
                  <c:v>331034.48275800003</c:v>
                </c:pt>
                <c:pt idx="599">
                  <c:v>331034.48275800003</c:v>
                </c:pt>
                <c:pt idx="600">
                  <c:v>331034.48275800003</c:v>
                </c:pt>
                <c:pt idx="601">
                  <c:v>335163.21838999999</c:v>
                </c:pt>
                <c:pt idx="602">
                  <c:v>335872</c:v>
                </c:pt>
                <c:pt idx="603">
                  <c:v>336000</c:v>
                </c:pt>
                <c:pt idx="604">
                  <c:v>336000</c:v>
                </c:pt>
                <c:pt idx="605">
                  <c:v>336000</c:v>
                </c:pt>
                <c:pt idx="606">
                  <c:v>336000</c:v>
                </c:pt>
                <c:pt idx="607">
                  <c:v>336000</c:v>
                </c:pt>
                <c:pt idx="608">
                  <c:v>336000</c:v>
                </c:pt>
                <c:pt idx="609">
                  <c:v>336000</c:v>
                </c:pt>
                <c:pt idx="610">
                  <c:v>336000</c:v>
                </c:pt>
                <c:pt idx="611">
                  <c:v>336000</c:v>
                </c:pt>
                <c:pt idx="612">
                  <c:v>336000</c:v>
                </c:pt>
                <c:pt idx="613">
                  <c:v>340229.88505699998</c:v>
                </c:pt>
                <c:pt idx="614">
                  <c:v>341379.310344</c:v>
                </c:pt>
                <c:pt idx="615">
                  <c:v>342068.965517</c:v>
                </c:pt>
                <c:pt idx="616">
                  <c:v>344827.58620600001</c:v>
                </c:pt>
                <c:pt idx="617">
                  <c:v>344827.58620600001</c:v>
                </c:pt>
                <c:pt idx="618">
                  <c:v>344827.58620600001</c:v>
                </c:pt>
                <c:pt idx="619">
                  <c:v>344827.58620600001</c:v>
                </c:pt>
                <c:pt idx="620">
                  <c:v>344827.58620600001</c:v>
                </c:pt>
                <c:pt idx="621">
                  <c:v>344827.58620600001</c:v>
                </c:pt>
                <c:pt idx="622">
                  <c:v>344827.58620600001</c:v>
                </c:pt>
                <c:pt idx="623">
                  <c:v>344827.58620600001</c:v>
                </c:pt>
                <c:pt idx="624">
                  <c:v>344827.58620600001</c:v>
                </c:pt>
                <c:pt idx="625">
                  <c:v>344827.58620600001</c:v>
                </c:pt>
                <c:pt idx="626">
                  <c:v>344827.58620600001</c:v>
                </c:pt>
                <c:pt idx="627">
                  <c:v>344827.58620600001</c:v>
                </c:pt>
                <c:pt idx="628">
                  <c:v>344827.58620600001</c:v>
                </c:pt>
                <c:pt idx="629">
                  <c:v>344827.58620600001</c:v>
                </c:pt>
                <c:pt idx="630">
                  <c:v>344827.58620600001</c:v>
                </c:pt>
                <c:pt idx="631">
                  <c:v>344827.58620600001</c:v>
                </c:pt>
                <c:pt idx="632">
                  <c:v>344827.58620600001</c:v>
                </c:pt>
                <c:pt idx="633">
                  <c:v>344827.58620600001</c:v>
                </c:pt>
                <c:pt idx="634">
                  <c:v>344827.58620600001</c:v>
                </c:pt>
                <c:pt idx="635">
                  <c:v>344827.58620600001</c:v>
                </c:pt>
                <c:pt idx="636">
                  <c:v>344827.58620600001</c:v>
                </c:pt>
                <c:pt idx="637">
                  <c:v>344827.58620600001</c:v>
                </c:pt>
                <c:pt idx="638">
                  <c:v>344827.58620600001</c:v>
                </c:pt>
                <c:pt idx="639">
                  <c:v>344827.58620600001</c:v>
                </c:pt>
                <c:pt idx="640">
                  <c:v>344827.58620600001</c:v>
                </c:pt>
                <c:pt idx="641">
                  <c:v>344827.58620600001</c:v>
                </c:pt>
                <c:pt idx="642">
                  <c:v>344827.58620600001</c:v>
                </c:pt>
                <c:pt idx="643">
                  <c:v>344827.58620600001</c:v>
                </c:pt>
                <c:pt idx="644">
                  <c:v>344827.58620600001</c:v>
                </c:pt>
                <c:pt idx="645">
                  <c:v>344827.58620600001</c:v>
                </c:pt>
                <c:pt idx="646">
                  <c:v>344827.58620600001</c:v>
                </c:pt>
                <c:pt idx="647">
                  <c:v>344827.58620600001</c:v>
                </c:pt>
                <c:pt idx="648">
                  <c:v>344827.58620600001</c:v>
                </c:pt>
                <c:pt idx="649">
                  <c:v>344827.58620600001</c:v>
                </c:pt>
                <c:pt idx="650">
                  <c:v>344827.58620600001</c:v>
                </c:pt>
                <c:pt idx="651">
                  <c:v>344827.58620600001</c:v>
                </c:pt>
                <c:pt idx="652">
                  <c:v>344827.58620600001</c:v>
                </c:pt>
                <c:pt idx="653">
                  <c:v>344827.58620600001</c:v>
                </c:pt>
                <c:pt idx="654">
                  <c:v>344827.58620600001</c:v>
                </c:pt>
                <c:pt idx="655">
                  <c:v>344827.58620600001</c:v>
                </c:pt>
                <c:pt idx="656">
                  <c:v>344827.58620600001</c:v>
                </c:pt>
                <c:pt idx="657">
                  <c:v>344827.58620600001</c:v>
                </c:pt>
                <c:pt idx="658">
                  <c:v>344827.58620600001</c:v>
                </c:pt>
                <c:pt idx="659">
                  <c:v>344827.58620600001</c:v>
                </c:pt>
                <c:pt idx="660">
                  <c:v>344827.58620600001</c:v>
                </c:pt>
                <c:pt idx="661">
                  <c:v>344827.58620600001</c:v>
                </c:pt>
                <c:pt idx="662">
                  <c:v>344827.58620600001</c:v>
                </c:pt>
                <c:pt idx="663">
                  <c:v>344827.58620600001</c:v>
                </c:pt>
                <c:pt idx="664">
                  <c:v>344827.58620600001</c:v>
                </c:pt>
                <c:pt idx="665">
                  <c:v>344827.58620600001</c:v>
                </c:pt>
                <c:pt idx="666">
                  <c:v>344827.58620600001</c:v>
                </c:pt>
                <c:pt idx="667">
                  <c:v>344827.58620600001</c:v>
                </c:pt>
                <c:pt idx="668">
                  <c:v>344827.58620600001</c:v>
                </c:pt>
                <c:pt idx="669">
                  <c:v>344827.58620600001</c:v>
                </c:pt>
                <c:pt idx="670">
                  <c:v>344827.58620600001</c:v>
                </c:pt>
                <c:pt idx="671">
                  <c:v>344827.58620600001</c:v>
                </c:pt>
                <c:pt idx="672">
                  <c:v>344827.58620600001</c:v>
                </c:pt>
                <c:pt idx="673">
                  <c:v>344827.58620600001</c:v>
                </c:pt>
                <c:pt idx="674">
                  <c:v>344827.58620600001</c:v>
                </c:pt>
                <c:pt idx="675">
                  <c:v>344827.58620600001</c:v>
                </c:pt>
                <c:pt idx="676">
                  <c:v>344827.58620600001</c:v>
                </c:pt>
                <c:pt idx="677">
                  <c:v>344827.58620600001</c:v>
                </c:pt>
                <c:pt idx="678">
                  <c:v>344827.58620600001</c:v>
                </c:pt>
                <c:pt idx="679">
                  <c:v>344827.58620600001</c:v>
                </c:pt>
                <c:pt idx="680">
                  <c:v>344827.58620600001</c:v>
                </c:pt>
                <c:pt idx="681">
                  <c:v>344827.58620600001</c:v>
                </c:pt>
                <c:pt idx="682">
                  <c:v>344827.58620600001</c:v>
                </c:pt>
                <c:pt idx="683">
                  <c:v>344827.58620600001</c:v>
                </c:pt>
                <c:pt idx="684">
                  <c:v>344827.58620600001</c:v>
                </c:pt>
                <c:pt idx="685">
                  <c:v>344827.58620600001</c:v>
                </c:pt>
                <c:pt idx="686">
                  <c:v>344827.58620600001</c:v>
                </c:pt>
                <c:pt idx="687">
                  <c:v>344827.58620600001</c:v>
                </c:pt>
                <c:pt idx="688">
                  <c:v>344827.58620600001</c:v>
                </c:pt>
                <c:pt idx="689">
                  <c:v>344827.58620600001</c:v>
                </c:pt>
                <c:pt idx="690">
                  <c:v>344827.58620600001</c:v>
                </c:pt>
                <c:pt idx="691">
                  <c:v>344827.58620600001</c:v>
                </c:pt>
                <c:pt idx="692">
                  <c:v>344827.58620600001</c:v>
                </c:pt>
                <c:pt idx="693">
                  <c:v>344827.58620600001</c:v>
                </c:pt>
                <c:pt idx="694">
                  <c:v>344827.58620600001</c:v>
                </c:pt>
                <c:pt idx="695">
                  <c:v>344827.58620600001</c:v>
                </c:pt>
                <c:pt idx="696">
                  <c:v>344827.58620600001</c:v>
                </c:pt>
                <c:pt idx="697">
                  <c:v>344827.58620600001</c:v>
                </c:pt>
                <c:pt idx="698">
                  <c:v>344827.58620600001</c:v>
                </c:pt>
                <c:pt idx="699">
                  <c:v>344827.58620600001</c:v>
                </c:pt>
                <c:pt idx="700">
                  <c:v>344827.58620600001</c:v>
                </c:pt>
                <c:pt idx="701">
                  <c:v>344827.58620600001</c:v>
                </c:pt>
                <c:pt idx="702">
                  <c:v>344827.58620600001</c:v>
                </c:pt>
                <c:pt idx="703">
                  <c:v>344827.58620600001</c:v>
                </c:pt>
                <c:pt idx="704">
                  <c:v>345977.01149399998</c:v>
                </c:pt>
                <c:pt idx="705">
                  <c:v>346000</c:v>
                </c:pt>
                <c:pt idx="706">
                  <c:v>348000</c:v>
                </c:pt>
                <c:pt idx="707">
                  <c:v>348000</c:v>
                </c:pt>
                <c:pt idx="708">
                  <c:v>348827.58620600001</c:v>
                </c:pt>
                <c:pt idx="709">
                  <c:v>349827.58620600001</c:v>
                </c:pt>
                <c:pt idx="710">
                  <c:v>350574.71264300001</c:v>
                </c:pt>
                <c:pt idx="711">
                  <c:v>350919.54022899998</c:v>
                </c:pt>
                <c:pt idx="712">
                  <c:v>351724.13793099998</c:v>
                </c:pt>
                <c:pt idx="713">
                  <c:v>351724.13793099998</c:v>
                </c:pt>
                <c:pt idx="714">
                  <c:v>354022.98850500002</c:v>
                </c:pt>
                <c:pt idx="715">
                  <c:v>354482.75861999998</c:v>
                </c:pt>
                <c:pt idx="716">
                  <c:v>354827.58620600001</c:v>
                </c:pt>
                <c:pt idx="717">
                  <c:v>355022.98850500002</c:v>
                </c:pt>
                <c:pt idx="718">
                  <c:v>356321.83908000001</c:v>
                </c:pt>
                <c:pt idx="719">
                  <c:v>356321.83908000001</c:v>
                </c:pt>
                <c:pt idx="720">
                  <c:v>356321.83908000001</c:v>
                </c:pt>
                <c:pt idx="721">
                  <c:v>357471.26436700003</c:v>
                </c:pt>
                <c:pt idx="722">
                  <c:v>358620.68965499999</c:v>
                </c:pt>
                <c:pt idx="723">
                  <c:v>358620.68965499999</c:v>
                </c:pt>
                <c:pt idx="724">
                  <c:v>358620.68965499999</c:v>
                </c:pt>
                <c:pt idx="725">
                  <c:v>358620.68965499999</c:v>
                </c:pt>
                <c:pt idx="726">
                  <c:v>358620.68965499999</c:v>
                </c:pt>
                <c:pt idx="727">
                  <c:v>358620.68965499999</c:v>
                </c:pt>
                <c:pt idx="728">
                  <c:v>358620.68965499999</c:v>
                </c:pt>
                <c:pt idx="729">
                  <c:v>358620.68965499999</c:v>
                </c:pt>
                <c:pt idx="730">
                  <c:v>358620.68965499999</c:v>
                </c:pt>
                <c:pt idx="731">
                  <c:v>358620.68965499999</c:v>
                </c:pt>
                <c:pt idx="732">
                  <c:v>358620.68965499999</c:v>
                </c:pt>
                <c:pt idx="733">
                  <c:v>360000</c:v>
                </c:pt>
                <c:pt idx="734">
                  <c:v>360000</c:v>
                </c:pt>
                <c:pt idx="735">
                  <c:v>360000</c:v>
                </c:pt>
                <c:pt idx="736">
                  <c:v>360000</c:v>
                </c:pt>
                <c:pt idx="737">
                  <c:v>360000</c:v>
                </c:pt>
                <c:pt idx="738">
                  <c:v>360000</c:v>
                </c:pt>
                <c:pt idx="739">
                  <c:v>360000</c:v>
                </c:pt>
                <c:pt idx="740">
                  <c:v>360000</c:v>
                </c:pt>
                <c:pt idx="741">
                  <c:v>360000</c:v>
                </c:pt>
                <c:pt idx="742">
                  <c:v>360000</c:v>
                </c:pt>
                <c:pt idx="743">
                  <c:v>360000</c:v>
                </c:pt>
                <c:pt idx="744">
                  <c:v>360000</c:v>
                </c:pt>
                <c:pt idx="745">
                  <c:v>360000</c:v>
                </c:pt>
                <c:pt idx="746">
                  <c:v>360000</c:v>
                </c:pt>
                <c:pt idx="747">
                  <c:v>360000</c:v>
                </c:pt>
                <c:pt idx="748">
                  <c:v>360000</c:v>
                </c:pt>
                <c:pt idx="749">
                  <c:v>360000</c:v>
                </c:pt>
                <c:pt idx="750">
                  <c:v>360000</c:v>
                </c:pt>
                <c:pt idx="751">
                  <c:v>360000</c:v>
                </c:pt>
                <c:pt idx="752">
                  <c:v>360000</c:v>
                </c:pt>
                <c:pt idx="753">
                  <c:v>360000</c:v>
                </c:pt>
                <c:pt idx="754">
                  <c:v>360000</c:v>
                </c:pt>
                <c:pt idx="755">
                  <c:v>360000</c:v>
                </c:pt>
                <c:pt idx="756">
                  <c:v>360000</c:v>
                </c:pt>
                <c:pt idx="757">
                  <c:v>360000</c:v>
                </c:pt>
                <c:pt idx="758">
                  <c:v>360000</c:v>
                </c:pt>
                <c:pt idx="759">
                  <c:v>360000</c:v>
                </c:pt>
                <c:pt idx="760">
                  <c:v>360000</c:v>
                </c:pt>
                <c:pt idx="761">
                  <c:v>360000</c:v>
                </c:pt>
                <c:pt idx="762">
                  <c:v>360000</c:v>
                </c:pt>
                <c:pt idx="763">
                  <c:v>360000</c:v>
                </c:pt>
                <c:pt idx="764">
                  <c:v>360000</c:v>
                </c:pt>
                <c:pt idx="765">
                  <c:v>360000</c:v>
                </c:pt>
                <c:pt idx="766">
                  <c:v>360919.54022899998</c:v>
                </c:pt>
                <c:pt idx="767">
                  <c:v>362068.965517</c:v>
                </c:pt>
                <c:pt idx="768">
                  <c:v>363218.39080400002</c:v>
                </c:pt>
                <c:pt idx="769">
                  <c:v>364000</c:v>
                </c:pt>
                <c:pt idx="770">
                  <c:v>364220.68965499999</c:v>
                </c:pt>
                <c:pt idx="771">
                  <c:v>364220.68965499999</c:v>
                </c:pt>
                <c:pt idx="772">
                  <c:v>364220.68965499999</c:v>
                </c:pt>
                <c:pt idx="773">
                  <c:v>364220.68965499999</c:v>
                </c:pt>
                <c:pt idx="774">
                  <c:v>364220.68965499999</c:v>
                </c:pt>
                <c:pt idx="775">
                  <c:v>364220.68965499999</c:v>
                </c:pt>
                <c:pt idx="776">
                  <c:v>364220.68965499999</c:v>
                </c:pt>
                <c:pt idx="777">
                  <c:v>364220.68965499999</c:v>
                </c:pt>
                <c:pt idx="778">
                  <c:v>364220.68965499999</c:v>
                </c:pt>
                <c:pt idx="779">
                  <c:v>364220.68965499999</c:v>
                </c:pt>
                <c:pt idx="780">
                  <c:v>364220.68965499999</c:v>
                </c:pt>
                <c:pt idx="781">
                  <c:v>364220.68965499999</c:v>
                </c:pt>
                <c:pt idx="782">
                  <c:v>364220.68965499999</c:v>
                </c:pt>
                <c:pt idx="783">
                  <c:v>364220.68965499999</c:v>
                </c:pt>
                <c:pt idx="784">
                  <c:v>364220.68965499999</c:v>
                </c:pt>
                <c:pt idx="785">
                  <c:v>364220.68965499999</c:v>
                </c:pt>
                <c:pt idx="786">
                  <c:v>364220.68965499999</c:v>
                </c:pt>
                <c:pt idx="787">
                  <c:v>364220.68965499999</c:v>
                </c:pt>
                <c:pt idx="788">
                  <c:v>364220.68965499999</c:v>
                </c:pt>
                <c:pt idx="789">
                  <c:v>364220.68965499999</c:v>
                </c:pt>
                <c:pt idx="790">
                  <c:v>364220.68965499999</c:v>
                </c:pt>
                <c:pt idx="791">
                  <c:v>364220.68965499999</c:v>
                </c:pt>
                <c:pt idx="792">
                  <c:v>364220.68965499999</c:v>
                </c:pt>
                <c:pt idx="793">
                  <c:v>364220.68965499999</c:v>
                </c:pt>
                <c:pt idx="794">
                  <c:v>364367.81609099999</c:v>
                </c:pt>
                <c:pt idx="795">
                  <c:v>364827.58620600001</c:v>
                </c:pt>
                <c:pt idx="796">
                  <c:v>364870.68965499999</c:v>
                </c:pt>
                <c:pt idx="797">
                  <c:v>365517.24137900001</c:v>
                </c:pt>
                <c:pt idx="798">
                  <c:v>365517.24137900001</c:v>
                </c:pt>
                <c:pt idx="799">
                  <c:v>367668.965517</c:v>
                </c:pt>
                <c:pt idx="800">
                  <c:v>367816.091954</c:v>
                </c:pt>
                <c:pt idx="801">
                  <c:v>367816.091954</c:v>
                </c:pt>
                <c:pt idx="802">
                  <c:v>367816.091954</c:v>
                </c:pt>
                <c:pt idx="803">
                  <c:v>368818.39080400002</c:v>
                </c:pt>
                <c:pt idx="804">
                  <c:v>368965.51724100002</c:v>
                </c:pt>
                <c:pt idx="805">
                  <c:v>368965.51724100002</c:v>
                </c:pt>
                <c:pt idx="806">
                  <c:v>369967.81609099999</c:v>
                </c:pt>
                <c:pt idx="807">
                  <c:v>370114.94252799999</c:v>
                </c:pt>
                <c:pt idx="808">
                  <c:v>372000</c:v>
                </c:pt>
                <c:pt idx="809">
                  <c:v>372413.79310299997</c:v>
                </c:pt>
                <c:pt idx="810">
                  <c:v>372413.79310299997</c:v>
                </c:pt>
                <c:pt idx="811">
                  <c:v>372413.79310299997</c:v>
                </c:pt>
                <c:pt idx="812">
                  <c:v>372413.79310299997</c:v>
                </c:pt>
                <c:pt idx="813">
                  <c:v>372413.79310299997</c:v>
                </c:pt>
                <c:pt idx="814">
                  <c:v>372413.79310299997</c:v>
                </c:pt>
                <c:pt idx="815">
                  <c:v>372413.79310299997</c:v>
                </c:pt>
                <c:pt idx="816">
                  <c:v>372413.79310299997</c:v>
                </c:pt>
                <c:pt idx="817">
                  <c:v>372413.79310299997</c:v>
                </c:pt>
                <c:pt idx="818">
                  <c:v>372413.79310299997</c:v>
                </c:pt>
                <c:pt idx="819">
                  <c:v>372413.79310299997</c:v>
                </c:pt>
                <c:pt idx="820">
                  <c:v>372413.79310299997</c:v>
                </c:pt>
                <c:pt idx="821">
                  <c:v>372413.79310299997</c:v>
                </c:pt>
                <c:pt idx="822">
                  <c:v>372413.79310299997</c:v>
                </c:pt>
                <c:pt idx="823">
                  <c:v>375000</c:v>
                </c:pt>
                <c:pt idx="824">
                  <c:v>378160.91953999997</c:v>
                </c:pt>
                <c:pt idx="825">
                  <c:v>378390.80459700001</c:v>
                </c:pt>
                <c:pt idx="826">
                  <c:v>379310.34482699999</c:v>
                </c:pt>
                <c:pt idx="827">
                  <c:v>379310.34482699999</c:v>
                </c:pt>
                <c:pt idx="828">
                  <c:v>380000</c:v>
                </c:pt>
                <c:pt idx="829">
                  <c:v>380459.77011400001</c:v>
                </c:pt>
                <c:pt idx="830">
                  <c:v>381609.19540199998</c:v>
                </c:pt>
                <c:pt idx="831">
                  <c:v>383908.04597699997</c:v>
                </c:pt>
                <c:pt idx="832">
                  <c:v>383908.04597699997</c:v>
                </c:pt>
                <c:pt idx="833">
                  <c:v>384910.34482699999</c:v>
                </c:pt>
                <c:pt idx="834">
                  <c:v>386206.89655100001</c:v>
                </c:pt>
                <c:pt idx="835">
                  <c:v>386206.89655100001</c:v>
                </c:pt>
                <c:pt idx="836">
                  <c:v>386206.89655100001</c:v>
                </c:pt>
                <c:pt idx="837">
                  <c:v>386206.89655100001</c:v>
                </c:pt>
                <c:pt idx="838">
                  <c:v>386206.89655100001</c:v>
                </c:pt>
                <c:pt idx="839">
                  <c:v>386206.89655100001</c:v>
                </c:pt>
                <c:pt idx="840">
                  <c:v>386206.89655100001</c:v>
                </c:pt>
                <c:pt idx="841">
                  <c:v>386206.89655100001</c:v>
                </c:pt>
                <c:pt idx="842">
                  <c:v>386206.89655100001</c:v>
                </c:pt>
                <c:pt idx="843">
                  <c:v>386206.89655100001</c:v>
                </c:pt>
                <c:pt idx="844">
                  <c:v>386206.89655100001</c:v>
                </c:pt>
                <c:pt idx="845">
                  <c:v>386206.89655100001</c:v>
                </c:pt>
                <c:pt idx="846">
                  <c:v>386206.89655100001</c:v>
                </c:pt>
                <c:pt idx="847">
                  <c:v>386206.89655100001</c:v>
                </c:pt>
                <c:pt idx="848">
                  <c:v>386206.89655100001</c:v>
                </c:pt>
                <c:pt idx="849">
                  <c:v>386206.89655100001</c:v>
                </c:pt>
                <c:pt idx="850">
                  <c:v>386206.89655100001</c:v>
                </c:pt>
                <c:pt idx="851">
                  <c:v>386206.89655100001</c:v>
                </c:pt>
                <c:pt idx="852">
                  <c:v>386206.89655100001</c:v>
                </c:pt>
                <c:pt idx="853">
                  <c:v>388505.747126</c:v>
                </c:pt>
                <c:pt idx="854">
                  <c:v>389655.17241300002</c:v>
                </c:pt>
                <c:pt idx="855">
                  <c:v>390804.59770099999</c:v>
                </c:pt>
                <c:pt idx="856">
                  <c:v>390804.59770099999</c:v>
                </c:pt>
                <c:pt idx="857">
                  <c:v>390804.59770099999</c:v>
                </c:pt>
                <c:pt idx="858">
                  <c:v>391816.091954</c:v>
                </c:pt>
                <c:pt idx="859">
                  <c:v>391954.02298800001</c:v>
                </c:pt>
                <c:pt idx="860">
                  <c:v>392266.66666599998</c:v>
                </c:pt>
                <c:pt idx="861">
                  <c:v>393103.44827499997</c:v>
                </c:pt>
                <c:pt idx="862">
                  <c:v>393678.16091899999</c:v>
                </c:pt>
                <c:pt idx="863">
                  <c:v>395402.29885000002</c:v>
                </c:pt>
                <c:pt idx="864">
                  <c:v>396000</c:v>
                </c:pt>
                <c:pt idx="865">
                  <c:v>397701.14942500001</c:v>
                </c:pt>
                <c:pt idx="866">
                  <c:v>398816.091954</c:v>
                </c:pt>
                <c:pt idx="867">
                  <c:v>400000</c:v>
                </c:pt>
                <c:pt idx="868">
                  <c:v>400000</c:v>
                </c:pt>
                <c:pt idx="869">
                  <c:v>400000</c:v>
                </c:pt>
                <c:pt idx="870">
                  <c:v>400000</c:v>
                </c:pt>
                <c:pt idx="871">
                  <c:v>400000</c:v>
                </c:pt>
                <c:pt idx="872">
                  <c:v>400000</c:v>
                </c:pt>
                <c:pt idx="873">
                  <c:v>400000</c:v>
                </c:pt>
                <c:pt idx="874">
                  <c:v>400000</c:v>
                </c:pt>
                <c:pt idx="875">
                  <c:v>400000</c:v>
                </c:pt>
                <c:pt idx="876">
                  <c:v>400000</c:v>
                </c:pt>
                <c:pt idx="877">
                  <c:v>401000</c:v>
                </c:pt>
                <c:pt idx="878">
                  <c:v>401201.14942500001</c:v>
                </c:pt>
                <c:pt idx="879">
                  <c:v>402298.85057399998</c:v>
                </c:pt>
                <c:pt idx="880">
                  <c:v>402298.85057399998</c:v>
                </c:pt>
                <c:pt idx="881">
                  <c:v>402566</c:v>
                </c:pt>
                <c:pt idx="882">
                  <c:v>403333.33333300002</c:v>
                </c:pt>
                <c:pt idx="883">
                  <c:v>404597.70114899997</c:v>
                </c:pt>
                <c:pt idx="884">
                  <c:v>404597.70114899997</c:v>
                </c:pt>
                <c:pt idx="885">
                  <c:v>409195.402298</c:v>
                </c:pt>
                <c:pt idx="886">
                  <c:v>409195.402298</c:v>
                </c:pt>
                <c:pt idx="887">
                  <c:v>411827.58620600001</c:v>
                </c:pt>
                <c:pt idx="888">
                  <c:v>413793.10344799998</c:v>
                </c:pt>
                <c:pt idx="889">
                  <c:v>413793.10344799998</c:v>
                </c:pt>
                <c:pt idx="890">
                  <c:v>413793.10344799998</c:v>
                </c:pt>
                <c:pt idx="891">
                  <c:v>413793.10344799998</c:v>
                </c:pt>
                <c:pt idx="892">
                  <c:v>413793.10344799998</c:v>
                </c:pt>
                <c:pt idx="893">
                  <c:v>413793.10344799998</c:v>
                </c:pt>
                <c:pt idx="894">
                  <c:v>413793.10344799998</c:v>
                </c:pt>
                <c:pt idx="895">
                  <c:v>413793.10344799998</c:v>
                </c:pt>
                <c:pt idx="896">
                  <c:v>413793.10344799998</c:v>
                </c:pt>
                <c:pt idx="897">
                  <c:v>413793.10344799998</c:v>
                </c:pt>
                <c:pt idx="898">
                  <c:v>413793.10344799998</c:v>
                </c:pt>
                <c:pt idx="899">
                  <c:v>413793.10344799998</c:v>
                </c:pt>
                <c:pt idx="900">
                  <c:v>413793.10344799998</c:v>
                </c:pt>
                <c:pt idx="901">
                  <c:v>413793.10344799998</c:v>
                </c:pt>
                <c:pt idx="902">
                  <c:v>413793.10344799998</c:v>
                </c:pt>
                <c:pt idx="903">
                  <c:v>413793.10344799998</c:v>
                </c:pt>
                <c:pt idx="904">
                  <c:v>413793.10344799998</c:v>
                </c:pt>
                <c:pt idx="905">
                  <c:v>413793.10344799998</c:v>
                </c:pt>
                <c:pt idx="906">
                  <c:v>413793.10344799998</c:v>
                </c:pt>
                <c:pt idx="907">
                  <c:v>413793.10344799998</c:v>
                </c:pt>
                <c:pt idx="908">
                  <c:v>413793.10344799998</c:v>
                </c:pt>
                <c:pt idx="909">
                  <c:v>413793.10344799998</c:v>
                </c:pt>
                <c:pt idx="910">
                  <c:v>413793.10344799998</c:v>
                </c:pt>
                <c:pt idx="911">
                  <c:v>413793.10344799998</c:v>
                </c:pt>
                <c:pt idx="912">
                  <c:v>413793.10344799998</c:v>
                </c:pt>
                <c:pt idx="913">
                  <c:v>413793.10344799998</c:v>
                </c:pt>
                <c:pt idx="914">
                  <c:v>413793.10344799998</c:v>
                </c:pt>
                <c:pt idx="915">
                  <c:v>413793.10344799998</c:v>
                </c:pt>
                <c:pt idx="916">
                  <c:v>413793.10344799998</c:v>
                </c:pt>
                <c:pt idx="917">
                  <c:v>413793.10344799998</c:v>
                </c:pt>
                <c:pt idx="918">
                  <c:v>413793.10344799998</c:v>
                </c:pt>
                <c:pt idx="919">
                  <c:v>413793.10344799998</c:v>
                </c:pt>
                <c:pt idx="920">
                  <c:v>413793.10344799998</c:v>
                </c:pt>
                <c:pt idx="921">
                  <c:v>413793.10344799998</c:v>
                </c:pt>
                <c:pt idx="922">
                  <c:v>413793.10344799998</c:v>
                </c:pt>
                <c:pt idx="923">
                  <c:v>413793.10344799998</c:v>
                </c:pt>
                <c:pt idx="924">
                  <c:v>413793.10344799998</c:v>
                </c:pt>
                <c:pt idx="925">
                  <c:v>413793.10344799998</c:v>
                </c:pt>
                <c:pt idx="926">
                  <c:v>413793.10344799998</c:v>
                </c:pt>
                <c:pt idx="927">
                  <c:v>413793.10344799998</c:v>
                </c:pt>
                <c:pt idx="928">
                  <c:v>413793.10344799998</c:v>
                </c:pt>
                <c:pt idx="929">
                  <c:v>413793.10344799998</c:v>
                </c:pt>
                <c:pt idx="930">
                  <c:v>413793.10344799998</c:v>
                </c:pt>
                <c:pt idx="931">
                  <c:v>413793.10344799998</c:v>
                </c:pt>
                <c:pt idx="932">
                  <c:v>413793.10344799998</c:v>
                </c:pt>
                <c:pt idx="933">
                  <c:v>413793.10344799998</c:v>
                </c:pt>
                <c:pt idx="934">
                  <c:v>413793.10344799998</c:v>
                </c:pt>
                <c:pt idx="935">
                  <c:v>413793.10344799998</c:v>
                </c:pt>
                <c:pt idx="936">
                  <c:v>413793.10344799998</c:v>
                </c:pt>
                <c:pt idx="937">
                  <c:v>413793.10344799998</c:v>
                </c:pt>
                <c:pt idx="938">
                  <c:v>413793.10344799998</c:v>
                </c:pt>
                <c:pt idx="939">
                  <c:v>413793.10344799998</c:v>
                </c:pt>
                <c:pt idx="940">
                  <c:v>413793.10344799998</c:v>
                </c:pt>
                <c:pt idx="941">
                  <c:v>413793.10344799998</c:v>
                </c:pt>
                <c:pt idx="942">
                  <c:v>413793.10344799998</c:v>
                </c:pt>
                <c:pt idx="943">
                  <c:v>413793.10344799998</c:v>
                </c:pt>
                <c:pt idx="944">
                  <c:v>413793.10344799998</c:v>
                </c:pt>
                <c:pt idx="945">
                  <c:v>413793.10344799998</c:v>
                </c:pt>
                <c:pt idx="946">
                  <c:v>413793.10344799998</c:v>
                </c:pt>
                <c:pt idx="947">
                  <c:v>413793.10344799998</c:v>
                </c:pt>
                <c:pt idx="948">
                  <c:v>413793.10344799998</c:v>
                </c:pt>
                <c:pt idx="949">
                  <c:v>413793.10344799998</c:v>
                </c:pt>
                <c:pt idx="950">
                  <c:v>413793.10344799998</c:v>
                </c:pt>
                <c:pt idx="951">
                  <c:v>413793.10344799998</c:v>
                </c:pt>
                <c:pt idx="952">
                  <c:v>413793.10344799998</c:v>
                </c:pt>
                <c:pt idx="953">
                  <c:v>413793.10344799998</c:v>
                </c:pt>
                <c:pt idx="954">
                  <c:v>413793.10344799998</c:v>
                </c:pt>
                <c:pt idx="955">
                  <c:v>413793.10344799998</c:v>
                </c:pt>
                <c:pt idx="956">
                  <c:v>413793.10344799998</c:v>
                </c:pt>
                <c:pt idx="957">
                  <c:v>413793.10344799998</c:v>
                </c:pt>
                <c:pt idx="958">
                  <c:v>413793.10344799998</c:v>
                </c:pt>
                <c:pt idx="959">
                  <c:v>413793.10344799998</c:v>
                </c:pt>
                <c:pt idx="960">
                  <c:v>413793.10344799998</c:v>
                </c:pt>
                <c:pt idx="961">
                  <c:v>413793.10344799998</c:v>
                </c:pt>
                <c:pt idx="962">
                  <c:v>413793.10344799998</c:v>
                </c:pt>
                <c:pt idx="963">
                  <c:v>413793.10344799998</c:v>
                </c:pt>
                <c:pt idx="964">
                  <c:v>413793.10344799998</c:v>
                </c:pt>
                <c:pt idx="965">
                  <c:v>413793.10344799998</c:v>
                </c:pt>
                <c:pt idx="966">
                  <c:v>413793.10344799998</c:v>
                </c:pt>
                <c:pt idx="967">
                  <c:v>413793.10344799998</c:v>
                </c:pt>
                <c:pt idx="968">
                  <c:v>413793.10344799998</c:v>
                </c:pt>
                <c:pt idx="969">
                  <c:v>413793.10344799998</c:v>
                </c:pt>
                <c:pt idx="970">
                  <c:v>413793.10344799998</c:v>
                </c:pt>
                <c:pt idx="971">
                  <c:v>413793.10344799998</c:v>
                </c:pt>
                <c:pt idx="972">
                  <c:v>413793.10344799998</c:v>
                </c:pt>
                <c:pt idx="973">
                  <c:v>413793.10344799998</c:v>
                </c:pt>
                <c:pt idx="974">
                  <c:v>413793.10344799998</c:v>
                </c:pt>
                <c:pt idx="975">
                  <c:v>413793.10344799998</c:v>
                </c:pt>
                <c:pt idx="976">
                  <c:v>413793.10344799998</c:v>
                </c:pt>
                <c:pt idx="977">
                  <c:v>413793.10344799998</c:v>
                </c:pt>
                <c:pt idx="978">
                  <c:v>413793.10344799998</c:v>
                </c:pt>
                <c:pt idx="979">
                  <c:v>413793.10344799998</c:v>
                </c:pt>
                <c:pt idx="980">
                  <c:v>413793.10344799998</c:v>
                </c:pt>
                <c:pt idx="981">
                  <c:v>413793.10344799998</c:v>
                </c:pt>
                <c:pt idx="982">
                  <c:v>413793.10344799998</c:v>
                </c:pt>
                <c:pt idx="983">
                  <c:v>413793.10344799998</c:v>
                </c:pt>
                <c:pt idx="984">
                  <c:v>413793.10344799998</c:v>
                </c:pt>
                <c:pt idx="985">
                  <c:v>414072</c:v>
                </c:pt>
                <c:pt idx="986">
                  <c:v>414072</c:v>
                </c:pt>
                <c:pt idx="987">
                  <c:v>414072</c:v>
                </c:pt>
                <c:pt idx="988">
                  <c:v>414072</c:v>
                </c:pt>
                <c:pt idx="989">
                  <c:v>414072</c:v>
                </c:pt>
                <c:pt idx="990">
                  <c:v>414942.528735</c:v>
                </c:pt>
                <c:pt idx="991">
                  <c:v>415034.48275800003</c:v>
                </c:pt>
                <c:pt idx="992">
                  <c:v>415072</c:v>
                </c:pt>
                <c:pt idx="993">
                  <c:v>415402.29885000002</c:v>
                </c:pt>
                <c:pt idx="994">
                  <c:v>417072</c:v>
                </c:pt>
                <c:pt idx="995">
                  <c:v>417103.44827499997</c:v>
                </c:pt>
                <c:pt idx="996">
                  <c:v>417241.37930999999</c:v>
                </c:pt>
                <c:pt idx="997">
                  <c:v>417241.37930999999</c:v>
                </c:pt>
                <c:pt idx="998">
                  <c:v>417241.37930999999</c:v>
                </c:pt>
                <c:pt idx="999">
                  <c:v>417241.37930999999</c:v>
                </c:pt>
                <c:pt idx="1000">
                  <c:v>419540.22988499998</c:v>
                </c:pt>
                <c:pt idx="1001">
                  <c:v>419540.22988499998</c:v>
                </c:pt>
                <c:pt idx="1002">
                  <c:v>419540.22988499998</c:v>
                </c:pt>
                <c:pt idx="1003">
                  <c:v>420000</c:v>
                </c:pt>
                <c:pt idx="1004">
                  <c:v>420000</c:v>
                </c:pt>
                <c:pt idx="1005">
                  <c:v>420000</c:v>
                </c:pt>
                <c:pt idx="1006">
                  <c:v>420000</c:v>
                </c:pt>
                <c:pt idx="1007">
                  <c:v>420000</c:v>
                </c:pt>
                <c:pt idx="1008">
                  <c:v>420000</c:v>
                </c:pt>
                <c:pt idx="1009">
                  <c:v>420000</c:v>
                </c:pt>
                <c:pt idx="1010">
                  <c:v>420000</c:v>
                </c:pt>
                <c:pt idx="1011">
                  <c:v>420000</c:v>
                </c:pt>
                <c:pt idx="1012">
                  <c:v>420000</c:v>
                </c:pt>
                <c:pt idx="1013">
                  <c:v>420000</c:v>
                </c:pt>
                <c:pt idx="1014">
                  <c:v>420000</c:v>
                </c:pt>
                <c:pt idx="1015">
                  <c:v>420000</c:v>
                </c:pt>
                <c:pt idx="1016">
                  <c:v>420000</c:v>
                </c:pt>
                <c:pt idx="1017">
                  <c:v>420229.88505699998</c:v>
                </c:pt>
                <c:pt idx="1018">
                  <c:v>420689.655172</c:v>
                </c:pt>
                <c:pt idx="1019">
                  <c:v>420689.655172</c:v>
                </c:pt>
                <c:pt idx="1020">
                  <c:v>421839.08045900002</c:v>
                </c:pt>
                <c:pt idx="1021">
                  <c:v>422433.10344799998</c:v>
                </c:pt>
                <c:pt idx="1022">
                  <c:v>422988.50574699999</c:v>
                </c:pt>
                <c:pt idx="1023">
                  <c:v>422988.50574699999</c:v>
                </c:pt>
                <c:pt idx="1024">
                  <c:v>425287.35632100003</c:v>
                </c:pt>
                <c:pt idx="1025">
                  <c:v>425287.35632100003</c:v>
                </c:pt>
                <c:pt idx="1026">
                  <c:v>425287.35632100003</c:v>
                </c:pt>
                <c:pt idx="1027">
                  <c:v>425287.35632100003</c:v>
                </c:pt>
                <c:pt idx="1028">
                  <c:v>425862.06896499998</c:v>
                </c:pt>
                <c:pt idx="1029">
                  <c:v>427500</c:v>
                </c:pt>
                <c:pt idx="1030">
                  <c:v>427586.20689600002</c:v>
                </c:pt>
                <c:pt idx="1031">
                  <c:v>427586.20689600002</c:v>
                </c:pt>
                <c:pt idx="1032">
                  <c:v>429885.05747100001</c:v>
                </c:pt>
                <c:pt idx="1033">
                  <c:v>429885.05747100001</c:v>
                </c:pt>
                <c:pt idx="1034">
                  <c:v>430344.82758600003</c:v>
                </c:pt>
                <c:pt idx="1035">
                  <c:v>431034.48275800003</c:v>
                </c:pt>
                <c:pt idx="1036">
                  <c:v>431034.48275800003</c:v>
                </c:pt>
                <c:pt idx="1037">
                  <c:v>432000</c:v>
                </c:pt>
                <c:pt idx="1038">
                  <c:v>432000</c:v>
                </c:pt>
                <c:pt idx="1039">
                  <c:v>432000</c:v>
                </c:pt>
                <c:pt idx="1040">
                  <c:v>432183.90804499999</c:v>
                </c:pt>
                <c:pt idx="1041">
                  <c:v>433333.33333300002</c:v>
                </c:pt>
                <c:pt idx="1042">
                  <c:v>433333.33333300002</c:v>
                </c:pt>
                <c:pt idx="1043">
                  <c:v>436282.75861999998</c:v>
                </c:pt>
                <c:pt idx="1044">
                  <c:v>436781.60919500003</c:v>
                </c:pt>
                <c:pt idx="1045">
                  <c:v>436781.60919500003</c:v>
                </c:pt>
                <c:pt idx="1046">
                  <c:v>436781.60919500003</c:v>
                </c:pt>
                <c:pt idx="1047">
                  <c:v>436781.60919500003</c:v>
                </c:pt>
                <c:pt idx="1048">
                  <c:v>437701.14942500001</c:v>
                </c:pt>
                <c:pt idx="1049">
                  <c:v>437931.03448199999</c:v>
                </c:pt>
                <c:pt idx="1050">
                  <c:v>437931.03448199999</c:v>
                </c:pt>
                <c:pt idx="1051">
                  <c:v>438160.91953999997</c:v>
                </c:pt>
                <c:pt idx="1052">
                  <c:v>438988.50574699999</c:v>
                </c:pt>
                <c:pt idx="1053">
                  <c:v>440000</c:v>
                </c:pt>
                <c:pt idx="1054">
                  <c:v>440000</c:v>
                </c:pt>
                <c:pt idx="1055">
                  <c:v>441379.310344</c:v>
                </c:pt>
                <c:pt idx="1056">
                  <c:v>441379.310344</c:v>
                </c:pt>
                <c:pt idx="1057">
                  <c:v>441379.310344</c:v>
                </c:pt>
                <c:pt idx="1058">
                  <c:v>441379.310344</c:v>
                </c:pt>
                <c:pt idx="1059">
                  <c:v>441379.310344</c:v>
                </c:pt>
                <c:pt idx="1060">
                  <c:v>441379.310344</c:v>
                </c:pt>
                <c:pt idx="1061">
                  <c:v>441379.310344</c:v>
                </c:pt>
                <c:pt idx="1062">
                  <c:v>441379.310344</c:v>
                </c:pt>
                <c:pt idx="1063">
                  <c:v>441379.310344</c:v>
                </c:pt>
                <c:pt idx="1064">
                  <c:v>441379.310344</c:v>
                </c:pt>
                <c:pt idx="1065">
                  <c:v>441379.310344</c:v>
                </c:pt>
                <c:pt idx="1066">
                  <c:v>441379.310344</c:v>
                </c:pt>
                <c:pt idx="1067">
                  <c:v>441379.310344</c:v>
                </c:pt>
                <c:pt idx="1068">
                  <c:v>441379.310344</c:v>
                </c:pt>
                <c:pt idx="1069">
                  <c:v>441379.310344</c:v>
                </c:pt>
                <c:pt idx="1070">
                  <c:v>441379.310344</c:v>
                </c:pt>
                <c:pt idx="1071">
                  <c:v>441379.310344</c:v>
                </c:pt>
                <c:pt idx="1072">
                  <c:v>441379.310344</c:v>
                </c:pt>
                <c:pt idx="1073">
                  <c:v>442528.73563200003</c:v>
                </c:pt>
                <c:pt idx="1074">
                  <c:v>442528.73563200003</c:v>
                </c:pt>
                <c:pt idx="1075">
                  <c:v>442528.73563200003</c:v>
                </c:pt>
                <c:pt idx="1076">
                  <c:v>442528.73563200003</c:v>
                </c:pt>
                <c:pt idx="1077">
                  <c:v>442528.73563200003</c:v>
                </c:pt>
                <c:pt idx="1078">
                  <c:v>442528.73563200003</c:v>
                </c:pt>
                <c:pt idx="1079">
                  <c:v>442528.73563200003</c:v>
                </c:pt>
                <c:pt idx="1080">
                  <c:v>444137.93103400001</c:v>
                </c:pt>
                <c:pt idx="1081">
                  <c:v>446896.55172400002</c:v>
                </c:pt>
                <c:pt idx="1082">
                  <c:v>447126.436781</c:v>
                </c:pt>
                <c:pt idx="1083">
                  <c:v>448000</c:v>
                </c:pt>
                <c:pt idx="1084">
                  <c:v>448275.86206800002</c:v>
                </c:pt>
                <c:pt idx="1085">
                  <c:v>450574.71264300001</c:v>
                </c:pt>
                <c:pt idx="1086">
                  <c:v>454000</c:v>
                </c:pt>
                <c:pt idx="1087">
                  <c:v>454022.98850500002</c:v>
                </c:pt>
                <c:pt idx="1088">
                  <c:v>455172.41379299999</c:v>
                </c:pt>
                <c:pt idx="1089">
                  <c:v>455172.41379299999</c:v>
                </c:pt>
                <c:pt idx="1090">
                  <c:v>455172.41379299999</c:v>
                </c:pt>
                <c:pt idx="1091">
                  <c:v>455172.41379299999</c:v>
                </c:pt>
                <c:pt idx="1092">
                  <c:v>456000</c:v>
                </c:pt>
                <c:pt idx="1093">
                  <c:v>456000</c:v>
                </c:pt>
                <c:pt idx="1094">
                  <c:v>458620.68965499999</c:v>
                </c:pt>
                <c:pt idx="1095">
                  <c:v>459770.11494200001</c:v>
                </c:pt>
                <c:pt idx="1096">
                  <c:v>459770.11494200001</c:v>
                </c:pt>
                <c:pt idx="1097">
                  <c:v>460919.54022899998</c:v>
                </c:pt>
                <c:pt idx="1098">
                  <c:v>460919.54022899998</c:v>
                </c:pt>
                <c:pt idx="1099">
                  <c:v>461448.27586200001</c:v>
                </c:pt>
                <c:pt idx="1100">
                  <c:v>462068.965517</c:v>
                </c:pt>
                <c:pt idx="1101">
                  <c:v>462770.11494200001</c:v>
                </c:pt>
                <c:pt idx="1102">
                  <c:v>464000</c:v>
                </c:pt>
                <c:pt idx="1103">
                  <c:v>465517.24137900001</c:v>
                </c:pt>
                <c:pt idx="1104">
                  <c:v>465517.24137900001</c:v>
                </c:pt>
                <c:pt idx="1105">
                  <c:v>465517.24137900001</c:v>
                </c:pt>
                <c:pt idx="1106">
                  <c:v>468965.51724100002</c:v>
                </c:pt>
                <c:pt idx="1107">
                  <c:v>468965.51724100002</c:v>
                </c:pt>
                <c:pt idx="1108">
                  <c:v>468965.51724100002</c:v>
                </c:pt>
                <c:pt idx="1109">
                  <c:v>468965.51724100002</c:v>
                </c:pt>
                <c:pt idx="1110">
                  <c:v>468965.51724100002</c:v>
                </c:pt>
                <c:pt idx="1111">
                  <c:v>468965.51724100002</c:v>
                </c:pt>
                <c:pt idx="1112">
                  <c:v>468965.51724100002</c:v>
                </c:pt>
                <c:pt idx="1113">
                  <c:v>468965.51724100002</c:v>
                </c:pt>
                <c:pt idx="1114">
                  <c:v>469000</c:v>
                </c:pt>
                <c:pt idx="1115">
                  <c:v>471264.36781600001</c:v>
                </c:pt>
                <c:pt idx="1116">
                  <c:v>471264.36781600001</c:v>
                </c:pt>
                <c:pt idx="1117">
                  <c:v>473000</c:v>
                </c:pt>
                <c:pt idx="1118">
                  <c:v>473563.21838999999</c:v>
                </c:pt>
                <c:pt idx="1119">
                  <c:v>474000</c:v>
                </c:pt>
                <c:pt idx="1120">
                  <c:v>474264</c:v>
                </c:pt>
                <c:pt idx="1121">
                  <c:v>475862.06896499998</c:v>
                </c:pt>
                <c:pt idx="1122">
                  <c:v>475944.82758600003</c:v>
                </c:pt>
                <c:pt idx="1123">
                  <c:v>475944.82758600003</c:v>
                </c:pt>
                <c:pt idx="1124">
                  <c:v>475944.82758600003</c:v>
                </c:pt>
                <c:pt idx="1125">
                  <c:v>475944.82758600003</c:v>
                </c:pt>
                <c:pt idx="1126">
                  <c:v>475944.82758600003</c:v>
                </c:pt>
                <c:pt idx="1127">
                  <c:v>475944.82758600003</c:v>
                </c:pt>
                <c:pt idx="1128">
                  <c:v>475944.82758600003</c:v>
                </c:pt>
                <c:pt idx="1129">
                  <c:v>475944.82758600003</c:v>
                </c:pt>
                <c:pt idx="1130">
                  <c:v>475944.82758600003</c:v>
                </c:pt>
                <c:pt idx="1131">
                  <c:v>475944.82758600003</c:v>
                </c:pt>
                <c:pt idx="1132">
                  <c:v>475944.82758600003</c:v>
                </c:pt>
                <c:pt idx="1133">
                  <c:v>475944.82758600003</c:v>
                </c:pt>
                <c:pt idx="1134">
                  <c:v>475944.82758600003</c:v>
                </c:pt>
                <c:pt idx="1135">
                  <c:v>475944.82758600003</c:v>
                </c:pt>
                <c:pt idx="1136">
                  <c:v>475944.82758600003</c:v>
                </c:pt>
                <c:pt idx="1137">
                  <c:v>475944.82758600003</c:v>
                </c:pt>
                <c:pt idx="1138">
                  <c:v>475944.82758600003</c:v>
                </c:pt>
                <c:pt idx="1139">
                  <c:v>475944.82758600003</c:v>
                </c:pt>
                <c:pt idx="1140">
                  <c:v>476781.60919500003</c:v>
                </c:pt>
                <c:pt idx="1141">
                  <c:v>476816.091954</c:v>
                </c:pt>
                <c:pt idx="1142">
                  <c:v>478160.91953999997</c:v>
                </c:pt>
                <c:pt idx="1143">
                  <c:v>479393.10344799998</c:v>
                </c:pt>
                <c:pt idx="1144">
                  <c:v>480000</c:v>
                </c:pt>
                <c:pt idx="1145">
                  <c:v>480000</c:v>
                </c:pt>
                <c:pt idx="1146">
                  <c:v>480000</c:v>
                </c:pt>
                <c:pt idx="1147">
                  <c:v>480000</c:v>
                </c:pt>
                <c:pt idx="1148">
                  <c:v>480000</c:v>
                </c:pt>
                <c:pt idx="1149">
                  <c:v>480000</c:v>
                </c:pt>
                <c:pt idx="1150">
                  <c:v>480000</c:v>
                </c:pt>
                <c:pt idx="1151">
                  <c:v>480000</c:v>
                </c:pt>
                <c:pt idx="1152">
                  <c:v>480000</c:v>
                </c:pt>
                <c:pt idx="1153">
                  <c:v>480000</c:v>
                </c:pt>
                <c:pt idx="1154">
                  <c:v>480000</c:v>
                </c:pt>
                <c:pt idx="1155">
                  <c:v>481609.19540199998</c:v>
                </c:pt>
                <c:pt idx="1156">
                  <c:v>482758.620689</c:v>
                </c:pt>
                <c:pt idx="1157">
                  <c:v>482758.620689</c:v>
                </c:pt>
                <c:pt idx="1158">
                  <c:v>482758.620689</c:v>
                </c:pt>
                <c:pt idx="1159">
                  <c:v>482758.620689</c:v>
                </c:pt>
                <c:pt idx="1160">
                  <c:v>482758.620689</c:v>
                </c:pt>
                <c:pt idx="1161">
                  <c:v>482758.620689</c:v>
                </c:pt>
                <c:pt idx="1162">
                  <c:v>482758.620689</c:v>
                </c:pt>
                <c:pt idx="1163">
                  <c:v>482758.620689</c:v>
                </c:pt>
                <c:pt idx="1164">
                  <c:v>482758.620689</c:v>
                </c:pt>
                <c:pt idx="1165">
                  <c:v>482758.620689</c:v>
                </c:pt>
                <c:pt idx="1166">
                  <c:v>482758.620689</c:v>
                </c:pt>
                <c:pt idx="1167">
                  <c:v>482758.620689</c:v>
                </c:pt>
                <c:pt idx="1168">
                  <c:v>482758.620689</c:v>
                </c:pt>
                <c:pt idx="1169">
                  <c:v>482758.620689</c:v>
                </c:pt>
                <c:pt idx="1170">
                  <c:v>482758.620689</c:v>
                </c:pt>
                <c:pt idx="1171">
                  <c:v>482758.620689</c:v>
                </c:pt>
                <c:pt idx="1172">
                  <c:v>482758.620689</c:v>
                </c:pt>
                <c:pt idx="1173">
                  <c:v>482758.620689</c:v>
                </c:pt>
                <c:pt idx="1174">
                  <c:v>482758.620689</c:v>
                </c:pt>
                <c:pt idx="1175">
                  <c:v>482758.620689</c:v>
                </c:pt>
                <c:pt idx="1176">
                  <c:v>482758.620689</c:v>
                </c:pt>
                <c:pt idx="1177">
                  <c:v>482758.620689</c:v>
                </c:pt>
                <c:pt idx="1178">
                  <c:v>482758.620689</c:v>
                </c:pt>
                <c:pt idx="1179">
                  <c:v>482758.620689</c:v>
                </c:pt>
                <c:pt idx="1180">
                  <c:v>482758.620689</c:v>
                </c:pt>
                <c:pt idx="1181">
                  <c:v>482758.620689</c:v>
                </c:pt>
                <c:pt idx="1182">
                  <c:v>482758.620689</c:v>
                </c:pt>
                <c:pt idx="1183">
                  <c:v>482758.620689</c:v>
                </c:pt>
                <c:pt idx="1184">
                  <c:v>482758.620689</c:v>
                </c:pt>
                <c:pt idx="1185">
                  <c:v>482758.620689</c:v>
                </c:pt>
                <c:pt idx="1186">
                  <c:v>482758.620689</c:v>
                </c:pt>
                <c:pt idx="1187">
                  <c:v>482758.620689</c:v>
                </c:pt>
                <c:pt idx="1188">
                  <c:v>482758.620689</c:v>
                </c:pt>
                <c:pt idx="1189">
                  <c:v>482758.620689</c:v>
                </c:pt>
                <c:pt idx="1190">
                  <c:v>482758.620689</c:v>
                </c:pt>
                <c:pt idx="1191">
                  <c:v>482758.620689</c:v>
                </c:pt>
                <c:pt idx="1192">
                  <c:v>482758.620689</c:v>
                </c:pt>
                <c:pt idx="1193">
                  <c:v>482758.620689</c:v>
                </c:pt>
                <c:pt idx="1194">
                  <c:v>482758.620689</c:v>
                </c:pt>
                <c:pt idx="1195">
                  <c:v>482758.620689</c:v>
                </c:pt>
                <c:pt idx="1196">
                  <c:v>482758.620689</c:v>
                </c:pt>
                <c:pt idx="1197">
                  <c:v>482758.620689</c:v>
                </c:pt>
                <c:pt idx="1198">
                  <c:v>482758.620689</c:v>
                </c:pt>
                <c:pt idx="1199">
                  <c:v>482758.620689</c:v>
                </c:pt>
                <c:pt idx="1200">
                  <c:v>482758.620689</c:v>
                </c:pt>
                <c:pt idx="1201">
                  <c:v>482758.620689</c:v>
                </c:pt>
                <c:pt idx="1202">
                  <c:v>482758.620689</c:v>
                </c:pt>
                <c:pt idx="1203">
                  <c:v>482758.620689</c:v>
                </c:pt>
                <c:pt idx="1204">
                  <c:v>482758.620689</c:v>
                </c:pt>
                <c:pt idx="1205">
                  <c:v>482758.620689</c:v>
                </c:pt>
                <c:pt idx="1206">
                  <c:v>482758.620689</c:v>
                </c:pt>
                <c:pt idx="1207">
                  <c:v>482758.620689</c:v>
                </c:pt>
                <c:pt idx="1208">
                  <c:v>482758.620689</c:v>
                </c:pt>
                <c:pt idx="1209">
                  <c:v>482758.620689</c:v>
                </c:pt>
                <c:pt idx="1210">
                  <c:v>482758.620689</c:v>
                </c:pt>
                <c:pt idx="1211">
                  <c:v>482758.620689</c:v>
                </c:pt>
                <c:pt idx="1212">
                  <c:v>482758.620689</c:v>
                </c:pt>
                <c:pt idx="1213">
                  <c:v>482758.620689</c:v>
                </c:pt>
                <c:pt idx="1214">
                  <c:v>482758.620689</c:v>
                </c:pt>
                <c:pt idx="1215">
                  <c:v>482758.620689</c:v>
                </c:pt>
                <c:pt idx="1216">
                  <c:v>482758.620689</c:v>
                </c:pt>
                <c:pt idx="1217">
                  <c:v>482758.620689</c:v>
                </c:pt>
                <c:pt idx="1218">
                  <c:v>483780</c:v>
                </c:pt>
                <c:pt idx="1219">
                  <c:v>484220.68965499999</c:v>
                </c:pt>
                <c:pt idx="1220">
                  <c:v>485000</c:v>
                </c:pt>
                <c:pt idx="1221">
                  <c:v>486206.89655100001</c:v>
                </c:pt>
                <c:pt idx="1222">
                  <c:v>487356.32183899998</c:v>
                </c:pt>
                <c:pt idx="1223">
                  <c:v>487439.08045900002</c:v>
                </c:pt>
                <c:pt idx="1224">
                  <c:v>488275.86206800002</c:v>
                </c:pt>
                <c:pt idx="1225">
                  <c:v>489655.17241300002</c:v>
                </c:pt>
                <c:pt idx="1226">
                  <c:v>489655.17241300002</c:v>
                </c:pt>
                <c:pt idx="1227">
                  <c:v>489758.620689</c:v>
                </c:pt>
                <c:pt idx="1228">
                  <c:v>490465.51724100002</c:v>
                </c:pt>
                <c:pt idx="1229">
                  <c:v>491655.17241300002</c:v>
                </c:pt>
                <c:pt idx="1230">
                  <c:v>493103.44827499997</c:v>
                </c:pt>
                <c:pt idx="1231">
                  <c:v>494252.873563</c:v>
                </c:pt>
                <c:pt idx="1232">
                  <c:v>494252.873563</c:v>
                </c:pt>
                <c:pt idx="1233">
                  <c:v>494252.873563</c:v>
                </c:pt>
                <c:pt idx="1234">
                  <c:v>494252.873563</c:v>
                </c:pt>
                <c:pt idx="1235">
                  <c:v>494252.873563</c:v>
                </c:pt>
                <c:pt idx="1236">
                  <c:v>496551.72413699998</c:v>
                </c:pt>
                <c:pt idx="1237">
                  <c:v>496551.72413699998</c:v>
                </c:pt>
                <c:pt idx="1238">
                  <c:v>496551.72413699998</c:v>
                </c:pt>
                <c:pt idx="1239">
                  <c:v>496551.72413699998</c:v>
                </c:pt>
                <c:pt idx="1240">
                  <c:v>496551.72413699998</c:v>
                </c:pt>
                <c:pt idx="1241">
                  <c:v>496551.72413699998</c:v>
                </c:pt>
                <c:pt idx="1242">
                  <c:v>496551.72413699998</c:v>
                </c:pt>
                <c:pt idx="1243">
                  <c:v>496551.72413699998</c:v>
                </c:pt>
                <c:pt idx="1244">
                  <c:v>496551.72413699998</c:v>
                </c:pt>
                <c:pt idx="1245">
                  <c:v>496551.72413699998</c:v>
                </c:pt>
                <c:pt idx="1246">
                  <c:v>496551.72413699998</c:v>
                </c:pt>
                <c:pt idx="1247">
                  <c:v>501379.310344</c:v>
                </c:pt>
                <c:pt idx="1248">
                  <c:v>501586.20689600002</c:v>
                </c:pt>
                <c:pt idx="1249">
                  <c:v>502758.620689</c:v>
                </c:pt>
                <c:pt idx="1250">
                  <c:v>503448.27586200001</c:v>
                </c:pt>
                <c:pt idx="1251">
                  <c:v>503448.27586200001</c:v>
                </c:pt>
                <c:pt idx="1252">
                  <c:v>505747.12643599999</c:v>
                </c:pt>
                <c:pt idx="1253">
                  <c:v>510344.82758600003</c:v>
                </c:pt>
                <c:pt idx="1254">
                  <c:v>510344.82758600003</c:v>
                </c:pt>
                <c:pt idx="1255">
                  <c:v>510344.82758600003</c:v>
                </c:pt>
                <c:pt idx="1256">
                  <c:v>510344.82758600003</c:v>
                </c:pt>
                <c:pt idx="1257">
                  <c:v>510344.82758600003</c:v>
                </c:pt>
                <c:pt idx="1258">
                  <c:v>510919.54022899998</c:v>
                </c:pt>
                <c:pt idx="1259">
                  <c:v>513344.82758600003</c:v>
                </c:pt>
                <c:pt idx="1260">
                  <c:v>514942.528735</c:v>
                </c:pt>
                <c:pt idx="1261">
                  <c:v>517241.37930999999</c:v>
                </c:pt>
                <c:pt idx="1262">
                  <c:v>517241.37930999999</c:v>
                </c:pt>
                <c:pt idx="1263">
                  <c:v>517241.37930999999</c:v>
                </c:pt>
                <c:pt idx="1264">
                  <c:v>521839.08045900002</c:v>
                </c:pt>
                <c:pt idx="1265">
                  <c:v>521839.08045900002</c:v>
                </c:pt>
                <c:pt idx="1266">
                  <c:v>524137.93103400001</c:v>
                </c:pt>
                <c:pt idx="1267">
                  <c:v>524137.93103400001</c:v>
                </c:pt>
                <c:pt idx="1268">
                  <c:v>524137.93103400001</c:v>
                </c:pt>
                <c:pt idx="1269">
                  <c:v>524137.93103400001</c:v>
                </c:pt>
                <c:pt idx="1270">
                  <c:v>524137.93103400001</c:v>
                </c:pt>
                <c:pt idx="1271">
                  <c:v>524137.93103400001</c:v>
                </c:pt>
                <c:pt idx="1272">
                  <c:v>524137.93103400001</c:v>
                </c:pt>
                <c:pt idx="1273">
                  <c:v>524137.93103400001</c:v>
                </c:pt>
                <c:pt idx="1274">
                  <c:v>524137.93103400001</c:v>
                </c:pt>
                <c:pt idx="1275">
                  <c:v>524137.93103400001</c:v>
                </c:pt>
                <c:pt idx="1276">
                  <c:v>524137.93103400001</c:v>
                </c:pt>
                <c:pt idx="1277">
                  <c:v>524137.93103400001</c:v>
                </c:pt>
                <c:pt idx="1278">
                  <c:v>524137.93103400001</c:v>
                </c:pt>
                <c:pt idx="1279">
                  <c:v>524252.873563</c:v>
                </c:pt>
                <c:pt idx="1280">
                  <c:v>527586.20689599996</c:v>
                </c:pt>
                <c:pt idx="1281">
                  <c:v>528735.63218299998</c:v>
                </c:pt>
                <c:pt idx="1282">
                  <c:v>529885.05747100001</c:v>
                </c:pt>
                <c:pt idx="1283">
                  <c:v>532183.90804500005</c:v>
                </c:pt>
                <c:pt idx="1284">
                  <c:v>532440</c:v>
                </c:pt>
                <c:pt idx="1285">
                  <c:v>532758.620689</c:v>
                </c:pt>
                <c:pt idx="1286">
                  <c:v>533793.10344800004</c:v>
                </c:pt>
                <c:pt idx="1287">
                  <c:v>534034.48275800003</c:v>
                </c:pt>
                <c:pt idx="1288">
                  <c:v>536781.60919500003</c:v>
                </c:pt>
                <c:pt idx="1289">
                  <c:v>538013.79310300003</c:v>
                </c:pt>
                <c:pt idx="1290">
                  <c:v>538440</c:v>
                </c:pt>
                <c:pt idx="1291">
                  <c:v>540000</c:v>
                </c:pt>
                <c:pt idx="1292">
                  <c:v>540000</c:v>
                </c:pt>
                <c:pt idx="1293">
                  <c:v>540000</c:v>
                </c:pt>
                <c:pt idx="1294">
                  <c:v>540000</c:v>
                </c:pt>
                <c:pt idx="1295">
                  <c:v>540000</c:v>
                </c:pt>
                <c:pt idx="1296">
                  <c:v>540000</c:v>
                </c:pt>
                <c:pt idx="1297">
                  <c:v>540000</c:v>
                </c:pt>
                <c:pt idx="1298">
                  <c:v>540000</c:v>
                </c:pt>
                <c:pt idx="1299">
                  <c:v>540000</c:v>
                </c:pt>
                <c:pt idx="1300">
                  <c:v>540632.18390800001</c:v>
                </c:pt>
                <c:pt idx="1301">
                  <c:v>540689.65517200006</c:v>
                </c:pt>
                <c:pt idx="1302">
                  <c:v>541000</c:v>
                </c:pt>
                <c:pt idx="1303">
                  <c:v>541379.310344</c:v>
                </c:pt>
                <c:pt idx="1304">
                  <c:v>544137.93103400001</c:v>
                </c:pt>
                <c:pt idx="1305">
                  <c:v>544827.58620599995</c:v>
                </c:pt>
                <c:pt idx="1306">
                  <c:v>545977.01149399998</c:v>
                </c:pt>
                <c:pt idx="1307">
                  <c:v>546666.66666600003</c:v>
                </c:pt>
                <c:pt idx="1308">
                  <c:v>547126.436781</c:v>
                </c:pt>
                <c:pt idx="1309">
                  <c:v>550000</c:v>
                </c:pt>
                <c:pt idx="1310">
                  <c:v>551724.13793099998</c:v>
                </c:pt>
                <c:pt idx="1311">
                  <c:v>551724.13793099998</c:v>
                </c:pt>
                <c:pt idx="1312">
                  <c:v>551724.13793099998</c:v>
                </c:pt>
                <c:pt idx="1313">
                  <c:v>551724.13793099998</c:v>
                </c:pt>
                <c:pt idx="1314">
                  <c:v>551724.13793099998</c:v>
                </c:pt>
                <c:pt idx="1315">
                  <c:v>551724.13793099998</c:v>
                </c:pt>
                <c:pt idx="1316">
                  <c:v>551724.13793099998</c:v>
                </c:pt>
                <c:pt idx="1317">
                  <c:v>551724.13793099998</c:v>
                </c:pt>
                <c:pt idx="1318">
                  <c:v>551724.13793099998</c:v>
                </c:pt>
                <c:pt idx="1319">
                  <c:v>551724.13793099998</c:v>
                </c:pt>
                <c:pt idx="1320">
                  <c:v>551724.13793099998</c:v>
                </c:pt>
                <c:pt idx="1321">
                  <c:v>551724.13793099998</c:v>
                </c:pt>
                <c:pt idx="1322">
                  <c:v>551724.13793099998</c:v>
                </c:pt>
                <c:pt idx="1323">
                  <c:v>551724.13793099998</c:v>
                </c:pt>
                <c:pt idx="1324">
                  <c:v>551724.13793099998</c:v>
                </c:pt>
                <c:pt idx="1325">
                  <c:v>551724.13793099998</c:v>
                </c:pt>
                <c:pt idx="1326">
                  <c:v>551724.13793099998</c:v>
                </c:pt>
                <c:pt idx="1327">
                  <c:v>551724.13793099998</c:v>
                </c:pt>
                <c:pt idx="1328">
                  <c:v>551724.13793099998</c:v>
                </c:pt>
                <c:pt idx="1329">
                  <c:v>551724.13793099998</c:v>
                </c:pt>
                <c:pt idx="1330">
                  <c:v>551724.13793099998</c:v>
                </c:pt>
                <c:pt idx="1331">
                  <c:v>551724.13793099998</c:v>
                </c:pt>
                <c:pt idx="1332">
                  <c:v>551724.13793099998</c:v>
                </c:pt>
                <c:pt idx="1333">
                  <c:v>551724.13793099998</c:v>
                </c:pt>
                <c:pt idx="1334">
                  <c:v>551724.13793099998</c:v>
                </c:pt>
                <c:pt idx="1335">
                  <c:v>551724.13793099998</c:v>
                </c:pt>
                <c:pt idx="1336">
                  <c:v>551724.13793099998</c:v>
                </c:pt>
                <c:pt idx="1337">
                  <c:v>551724.13793099998</c:v>
                </c:pt>
                <c:pt idx="1338">
                  <c:v>551724.13793099998</c:v>
                </c:pt>
                <c:pt idx="1339">
                  <c:v>551724.13793099998</c:v>
                </c:pt>
                <c:pt idx="1340">
                  <c:v>551724.13793099998</c:v>
                </c:pt>
                <c:pt idx="1341">
                  <c:v>551724.13793099998</c:v>
                </c:pt>
                <c:pt idx="1342">
                  <c:v>551724.13793099998</c:v>
                </c:pt>
                <c:pt idx="1343">
                  <c:v>551724.13793099998</c:v>
                </c:pt>
                <c:pt idx="1344">
                  <c:v>551724.13793099998</c:v>
                </c:pt>
                <c:pt idx="1345">
                  <c:v>551724.13793099998</c:v>
                </c:pt>
                <c:pt idx="1346">
                  <c:v>551724.13793099998</c:v>
                </c:pt>
                <c:pt idx="1347">
                  <c:v>551724.13793099998</c:v>
                </c:pt>
                <c:pt idx="1348">
                  <c:v>551724.13793099998</c:v>
                </c:pt>
                <c:pt idx="1349">
                  <c:v>551724.13793099998</c:v>
                </c:pt>
                <c:pt idx="1350">
                  <c:v>551724.13793099998</c:v>
                </c:pt>
                <c:pt idx="1351">
                  <c:v>551724.13793099998</c:v>
                </c:pt>
                <c:pt idx="1352">
                  <c:v>551724.13793099998</c:v>
                </c:pt>
                <c:pt idx="1353">
                  <c:v>551724.13793099998</c:v>
                </c:pt>
                <c:pt idx="1354">
                  <c:v>551724.13793099998</c:v>
                </c:pt>
                <c:pt idx="1355">
                  <c:v>551724.13793099998</c:v>
                </c:pt>
                <c:pt idx="1356">
                  <c:v>551724.13793099998</c:v>
                </c:pt>
                <c:pt idx="1357">
                  <c:v>551724.13793099998</c:v>
                </c:pt>
                <c:pt idx="1358">
                  <c:v>551724.13793099998</c:v>
                </c:pt>
                <c:pt idx="1359">
                  <c:v>551724.13793099998</c:v>
                </c:pt>
                <c:pt idx="1360">
                  <c:v>551724.13793099998</c:v>
                </c:pt>
                <c:pt idx="1361">
                  <c:v>551724.13793099998</c:v>
                </c:pt>
                <c:pt idx="1362">
                  <c:v>551724.13793099998</c:v>
                </c:pt>
                <c:pt idx="1363">
                  <c:v>551724.13793099998</c:v>
                </c:pt>
                <c:pt idx="1364">
                  <c:v>551724.13793099998</c:v>
                </c:pt>
                <c:pt idx="1365">
                  <c:v>551724.13793099998</c:v>
                </c:pt>
                <c:pt idx="1366">
                  <c:v>551724.13793099998</c:v>
                </c:pt>
                <c:pt idx="1367">
                  <c:v>551724.13793099998</c:v>
                </c:pt>
                <c:pt idx="1368">
                  <c:v>551724.13793099998</c:v>
                </c:pt>
                <c:pt idx="1369">
                  <c:v>551724.13793099998</c:v>
                </c:pt>
                <c:pt idx="1370">
                  <c:v>551724.13793099998</c:v>
                </c:pt>
                <c:pt idx="1371">
                  <c:v>551724.13793099998</c:v>
                </c:pt>
                <c:pt idx="1372">
                  <c:v>551724.13793099998</c:v>
                </c:pt>
                <c:pt idx="1373">
                  <c:v>552000</c:v>
                </c:pt>
                <c:pt idx="1374">
                  <c:v>552000</c:v>
                </c:pt>
                <c:pt idx="1375">
                  <c:v>553724.13793099998</c:v>
                </c:pt>
                <c:pt idx="1376">
                  <c:v>555000</c:v>
                </c:pt>
                <c:pt idx="1377">
                  <c:v>555172.41379300004</c:v>
                </c:pt>
                <c:pt idx="1378">
                  <c:v>556321.83907999995</c:v>
                </c:pt>
                <c:pt idx="1379">
                  <c:v>557471.26436699997</c:v>
                </c:pt>
                <c:pt idx="1380">
                  <c:v>558620.68965499999</c:v>
                </c:pt>
                <c:pt idx="1381">
                  <c:v>560364.13793099998</c:v>
                </c:pt>
                <c:pt idx="1382">
                  <c:v>560574.71264299995</c:v>
                </c:pt>
                <c:pt idx="1383">
                  <c:v>560919.54022900003</c:v>
                </c:pt>
                <c:pt idx="1384">
                  <c:v>561000</c:v>
                </c:pt>
                <c:pt idx="1385">
                  <c:v>561224.13793099998</c:v>
                </c:pt>
                <c:pt idx="1386">
                  <c:v>563218.39080399997</c:v>
                </c:pt>
                <c:pt idx="1387">
                  <c:v>563218.39080399997</c:v>
                </c:pt>
                <c:pt idx="1388">
                  <c:v>563218.39080399997</c:v>
                </c:pt>
                <c:pt idx="1389">
                  <c:v>564000</c:v>
                </c:pt>
                <c:pt idx="1390">
                  <c:v>564120.68965499999</c:v>
                </c:pt>
                <c:pt idx="1391">
                  <c:v>565517.24137900001</c:v>
                </c:pt>
                <c:pt idx="1392">
                  <c:v>565517.24137900001</c:v>
                </c:pt>
                <c:pt idx="1393">
                  <c:v>565517.24137900001</c:v>
                </c:pt>
                <c:pt idx="1394">
                  <c:v>566124.13793099998</c:v>
                </c:pt>
                <c:pt idx="1395">
                  <c:v>566666.66666600003</c:v>
                </c:pt>
                <c:pt idx="1396">
                  <c:v>568772.41379300004</c:v>
                </c:pt>
                <c:pt idx="1397">
                  <c:v>568965.51724099996</c:v>
                </c:pt>
                <c:pt idx="1398">
                  <c:v>570114.94252799999</c:v>
                </c:pt>
                <c:pt idx="1399">
                  <c:v>574252.873563</c:v>
                </c:pt>
                <c:pt idx="1400">
                  <c:v>574252.873563</c:v>
                </c:pt>
                <c:pt idx="1401">
                  <c:v>574712.64367799996</c:v>
                </c:pt>
                <c:pt idx="1402">
                  <c:v>574712.64367799996</c:v>
                </c:pt>
                <c:pt idx="1403">
                  <c:v>574712.64367799996</c:v>
                </c:pt>
                <c:pt idx="1404">
                  <c:v>574712.64367799996</c:v>
                </c:pt>
                <c:pt idx="1405">
                  <c:v>574712.64367799996</c:v>
                </c:pt>
                <c:pt idx="1406">
                  <c:v>579310.34482700005</c:v>
                </c:pt>
                <c:pt idx="1407">
                  <c:v>579310.34482700005</c:v>
                </c:pt>
                <c:pt idx="1408">
                  <c:v>579310.34482700005</c:v>
                </c:pt>
                <c:pt idx="1409">
                  <c:v>579770.11494200001</c:v>
                </c:pt>
                <c:pt idx="1410">
                  <c:v>580459.77011399996</c:v>
                </c:pt>
                <c:pt idx="1411">
                  <c:v>583908.04597700003</c:v>
                </c:pt>
                <c:pt idx="1412">
                  <c:v>586206.89655099995</c:v>
                </c:pt>
                <c:pt idx="1413">
                  <c:v>587724.13793099998</c:v>
                </c:pt>
                <c:pt idx="1414">
                  <c:v>588000</c:v>
                </c:pt>
                <c:pt idx="1415">
                  <c:v>591954.02298799995</c:v>
                </c:pt>
                <c:pt idx="1416">
                  <c:v>593103.44827499997</c:v>
                </c:pt>
                <c:pt idx="1417">
                  <c:v>593103.44827499997</c:v>
                </c:pt>
                <c:pt idx="1418">
                  <c:v>593103.44827499997</c:v>
                </c:pt>
                <c:pt idx="1419">
                  <c:v>593103.44827499997</c:v>
                </c:pt>
                <c:pt idx="1420">
                  <c:v>593944.82758599997</c:v>
                </c:pt>
                <c:pt idx="1421">
                  <c:v>594252.873563</c:v>
                </c:pt>
                <c:pt idx="1422">
                  <c:v>596000</c:v>
                </c:pt>
                <c:pt idx="1423">
                  <c:v>596206.89655099995</c:v>
                </c:pt>
                <c:pt idx="1424">
                  <c:v>597701.14942499995</c:v>
                </c:pt>
                <c:pt idx="1425">
                  <c:v>600000</c:v>
                </c:pt>
                <c:pt idx="1426">
                  <c:v>600000</c:v>
                </c:pt>
                <c:pt idx="1427">
                  <c:v>600000</c:v>
                </c:pt>
                <c:pt idx="1428">
                  <c:v>600000</c:v>
                </c:pt>
                <c:pt idx="1429">
                  <c:v>600000</c:v>
                </c:pt>
                <c:pt idx="1430">
                  <c:v>600000</c:v>
                </c:pt>
                <c:pt idx="1431">
                  <c:v>600000</c:v>
                </c:pt>
                <c:pt idx="1432">
                  <c:v>600000</c:v>
                </c:pt>
                <c:pt idx="1433">
                  <c:v>600000</c:v>
                </c:pt>
                <c:pt idx="1434">
                  <c:v>600000</c:v>
                </c:pt>
                <c:pt idx="1435">
                  <c:v>600000</c:v>
                </c:pt>
                <c:pt idx="1436">
                  <c:v>602298.85057400004</c:v>
                </c:pt>
                <c:pt idx="1437">
                  <c:v>602298.85057400004</c:v>
                </c:pt>
                <c:pt idx="1438">
                  <c:v>602298.85057400004</c:v>
                </c:pt>
                <c:pt idx="1439">
                  <c:v>606896.55172400002</c:v>
                </c:pt>
                <c:pt idx="1440">
                  <c:v>606896.55172400002</c:v>
                </c:pt>
                <c:pt idx="1441">
                  <c:v>606896.55172400002</c:v>
                </c:pt>
                <c:pt idx="1442">
                  <c:v>606896.55172400002</c:v>
                </c:pt>
                <c:pt idx="1443">
                  <c:v>608000</c:v>
                </c:pt>
                <c:pt idx="1444">
                  <c:v>609195.40229799994</c:v>
                </c:pt>
                <c:pt idx="1445">
                  <c:v>609195.40229799994</c:v>
                </c:pt>
                <c:pt idx="1446">
                  <c:v>610000</c:v>
                </c:pt>
                <c:pt idx="1447">
                  <c:v>610000</c:v>
                </c:pt>
                <c:pt idx="1448">
                  <c:v>612000</c:v>
                </c:pt>
                <c:pt idx="1449">
                  <c:v>612000</c:v>
                </c:pt>
                <c:pt idx="1450">
                  <c:v>612000</c:v>
                </c:pt>
                <c:pt idx="1451">
                  <c:v>612000</c:v>
                </c:pt>
                <c:pt idx="1452">
                  <c:v>612000</c:v>
                </c:pt>
                <c:pt idx="1453">
                  <c:v>612000</c:v>
                </c:pt>
                <c:pt idx="1454">
                  <c:v>612000</c:v>
                </c:pt>
                <c:pt idx="1455">
                  <c:v>612000</c:v>
                </c:pt>
                <c:pt idx="1456">
                  <c:v>615000</c:v>
                </c:pt>
                <c:pt idx="1457">
                  <c:v>615600</c:v>
                </c:pt>
                <c:pt idx="1458">
                  <c:v>619000</c:v>
                </c:pt>
                <c:pt idx="1459">
                  <c:v>620689.65517200006</c:v>
                </c:pt>
                <c:pt idx="1460">
                  <c:v>620689.65517200006</c:v>
                </c:pt>
                <c:pt idx="1461">
                  <c:v>620689.65517200006</c:v>
                </c:pt>
                <c:pt idx="1462">
                  <c:v>620689.65517200006</c:v>
                </c:pt>
                <c:pt idx="1463">
                  <c:v>620689.65517200006</c:v>
                </c:pt>
                <c:pt idx="1464">
                  <c:v>620689.65517200006</c:v>
                </c:pt>
                <c:pt idx="1465">
                  <c:v>620689.65517200006</c:v>
                </c:pt>
                <c:pt idx="1466">
                  <c:v>620689.65517200006</c:v>
                </c:pt>
                <c:pt idx="1467">
                  <c:v>620689.65517200006</c:v>
                </c:pt>
                <c:pt idx="1468">
                  <c:v>620689.65517200006</c:v>
                </c:pt>
                <c:pt idx="1469">
                  <c:v>620689.65517200006</c:v>
                </c:pt>
                <c:pt idx="1470">
                  <c:v>620689.65517200006</c:v>
                </c:pt>
                <c:pt idx="1471">
                  <c:v>620689.65517200006</c:v>
                </c:pt>
                <c:pt idx="1472">
                  <c:v>620689.65517200006</c:v>
                </c:pt>
                <c:pt idx="1473">
                  <c:v>620689.65517200006</c:v>
                </c:pt>
                <c:pt idx="1474">
                  <c:v>620689.65517200006</c:v>
                </c:pt>
                <c:pt idx="1475">
                  <c:v>620689.65517200006</c:v>
                </c:pt>
                <c:pt idx="1476">
                  <c:v>620689.65517200006</c:v>
                </c:pt>
                <c:pt idx="1477">
                  <c:v>620689.65517200006</c:v>
                </c:pt>
                <c:pt idx="1478">
                  <c:v>620689.65517200006</c:v>
                </c:pt>
                <c:pt idx="1479">
                  <c:v>620689.65517200006</c:v>
                </c:pt>
                <c:pt idx="1480">
                  <c:v>620689.65517200006</c:v>
                </c:pt>
                <c:pt idx="1481">
                  <c:v>620689.65517200006</c:v>
                </c:pt>
                <c:pt idx="1482">
                  <c:v>620689.65517200006</c:v>
                </c:pt>
                <c:pt idx="1483">
                  <c:v>620689.65517200006</c:v>
                </c:pt>
                <c:pt idx="1484">
                  <c:v>620689.65517200006</c:v>
                </c:pt>
                <c:pt idx="1485">
                  <c:v>620689.65517200006</c:v>
                </c:pt>
                <c:pt idx="1486">
                  <c:v>620689.65517200006</c:v>
                </c:pt>
                <c:pt idx="1487">
                  <c:v>620689.65517200006</c:v>
                </c:pt>
                <c:pt idx="1488">
                  <c:v>620689.65517200006</c:v>
                </c:pt>
                <c:pt idx="1489">
                  <c:v>620689.65517200006</c:v>
                </c:pt>
                <c:pt idx="1490">
                  <c:v>620689.65517200006</c:v>
                </c:pt>
                <c:pt idx="1491">
                  <c:v>620689.65517200006</c:v>
                </c:pt>
                <c:pt idx="1492">
                  <c:v>620689.65517200006</c:v>
                </c:pt>
                <c:pt idx="1493">
                  <c:v>620689.65517200006</c:v>
                </c:pt>
                <c:pt idx="1494">
                  <c:v>620689.65517200006</c:v>
                </c:pt>
                <c:pt idx="1495">
                  <c:v>620689.65517200006</c:v>
                </c:pt>
                <c:pt idx="1496">
                  <c:v>621689.65517200006</c:v>
                </c:pt>
                <c:pt idx="1497">
                  <c:v>622988.50574699999</c:v>
                </c:pt>
                <c:pt idx="1498">
                  <c:v>624889.65517200006</c:v>
                </c:pt>
                <c:pt idx="1499">
                  <c:v>631034.48275800003</c:v>
                </c:pt>
                <c:pt idx="1500">
                  <c:v>631724.13793099998</c:v>
                </c:pt>
                <c:pt idx="1501">
                  <c:v>632183.90804500005</c:v>
                </c:pt>
                <c:pt idx="1502">
                  <c:v>632183.90804500005</c:v>
                </c:pt>
                <c:pt idx="1503">
                  <c:v>632183.90804500005</c:v>
                </c:pt>
                <c:pt idx="1504">
                  <c:v>633218.39080399997</c:v>
                </c:pt>
                <c:pt idx="1505">
                  <c:v>633379.310344</c:v>
                </c:pt>
                <c:pt idx="1506">
                  <c:v>634000</c:v>
                </c:pt>
                <c:pt idx="1507">
                  <c:v>634482.75861999998</c:v>
                </c:pt>
                <c:pt idx="1508">
                  <c:v>634482.75861999998</c:v>
                </c:pt>
                <c:pt idx="1509">
                  <c:v>634482.75861999998</c:v>
                </c:pt>
                <c:pt idx="1510">
                  <c:v>634482.75861999998</c:v>
                </c:pt>
                <c:pt idx="1511">
                  <c:v>634482.75861999998</c:v>
                </c:pt>
                <c:pt idx="1512">
                  <c:v>634482.75861999998</c:v>
                </c:pt>
                <c:pt idx="1513">
                  <c:v>635632.18390800001</c:v>
                </c:pt>
                <c:pt idx="1514">
                  <c:v>636781.60919500003</c:v>
                </c:pt>
                <c:pt idx="1515">
                  <c:v>639080.45976999996</c:v>
                </c:pt>
                <c:pt idx="1516">
                  <c:v>639080.45976999996</c:v>
                </c:pt>
                <c:pt idx="1517">
                  <c:v>641379.310344</c:v>
                </c:pt>
                <c:pt idx="1518">
                  <c:v>642528.73563200003</c:v>
                </c:pt>
                <c:pt idx="1519">
                  <c:v>643678.16091900005</c:v>
                </c:pt>
                <c:pt idx="1520">
                  <c:v>643678.16091900005</c:v>
                </c:pt>
                <c:pt idx="1521">
                  <c:v>643678.16091900005</c:v>
                </c:pt>
                <c:pt idx="1522">
                  <c:v>644896.55172400002</c:v>
                </c:pt>
                <c:pt idx="1523">
                  <c:v>645977.01149399998</c:v>
                </c:pt>
                <c:pt idx="1524">
                  <c:v>648000</c:v>
                </c:pt>
                <c:pt idx="1525">
                  <c:v>648275.86206800002</c:v>
                </c:pt>
                <c:pt idx="1526">
                  <c:v>648275.86206800002</c:v>
                </c:pt>
                <c:pt idx="1527">
                  <c:v>651034.48275800003</c:v>
                </c:pt>
                <c:pt idx="1528">
                  <c:v>655172.41379300004</c:v>
                </c:pt>
                <c:pt idx="1529">
                  <c:v>655172.41379300004</c:v>
                </c:pt>
                <c:pt idx="1530">
                  <c:v>655172.41379300004</c:v>
                </c:pt>
                <c:pt idx="1531">
                  <c:v>657471.26436699997</c:v>
                </c:pt>
                <c:pt idx="1532">
                  <c:v>657977.01149399998</c:v>
                </c:pt>
                <c:pt idx="1533">
                  <c:v>659770.11494200001</c:v>
                </c:pt>
                <c:pt idx="1534">
                  <c:v>660000</c:v>
                </c:pt>
                <c:pt idx="1535">
                  <c:v>660000</c:v>
                </c:pt>
                <c:pt idx="1536">
                  <c:v>660344.82758599997</c:v>
                </c:pt>
                <c:pt idx="1537">
                  <c:v>660344.82758599997</c:v>
                </c:pt>
                <c:pt idx="1538">
                  <c:v>662068.96551699995</c:v>
                </c:pt>
                <c:pt idx="1539">
                  <c:v>662068.96551699995</c:v>
                </c:pt>
                <c:pt idx="1540">
                  <c:v>662068.96551699995</c:v>
                </c:pt>
                <c:pt idx="1541">
                  <c:v>663636</c:v>
                </c:pt>
                <c:pt idx="1542">
                  <c:v>665517.24137900001</c:v>
                </c:pt>
                <c:pt idx="1543">
                  <c:v>665747.12643599999</c:v>
                </c:pt>
                <c:pt idx="1544">
                  <c:v>666666.66666600003</c:v>
                </c:pt>
                <c:pt idx="1545">
                  <c:v>667068.96551699995</c:v>
                </c:pt>
                <c:pt idx="1546">
                  <c:v>667172.41379300004</c:v>
                </c:pt>
                <c:pt idx="1547">
                  <c:v>671264.36781600001</c:v>
                </c:pt>
                <c:pt idx="1548">
                  <c:v>674482.75861999998</c:v>
                </c:pt>
                <c:pt idx="1549">
                  <c:v>675862.06896499998</c:v>
                </c:pt>
                <c:pt idx="1550">
                  <c:v>676000</c:v>
                </c:pt>
                <c:pt idx="1551">
                  <c:v>680000</c:v>
                </c:pt>
                <c:pt idx="1552">
                  <c:v>680689.65517200006</c:v>
                </c:pt>
                <c:pt idx="1553">
                  <c:v>685057.47126400005</c:v>
                </c:pt>
                <c:pt idx="1554">
                  <c:v>687586.20689599996</c:v>
                </c:pt>
                <c:pt idx="1555">
                  <c:v>688275.86206800002</c:v>
                </c:pt>
                <c:pt idx="1556">
                  <c:v>689655.17241300002</c:v>
                </c:pt>
                <c:pt idx="1557">
                  <c:v>689655.17241300002</c:v>
                </c:pt>
                <c:pt idx="1558">
                  <c:v>689655.17241300002</c:v>
                </c:pt>
                <c:pt idx="1559">
                  <c:v>689655.17241300002</c:v>
                </c:pt>
                <c:pt idx="1560">
                  <c:v>689655.17241300002</c:v>
                </c:pt>
                <c:pt idx="1561">
                  <c:v>689655.17241300002</c:v>
                </c:pt>
                <c:pt idx="1562">
                  <c:v>689655.17241300002</c:v>
                </c:pt>
                <c:pt idx="1563">
                  <c:v>689655.17241300002</c:v>
                </c:pt>
                <c:pt idx="1564">
                  <c:v>689655.17241300002</c:v>
                </c:pt>
                <c:pt idx="1565">
                  <c:v>689655.17241300002</c:v>
                </c:pt>
                <c:pt idx="1566">
                  <c:v>689655.17241300002</c:v>
                </c:pt>
                <c:pt idx="1567">
                  <c:v>689655.17241300002</c:v>
                </c:pt>
                <c:pt idx="1568">
                  <c:v>689655.17241300002</c:v>
                </c:pt>
                <c:pt idx="1569">
                  <c:v>689655.17241300002</c:v>
                </c:pt>
                <c:pt idx="1570">
                  <c:v>689655.17241300002</c:v>
                </c:pt>
                <c:pt idx="1571">
                  <c:v>689655.17241300002</c:v>
                </c:pt>
                <c:pt idx="1572">
                  <c:v>689655.17241300002</c:v>
                </c:pt>
                <c:pt idx="1573">
                  <c:v>689655.17241300002</c:v>
                </c:pt>
                <c:pt idx="1574">
                  <c:v>689655.17241300002</c:v>
                </c:pt>
                <c:pt idx="1575">
                  <c:v>689655.17241300002</c:v>
                </c:pt>
                <c:pt idx="1576">
                  <c:v>689655.17241300002</c:v>
                </c:pt>
                <c:pt idx="1577">
                  <c:v>689655.17241300002</c:v>
                </c:pt>
                <c:pt idx="1578">
                  <c:v>689655.17241300002</c:v>
                </c:pt>
                <c:pt idx="1579">
                  <c:v>689655.17241300002</c:v>
                </c:pt>
                <c:pt idx="1580">
                  <c:v>689655.17241300002</c:v>
                </c:pt>
                <c:pt idx="1581">
                  <c:v>689655.17241300002</c:v>
                </c:pt>
                <c:pt idx="1582">
                  <c:v>689655.17241300002</c:v>
                </c:pt>
                <c:pt idx="1583">
                  <c:v>689655.17241300002</c:v>
                </c:pt>
                <c:pt idx="1584">
                  <c:v>689655.17241300002</c:v>
                </c:pt>
                <c:pt idx="1585">
                  <c:v>689655.17241300002</c:v>
                </c:pt>
                <c:pt idx="1586">
                  <c:v>689655.17241300002</c:v>
                </c:pt>
                <c:pt idx="1587">
                  <c:v>689655.17241300002</c:v>
                </c:pt>
                <c:pt idx="1588">
                  <c:v>689655.17241300002</c:v>
                </c:pt>
                <c:pt idx="1589">
                  <c:v>690804.59770100005</c:v>
                </c:pt>
                <c:pt idx="1590">
                  <c:v>691155.17241300002</c:v>
                </c:pt>
                <c:pt idx="1591">
                  <c:v>691954.02298799995</c:v>
                </c:pt>
                <c:pt idx="1592">
                  <c:v>694252.873563</c:v>
                </c:pt>
                <c:pt idx="1593">
                  <c:v>694758.620689</c:v>
                </c:pt>
                <c:pt idx="1594">
                  <c:v>695402.29885000002</c:v>
                </c:pt>
                <c:pt idx="1595">
                  <c:v>696551.72413700004</c:v>
                </c:pt>
                <c:pt idx="1596">
                  <c:v>699233.33333299996</c:v>
                </c:pt>
                <c:pt idx="1597">
                  <c:v>699233.33333299996</c:v>
                </c:pt>
                <c:pt idx="1598">
                  <c:v>701149.42528700002</c:v>
                </c:pt>
                <c:pt idx="1599">
                  <c:v>702758.620689</c:v>
                </c:pt>
                <c:pt idx="1600">
                  <c:v>703448.27586199995</c:v>
                </c:pt>
                <c:pt idx="1601">
                  <c:v>704597.70114899997</c:v>
                </c:pt>
                <c:pt idx="1602">
                  <c:v>705747.12643599999</c:v>
                </c:pt>
                <c:pt idx="1603">
                  <c:v>706689.65517200006</c:v>
                </c:pt>
                <c:pt idx="1604">
                  <c:v>706896.55172400002</c:v>
                </c:pt>
                <c:pt idx="1605">
                  <c:v>706896.55172400002</c:v>
                </c:pt>
                <c:pt idx="1606">
                  <c:v>707255.17241300002</c:v>
                </c:pt>
                <c:pt idx="1607">
                  <c:v>708846.55172400002</c:v>
                </c:pt>
                <c:pt idx="1608">
                  <c:v>709195.40229799994</c:v>
                </c:pt>
                <c:pt idx="1609">
                  <c:v>712643.67816000001</c:v>
                </c:pt>
                <c:pt idx="1610">
                  <c:v>712643.67816000001</c:v>
                </c:pt>
                <c:pt idx="1611">
                  <c:v>712643.67816000001</c:v>
                </c:pt>
                <c:pt idx="1612">
                  <c:v>713103.44827499997</c:v>
                </c:pt>
                <c:pt idx="1613">
                  <c:v>713793.10344800004</c:v>
                </c:pt>
                <c:pt idx="1614">
                  <c:v>713793.10344800004</c:v>
                </c:pt>
                <c:pt idx="1615">
                  <c:v>714942.52873500006</c:v>
                </c:pt>
                <c:pt idx="1616">
                  <c:v>717241.37930999999</c:v>
                </c:pt>
                <c:pt idx="1617">
                  <c:v>720000</c:v>
                </c:pt>
                <c:pt idx="1618">
                  <c:v>720000</c:v>
                </c:pt>
                <c:pt idx="1619">
                  <c:v>720000</c:v>
                </c:pt>
                <c:pt idx="1620">
                  <c:v>720689.65517200006</c:v>
                </c:pt>
                <c:pt idx="1621">
                  <c:v>724137.93103400001</c:v>
                </c:pt>
                <c:pt idx="1622">
                  <c:v>728735.63218299998</c:v>
                </c:pt>
                <c:pt idx="1623">
                  <c:v>731034.48275800003</c:v>
                </c:pt>
                <c:pt idx="1624">
                  <c:v>732183.90804500005</c:v>
                </c:pt>
                <c:pt idx="1625">
                  <c:v>735632.18390800001</c:v>
                </c:pt>
                <c:pt idx="1626">
                  <c:v>735632.18390800001</c:v>
                </c:pt>
                <c:pt idx="1627">
                  <c:v>743636</c:v>
                </c:pt>
                <c:pt idx="1628">
                  <c:v>744827.58620599995</c:v>
                </c:pt>
                <c:pt idx="1629">
                  <c:v>747126.436781</c:v>
                </c:pt>
                <c:pt idx="1630">
                  <c:v>752528.73563200003</c:v>
                </c:pt>
                <c:pt idx="1631">
                  <c:v>758620.68965499999</c:v>
                </c:pt>
                <c:pt idx="1632">
                  <c:v>758620.68965499999</c:v>
                </c:pt>
                <c:pt idx="1633">
                  <c:v>758620.68965499999</c:v>
                </c:pt>
                <c:pt idx="1634">
                  <c:v>758620.68965499999</c:v>
                </c:pt>
                <c:pt idx="1635">
                  <c:v>758620.68965499999</c:v>
                </c:pt>
                <c:pt idx="1636">
                  <c:v>758620.68965499999</c:v>
                </c:pt>
                <c:pt idx="1637">
                  <c:v>758620.68965499999</c:v>
                </c:pt>
                <c:pt idx="1638">
                  <c:v>758620.68965499999</c:v>
                </c:pt>
                <c:pt idx="1639">
                  <c:v>758620.68965499999</c:v>
                </c:pt>
                <c:pt idx="1640">
                  <c:v>758620.68965499999</c:v>
                </c:pt>
                <c:pt idx="1641">
                  <c:v>758620.68965499999</c:v>
                </c:pt>
                <c:pt idx="1642">
                  <c:v>758620.68965499999</c:v>
                </c:pt>
                <c:pt idx="1643">
                  <c:v>762800</c:v>
                </c:pt>
                <c:pt idx="1644">
                  <c:v>762800</c:v>
                </c:pt>
                <c:pt idx="1645">
                  <c:v>762800</c:v>
                </c:pt>
                <c:pt idx="1646">
                  <c:v>762800</c:v>
                </c:pt>
                <c:pt idx="1647">
                  <c:v>763737.93103400001</c:v>
                </c:pt>
                <c:pt idx="1648">
                  <c:v>767503.44827499997</c:v>
                </c:pt>
                <c:pt idx="1649">
                  <c:v>770114.94252799999</c:v>
                </c:pt>
                <c:pt idx="1650">
                  <c:v>770114.94252799999</c:v>
                </c:pt>
                <c:pt idx="1651">
                  <c:v>772126.436781</c:v>
                </c:pt>
                <c:pt idx="1652">
                  <c:v>772413.79310300003</c:v>
                </c:pt>
                <c:pt idx="1653">
                  <c:v>772413.79310300003</c:v>
                </c:pt>
                <c:pt idx="1654">
                  <c:v>772413.79310300003</c:v>
                </c:pt>
                <c:pt idx="1655">
                  <c:v>772413.79310300003</c:v>
                </c:pt>
                <c:pt idx="1656">
                  <c:v>774482.75861999998</c:v>
                </c:pt>
                <c:pt idx="1657">
                  <c:v>774855.17241300002</c:v>
                </c:pt>
                <c:pt idx="1658">
                  <c:v>775862.06896499998</c:v>
                </c:pt>
                <c:pt idx="1659">
                  <c:v>777011.494252</c:v>
                </c:pt>
                <c:pt idx="1660">
                  <c:v>781264.36781600001</c:v>
                </c:pt>
                <c:pt idx="1661">
                  <c:v>781609.19540199998</c:v>
                </c:pt>
                <c:pt idx="1662">
                  <c:v>781820.68965499999</c:v>
                </c:pt>
                <c:pt idx="1663">
                  <c:v>782062.06896499998</c:v>
                </c:pt>
                <c:pt idx="1664">
                  <c:v>783222.98850500002</c:v>
                </c:pt>
                <c:pt idx="1665">
                  <c:v>783862.06896499998</c:v>
                </c:pt>
                <c:pt idx="1666">
                  <c:v>786206.89655099995</c:v>
                </c:pt>
                <c:pt idx="1667">
                  <c:v>786206.89655099995</c:v>
                </c:pt>
                <c:pt idx="1668">
                  <c:v>786896.55172400002</c:v>
                </c:pt>
                <c:pt idx="1669">
                  <c:v>787356.32183899998</c:v>
                </c:pt>
                <c:pt idx="1670">
                  <c:v>793103.44827499997</c:v>
                </c:pt>
                <c:pt idx="1671">
                  <c:v>793103.44827499997</c:v>
                </c:pt>
                <c:pt idx="1672">
                  <c:v>800000</c:v>
                </c:pt>
                <c:pt idx="1673">
                  <c:v>800000</c:v>
                </c:pt>
                <c:pt idx="1674">
                  <c:v>803912.64367799996</c:v>
                </c:pt>
                <c:pt idx="1675">
                  <c:v>804179.310344</c:v>
                </c:pt>
                <c:pt idx="1676">
                  <c:v>804597.70114899997</c:v>
                </c:pt>
                <c:pt idx="1677">
                  <c:v>804597.70114899997</c:v>
                </c:pt>
                <c:pt idx="1678">
                  <c:v>807126.436781</c:v>
                </c:pt>
                <c:pt idx="1679">
                  <c:v>812643.67816000001</c:v>
                </c:pt>
                <c:pt idx="1680">
                  <c:v>813793.10344800004</c:v>
                </c:pt>
                <c:pt idx="1681">
                  <c:v>813793.10344800004</c:v>
                </c:pt>
                <c:pt idx="1682">
                  <c:v>817852.873563</c:v>
                </c:pt>
                <c:pt idx="1683">
                  <c:v>820896.55172400002</c:v>
                </c:pt>
                <c:pt idx="1684">
                  <c:v>827586.20689599996</c:v>
                </c:pt>
                <c:pt idx="1685">
                  <c:v>827586.20689599996</c:v>
                </c:pt>
                <c:pt idx="1686">
                  <c:v>827586.20689599996</c:v>
                </c:pt>
                <c:pt idx="1687">
                  <c:v>827586.20689599996</c:v>
                </c:pt>
                <c:pt idx="1688">
                  <c:v>827586.20689599996</c:v>
                </c:pt>
                <c:pt idx="1689">
                  <c:v>827586.20689599996</c:v>
                </c:pt>
                <c:pt idx="1690">
                  <c:v>827586.20689599996</c:v>
                </c:pt>
                <c:pt idx="1691">
                  <c:v>827586.20689599996</c:v>
                </c:pt>
                <c:pt idx="1692">
                  <c:v>827586.20689599996</c:v>
                </c:pt>
                <c:pt idx="1693">
                  <c:v>827586.20689599996</c:v>
                </c:pt>
                <c:pt idx="1694">
                  <c:v>827586.20689599996</c:v>
                </c:pt>
                <c:pt idx="1695">
                  <c:v>827586.20689599996</c:v>
                </c:pt>
                <c:pt idx="1696">
                  <c:v>827586.20689599996</c:v>
                </c:pt>
                <c:pt idx="1697">
                  <c:v>827586.20689599996</c:v>
                </c:pt>
                <c:pt idx="1698">
                  <c:v>827586.20689599996</c:v>
                </c:pt>
                <c:pt idx="1699">
                  <c:v>827586.20689599996</c:v>
                </c:pt>
                <c:pt idx="1700">
                  <c:v>827586.20689599996</c:v>
                </c:pt>
                <c:pt idx="1701">
                  <c:v>827586.20689599996</c:v>
                </c:pt>
                <c:pt idx="1702">
                  <c:v>827586.20689599996</c:v>
                </c:pt>
                <c:pt idx="1703">
                  <c:v>827586.20689599996</c:v>
                </c:pt>
                <c:pt idx="1704">
                  <c:v>827586.20689599996</c:v>
                </c:pt>
                <c:pt idx="1705">
                  <c:v>827586.20689599996</c:v>
                </c:pt>
                <c:pt idx="1706">
                  <c:v>827586.20689599996</c:v>
                </c:pt>
                <c:pt idx="1707">
                  <c:v>833333.33333299996</c:v>
                </c:pt>
                <c:pt idx="1708">
                  <c:v>836551.72413700004</c:v>
                </c:pt>
                <c:pt idx="1709">
                  <c:v>839655.17241300002</c:v>
                </c:pt>
                <c:pt idx="1710">
                  <c:v>841839.08045899996</c:v>
                </c:pt>
                <c:pt idx="1711">
                  <c:v>844827.58620599995</c:v>
                </c:pt>
                <c:pt idx="1712">
                  <c:v>848586.20689599996</c:v>
                </c:pt>
                <c:pt idx="1713">
                  <c:v>849080.45976999996</c:v>
                </c:pt>
                <c:pt idx="1714">
                  <c:v>850574.71264299995</c:v>
                </c:pt>
                <c:pt idx="1715">
                  <c:v>850574.71264299995</c:v>
                </c:pt>
                <c:pt idx="1716">
                  <c:v>852839.08045899996</c:v>
                </c:pt>
                <c:pt idx="1717">
                  <c:v>853158.620689</c:v>
                </c:pt>
                <c:pt idx="1718">
                  <c:v>853158.620689</c:v>
                </c:pt>
                <c:pt idx="1719">
                  <c:v>853158.620689</c:v>
                </c:pt>
                <c:pt idx="1720">
                  <c:v>853158.620689</c:v>
                </c:pt>
                <c:pt idx="1721">
                  <c:v>853158.620689</c:v>
                </c:pt>
                <c:pt idx="1722">
                  <c:v>856321.83907999995</c:v>
                </c:pt>
                <c:pt idx="1723">
                  <c:v>856556.32183899998</c:v>
                </c:pt>
                <c:pt idx="1724">
                  <c:v>859080.45976999996</c:v>
                </c:pt>
                <c:pt idx="1725">
                  <c:v>859770.11494200001</c:v>
                </c:pt>
                <c:pt idx="1726">
                  <c:v>862068.96551699995</c:v>
                </c:pt>
                <c:pt idx="1727">
                  <c:v>866666.66666600003</c:v>
                </c:pt>
                <c:pt idx="1728">
                  <c:v>868280.45976999996</c:v>
                </c:pt>
                <c:pt idx="1729">
                  <c:v>877011.494252</c:v>
                </c:pt>
                <c:pt idx="1730">
                  <c:v>877241.37930999999</c:v>
                </c:pt>
                <c:pt idx="1731">
                  <c:v>881034.48275800003</c:v>
                </c:pt>
                <c:pt idx="1732">
                  <c:v>882758.620689</c:v>
                </c:pt>
                <c:pt idx="1733">
                  <c:v>882758.620689</c:v>
                </c:pt>
                <c:pt idx="1734">
                  <c:v>883908.04597700003</c:v>
                </c:pt>
                <c:pt idx="1735">
                  <c:v>885057.47126400005</c:v>
                </c:pt>
                <c:pt idx="1736">
                  <c:v>885057.47126400005</c:v>
                </c:pt>
                <c:pt idx="1737">
                  <c:v>887641.37930999999</c:v>
                </c:pt>
                <c:pt idx="1738">
                  <c:v>890804.59770100005</c:v>
                </c:pt>
                <c:pt idx="1739">
                  <c:v>896551.72413700004</c:v>
                </c:pt>
                <c:pt idx="1740">
                  <c:v>896551.72413700004</c:v>
                </c:pt>
                <c:pt idx="1741">
                  <c:v>896551.72413700004</c:v>
                </c:pt>
                <c:pt idx="1742">
                  <c:v>896551.72413700004</c:v>
                </c:pt>
                <c:pt idx="1743">
                  <c:v>896551.72413700004</c:v>
                </c:pt>
                <c:pt idx="1744">
                  <c:v>896551.72413700004</c:v>
                </c:pt>
                <c:pt idx="1745">
                  <c:v>902756</c:v>
                </c:pt>
                <c:pt idx="1746">
                  <c:v>916896.55172400002</c:v>
                </c:pt>
                <c:pt idx="1747">
                  <c:v>919540.22988500004</c:v>
                </c:pt>
                <c:pt idx="1748">
                  <c:v>919540.22988500004</c:v>
                </c:pt>
                <c:pt idx="1749">
                  <c:v>928735.63218299998</c:v>
                </c:pt>
                <c:pt idx="1750">
                  <c:v>929241.37930999999</c:v>
                </c:pt>
                <c:pt idx="1751">
                  <c:v>949728.73563200003</c:v>
                </c:pt>
                <c:pt idx="1752">
                  <c:v>960000</c:v>
                </c:pt>
                <c:pt idx="1753">
                  <c:v>960000</c:v>
                </c:pt>
                <c:pt idx="1754">
                  <c:v>965517.24137900001</c:v>
                </c:pt>
                <c:pt idx="1755">
                  <c:v>965517.24137900001</c:v>
                </c:pt>
                <c:pt idx="1756">
                  <c:v>965517.24137900001</c:v>
                </c:pt>
                <c:pt idx="1757">
                  <c:v>965517.24137900001</c:v>
                </c:pt>
                <c:pt idx="1758">
                  <c:v>965517.24137900001</c:v>
                </c:pt>
                <c:pt idx="1759">
                  <c:v>965517.24137900001</c:v>
                </c:pt>
                <c:pt idx="1760">
                  <c:v>965517.24137900001</c:v>
                </c:pt>
                <c:pt idx="1761">
                  <c:v>965517.24137900001</c:v>
                </c:pt>
                <c:pt idx="1762">
                  <c:v>965517.24137900001</c:v>
                </c:pt>
                <c:pt idx="1763">
                  <c:v>966386.20689599996</c:v>
                </c:pt>
                <c:pt idx="1764">
                  <c:v>966386.20689599996</c:v>
                </c:pt>
                <c:pt idx="1765">
                  <c:v>968965.51724099996</c:v>
                </c:pt>
                <c:pt idx="1766">
                  <c:v>983627.58620599995</c:v>
                </c:pt>
                <c:pt idx="1767">
                  <c:v>983908.04597700003</c:v>
                </c:pt>
                <c:pt idx="1768">
                  <c:v>993517.24137900001</c:v>
                </c:pt>
                <c:pt idx="1769">
                  <c:v>995402.29885000002</c:v>
                </c:pt>
                <c:pt idx="1770">
                  <c:v>1000000</c:v>
                </c:pt>
                <c:pt idx="1771">
                  <c:v>1006896.551724</c:v>
                </c:pt>
                <c:pt idx="1772">
                  <c:v>1007765.517241</c:v>
                </c:pt>
                <c:pt idx="1773">
                  <c:v>1017172.413793</c:v>
                </c:pt>
                <c:pt idx="1774">
                  <c:v>1018298.850574</c:v>
                </c:pt>
                <c:pt idx="1775">
                  <c:v>1022758.620689</c:v>
                </c:pt>
                <c:pt idx="1776">
                  <c:v>1034482.75862</c:v>
                </c:pt>
                <c:pt idx="1777">
                  <c:v>1034482.75862</c:v>
                </c:pt>
                <c:pt idx="1778">
                  <c:v>1037931.034482</c:v>
                </c:pt>
                <c:pt idx="1779">
                  <c:v>1040229.885057</c:v>
                </c:pt>
                <c:pt idx="1780">
                  <c:v>1048275.862068</c:v>
                </c:pt>
                <c:pt idx="1781">
                  <c:v>1055172.4137929999</c:v>
                </c:pt>
                <c:pt idx="1782">
                  <c:v>1090524.137931</c:v>
                </c:pt>
                <c:pt idx="1783">
                  <c:v>1091954.022988</c:v>
                </c:pt>
                <c:pt idx="1784">
                  <c:v>1103218.390804</c:v>
                </c:pt>
                <c:pt idx="1785">
                  <c:v>1103448.275862</c:v>
                </c:pt>
                <c:pt idx="1786">
                  <c:v>1103448.275862</c:v>
                </c:pt>
                <c:pt idx="1787">
                  <c:v>1103448.275862</c:v>
                </c:pt>
                <c:pt idx="1788">
                  <c:v>1103448.275862</c:v>
                </c:pt>
                <c:pt idx="1789">
                  <c:v>1103448.275862</c:v>
                </c:pt>
                <c:pt idx="1790">
                  <c:v>1103448.275862</c:v>
                </c:pt>
                <c:pt idx="1791">
                  <c:v>1103448.275862</c:v>
                </c:pt>
                <c:pt idx="1792">
                  <c:v>1103448.275862</c:v>
                </c:pt>
                <c:pt idx="1793">
                  <c:v>1104317.241379</c:v>
                </c:pt>
                <c:pt idx="1794">
                  <c:v>1110344.8275860001</c:v>
                </c:pt>
                <c:pt idx="1795">
                  <c:v>1112643.6781599999</c:v>
                </c:pt>
                <c:pt idx="1796">
                  <c:v>1114965.517241</c:v>
                </c:pt>
                <c:pt idx="1797">
                  <c:v>1121413.7931029999</c:v>
                </c:pt>
                <c:pt idx="1798">
                  <c:v>1132183.9080449999</c:v>
                </c:pt>
                <c:pt idx="1799">
                  <c:v>1137931.0344819999</c:v>
                </c:pt>
                <c:pt idx="1800">
                  <c:v>1137931.0344819999</c:v>
                </c:pt>
                <c:pt idx="1801">
                  <c:v>1158620.6896550001</c:v>
                </c:pt>
                <c:pt idx="1802">
                  <c:v>1165517.241379</c:v>
                </c:pt>
                <c:pt idx="1803">
                  <c:v>1165517.241379</c:v>
                </c:pt>
                <c:pt idx="1804">
                  <c:v>1165517.241379</c:v>
                </c:pt>
                <c:pt idx="1805">
                  <c:v>1165517.241379</c:v>
                </c:pt>
                <c:pt idx="1806">
                  <c:v>1167816.0919540001</c:v>
                </c:pt>
                <c:pt idx="1807">
                  <c:v>1172413.7931029999</c:v>
                </c:pt>
                <c:pt idx="1808">
                  <c:v>1172413.7931029999</c:v>
                </c:pt>
                <c:pt idx="1809">
                  <c:v>1173282.75862</c:v>
                </c:pt>
                <c:pt idx="1810">
                  <c:v>1182758.620689</c:v>
                </c:pt>
                <c:pt idx="1811">
                  <c:v>1194482.75862</c:v>
                </c:pt>
                <c:pt idx="1812">
                  <c:v>1195402.2988499999</c:v>
                </c:pt>
                <c:pt idx="1813">
                  <c:v>1195402.2988499999</c:v>
                </c:pt>
                <c:pt idx="1814">
                  <c:v>1200000</c:v>
                </c:pt>
                <c:pt idx="1815">
                  <c:v>1200000</c:v>
                </c:pt>
                <c:pt idx="1816">
                  <c:v>1202758.620689</c:v>
                </c:pt>
                <c:pt idx="1817">
                  <c:v>1213793.103448</c:v>
                </c:pt>
                <c:pt idx="1818">
                  <c:v>1240951.724137</c:v>
                </c:pt>
                <c:pt idx="1819">
                  <c:v>1241379.3103440001</c:v>
                </c:pt>
                <c:pt idx="1820">
                  <c:v>1241379.3103440001</c:v>
                </c:pt>
                <c:pt idx="1821">
                  <c:v>1241379.3103440001</c:v>
                </c:pt>
                <c:pt idx="1822">
                  <c:v>1241379.3103440001</c:v>
                </c:pt>
                <c:pt idx="1823">
                  <c:v>1252413.7931029999</c:v>
                </c:pt>
                <c:pt idx="1824">
                  <c:v>1268965.517241</c:v>
                </c:pt>
                <c:pt idx="1825">
                  <c:v>1290862.0689650001</c:v>
                </c:pt>
                <c:pt idx="1826">
                  <c:v>1303448.275862</c:v>
                </c:pt>
                <c:pt idx="1827">
                  <c:v>1319627.5862060001</c:v>
                </c:pt>
                <c:pt idx="1828">
                  <c:v>1319627.5862060001</c:v>
                </c:pt>
                <c:pt idx="1829">
                  <c:v>1375949.4252869999</c:v>
                </c:pt>
                <c:pt idx="1830">
                  <c:v>1379310.3448270001</c:v>
                </c:pt>
                <c:pt idx="1831">
                  <c:v>1379310.3448270001</c:v>
                </c:pt>
                <c:pt idx="1832">
                  <c:v>1379310.3448270001</c:v>
                </c:pt>
                <c:pt idx="1833">
                  <c:v>1379310.3448270001</c:v>
                </c:pt>
                <c:pt idx="1834">
                  <c:v>1379310.3448270001</c:v>
                </c:pt>
                <c:pt idx="1835">
                  <c:v>1391322.988505</c:v>
                </c:pt>
                <c:pt idx="1836">
                  <c:v>1413793.103448</c:v>
                </c:pt>
                <c:pt idx="1837">
                  <c:v>1462068.9655170001</c:v>
                </c:pt>
                <c:pt idx="1838">
                  <c:v>1586206.896551</c:v>
                </c:pt>
                <c:pt idx="1839">
                  <c:v>1639896.5517239999</c:v>
                </c:pt>
                <c:pt idx="1840">
                  <c:v>1793103.4482750001</c:v>
                </c:pt>
                <c:pt idx="1841">
                  <c:v>1967875.862068</c:v>
                </c:pt>
                <c:pt idx="1842">
                  <c:v>2455885.0574710001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7-4426-8490-6C6D518D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79888"/>
        <c:axId val="1100817952"/>
      </c:scatterChart>
      <c:valAx>
        <c:axId val="4297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 образования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0817952"/>
        <c:crosses val="autoZero"/>
        <c:crossBetween val="midCat"/>
      </c:valAx>
      <c:valAx>
        <c:axId val="11008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Доход, 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7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Корреляционное облако для средних значений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1.7132327209098863E-2"/>
                  <c:y val="-8.1598133566637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'Корреляционный анализ'!$E$2:$E$10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анализ'!$F$2:$F$10</c:f>
              <c:numCache>
                <c:formatCode>General</c:formatCode>
                <c:ptCount val="9"/>
                <c:pt idx="0">
                  <c:v>547816.09195363172</c:v>
                </c:pt>
                <c:pt idx="1">
                  <c:v>559144.16940552625</c:v>
                </c:pt>
                <c:pt idx="2">
                  <c:v>516912.28711815138</c:v>
                </c:pt>
                <c:pt idx="3">
                  <c:v>474400.45883142849</c:v>
                </c:pt>
                <c:pt idx="4">
                  <c:v>439112.75491955801</c:v>
                </c:pt>
                <c:pt idx="5">
                  <c:v>402330.89053782105</c:v>
                </c:pt>
                <c:pt idx="6">
                  <c:v>352700.7574603713</c:v>
                </c:pt>
                <c:pt idx="7">
                  <c:v>270068.40028414439</c:v>
                </c:pt>
                <c:pt idx="8">
                  <c:v>319770.11494166666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1-4AE1-B6CD-06637521AA17}"/>
            </c:ext>
          </c:extLst>
        </c:ser>
        <c:ser>
          <c:idx val="1"/>
          <c:order val="1"/>
          <c:tx>
            <c:v>полином 6 степени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'Корреляционный анализ'!$E$56:$E$64</c:f>
              <c:numCache>
                <c:formatCode>0.00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анализ'!$X$56:$X$64</c:f>
              <c:numCache>
                <c:formatCode>0.00</c:formatCode>
                <c:ptCount val="9"/>
                <c:pt idx="0">
                  <c:v>548050.92719310569</c:v>
                </c:pt>
                <c:pt idx="1">
                  <c:v>557769.96589591727</c:v>
                </c:pt>
                <c:pt idx="2">
                  <c:v>519956.32594606187</c:v>
                </c:pt>
                <c:pt idx="3">
                  <c:v>471843.72958827019</c:v>
                </c:pt>
                <c:pt idx="4">
                  <c:v>437894.48272256926</c:v>
                </c:pt>
                <c:pt idx="5">
                  <c:v>406836.85788172111</c:v>
                </c:pt>
                <c:pt idx="6">
                  <c:v>348682.10173068941</c:v>
                </c:pt>
                <c:pt idx="7">
                  <c:v>271721.06708812714</c:v>
                </c:pt>
                <c:pt idx="8">
                  <c:v>319500.46946989745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71-4AE1-B6CD-06637521A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70224"/>
        <c:axId val="1237432112"/>
      </c:scatterChart>
      <c:valAx>
        <c:axId val="137767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 образования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7432112"/>
        <c:crosses val="autoZero"/>
        <c:crossBetween val="midCat"/>
      </c:valAx>
      <c:valAx>
        <c:axId val="12374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Доход, 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67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Графическое</a:t>
            </a:r>
            <a:r>
              <a:rPr lang="ru-RU" baseline="0"/>
              <a:t> представление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облако рассеивания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'Корреляционный анализ'!$E$2:$E$10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анализ'!$F$2:$F$10</c:f>
              <c:numCache>
                <c:formatCode>General</c:formatCode>
                <c:ptCount val="9"/>
                <c:pt idx="0">
                  <c:v>547816.09195363172</c:v>
                </c:pt>
                <c:pt idx="1">
                  <c:v>559144.16940552625</c:v>
                </c:pt>
                <c:pt idx="2">
                  <c:v>516912.28711815138</c:v>
                </c:pt>
                <c:pt idx="3">
                  <c:v>474400.45883142849</c:v>
                </c:pt>
                <c:pt idx="4">
                  <c:v>439112.75491955801</c:v>
                </c:pt>
                <c:pt idx="5">
                  <c:v>402330.89053782105</c:v>
                </c:pt>
                <c:pt idx="6">
                  <c:v>352700.7574603713</c:v>
                </c:pt>
                <c:pt idx="7">
                  <c:v>270068.40028414439</c:v>
                </c:pt>
                <c:pt idx="8">
                  <c:v>319770.11494166666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D-4603-84B4-4EC52B5A53EB}"/>
            </c:ext>
          </c:extLst>
        </c:ser>
        <c:ser>
          <c:idx val="1"/>
          <c:order val="1"/>
          <c:tx>
            <c:v>линия регрессионного уровня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'Корреляционный анализ'!$E$2:$E$10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анализ'!$I$2:$I$10</c:f>
              <c:numCache>
                <c:formatCode>General</c:formatCode>
                <c:ptCount val="9"/>
                <c:pt idx="0">
                  <c:v>576688.69236277835</c:v>
                </c:pt>
                <c:pt idx="1">
                  <c:v>540356.96164575871</c:v>
                </c:pt>
                <c:pt idx="2">
                  <c:v>504025.23092873918</c:v>
                </c:pt>
                <c:pt idx="3">
                  <c:v>467693.50021171954</c:v>
                </c:pt>
                <c:pt idx="4">
                  <c:v>431361.76949470001</c:v>
                </c:pt>
                <c:pt idx="5">
                  <c:v>395030.03877768043</c:v>
                </c:pt>
                <c:pt idx="6">
                  <c:v>358698.30806066084</c:v>
                </c:pt>
                <c:pt idx="7">
                  <c:v>322366.57734364126</c:v>
                </c:pt>
                <c:pt idx="8">
                  <c:v>286034.84662662167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9D-4603-84B4-4EC52B5A5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78384"/>
        <c:axId val="1376603440"/>
      </c:scatterChart>
      <c:valAx>
        <c:axId val="137767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 образования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603440"/>
        <c:crosses val="autoZero"/>
        <c:crossBetween val="midCat"/>
      </c:valAx>
      <c:valAx>
        <c:axId val="13766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доход,</a:t>
                </a:r>
                <a:r>
                  <a:rPr lang="ru-RU" baseline="0"/>
                  <a:t> руб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6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Общий 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Линейная модель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'Корреляционный анализ'!$E$2:$E$10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анализ'!$I$2:$I$10</c:f>
              <c:numCache>
                <c:formatCode>General</c:formatCode>
                <c:ptCount val="9"/>
                <c:pt idx="0">
                  <c:v>576688.69236277835</c:v>
                </c:pt>
                <c:pt idx="1">
                  <c:v>540356.96164575871</c:v>
                </c:pt>
                <c:pt idx="2">
                  <c:v>504025.23092873918</c:v>
                </c:pt>
                <c:pt idx="3">
                  <c:v>467693.50021171954</c:v>
                </c:pt>
                <c:pt idx="4">
                  <c:v>431361.76949470001</c:v>
                </c:pt>
                <c:pt idx="5">
                  <c:v>395030.03877768043</c:v>
                </c:pt>
                <c:pt idx="6">
                  <c:v>358698.30806066084</c:v>
                </c:pt>
                <c:pt idx="7">
                  <c:v>322366.57734364126</c:v>
                </c:pt>
                <c:pt idx="8">
                  <c:v>286034.84662662167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E-4DA8-8148-D044641E7FAB}"/>
            </c:ext>
          </c:extLst>
        </c:ser>
        <c:ser>
          <c:idx val="1"/>
          <c:order val="1"/>
          <c:tx>
            <c:v>Гиперболическая модель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'Гиперболическая модель'!$A$2:$A$10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'Гиперболическая модель'!$F$2:$F$10</c:f>
              <c:numCache>
                <c:formatCode>General</c:formatCode>
                <c:ptCount val="9"/>
                <c:pt idx="0">
                  <c:v>613215.05906538968</c:v>
                </c:pt>
                <c:pt idx="1">
                  <c:v>480605.17521665833</c:v>
                </c:pt>
                <c:pt idx="2">
                  <c:v>436401.88060041453</c:v>
                </c:pt>
                <c:pt idx="3">
                  <c:v>414300.23329229263</c:v>
                </c:pt>
                <c:pt idx="4">
                  <c:v>401039.24490741949</c:v>
                </c:pt>
                <c:pt idx="5">
                  <c:v>392198.58598417073</c:v>
                </c:pt>
                <c:pt idx="6">
                  <c:v>385883.82961042161</c:v>
                </c:pt>
                <c:pt idx="7">
                  <c:v>381147.76233010978</c:v>
                </c:pt>
                <c:pt idx="8">
                  <c:v>377464.15444542281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E-4DA8-8148-D044641E7FAB}"/>
            </c:ext>
          </c:extLst>
        </c:ser>
        <c:ser>
          <c:idx val="2"/>
          <c:order val="2"/>
          <c:tx>
            <c:v>Степенная модель</c:v>
          </c:tx>
          <c:spPr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'Степенная модель'!$A$2:$A$10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'Степенная модель'!$G$2:$G$10</c:f>
              <c:numCache>
                <c:formatCode>General</c:formatCode>
                <c:ptCount val="9"/>
                <c:pt idx="0">
                  <c:v>646864.5050110817</c:v>
                </c:pt>
                <c:pt idx="1">
                  <c:v>523926.31347199349</c:v>
                </c:pt>
                <c:pt idx="2">
                  <c:v>463149.20633681444</c:v>
                </c:pt>
                <c:pt idx="3">
                  <c:v>424352.82786717603</c:v>
                </c:pt>
                <c:pt idx="4">
                  <c:v>396512.4257131273</c:v>
                </c:pt>
                <c:pt idx="5">
                  <c:v>375126.55955572927</c:v>
                </c:pt>
                <c:pt idx="6">
                  <c:v>357947.4888801435</c:v>
                </c:pt>
                <c:pt idx="7">
                  <c:v>343703.52831781394</c:v>
                </c:pt>
                <c:pt idx="8">
                  <c:v>331610.69384499051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9E-4DA8-8148-D044641E7FAB}"/>
            </c:ext>
          </c:extLst>
        </c:ser>
        <c:ser>
          <c:idx val="3"/>
          <c:order val="3"/>
          <c:tx>
            <c:v>Полиномиальная модель</c:v>
          </c:tx>
          <c:spPr>
            <a:ln w="25400" cap="flat" cmpd="dbl" algn="ctr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'Корреляционный анализ'!$E$56:$E$64</c:f>
              <c:numCache>
                <c:formatCode>0.00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анализ'!$X$56:$X$64</c:f>
              <c:numCache>
                <c:formatCode>0.00</c:formatCode>
                <c:ptCount val="9"/>
                <c:pt idx="0">
                  <c:v>548050.92719310569</c:v>
                </c:pt>
                <c:pt idx="1">
                  <c:v>557769.96589591727</c:v>
                </c:pt>
                <c:pt idx="2">
                  <c:v>519956.32594606187</c:v>
                </c:pt>
                <c:pt idx="3">
                  <c:v>471843.72958827019</c:v>
                </c:pt>
                <c:pt idx="4">
                  <c:v>437894.48272256926</c:v>
                </c:pt>
                <c:pt idx="5">
                  <c:v>406836.85788172111</c:v>
                </c:pt>
                <c:pt idx="6">
                  <c:v>348682.10173068941</c:v>
                </c:pt>
                <c:pt idx="7">
                  <c:v>271721.06708812714</c:v>
                </c:pt>
                <c:pt idx="8">
                  <c:v>319500.46946989745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9E-4DA8-8148-D044641E7FAB}"/>
            </c:ext>
          </c:extLst>
        </c:ser>
        <c:ser>
          <c:idx val="4"/>
          <c:order val="4"/>
          <c:tx>
            <c:v>Исходные данные</c:v>
          </c:tx>
          <c:spPr>
            <a:ln w="25400" cap="flat" cmpd="dbl" algn="ctr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'Корреляционный анализ'!$E$2:$E$10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'Корреляционный анализ'!$F$2:$F$10</c:f>
              <c:numCache>
                <c:formatCode>General</c:formatCode>
                <c:ptCount val="9"/>
                <c:pt idx="0">
                  <c:v>547816.09195363172</c:v>
                </c:pt>
                <c:pt idx="1">
                  <c:v>559144.16940552625</c:v>
                </c:pt>
                <c:pt idx="2">
                  <c:v>516912.28711815138</c:v>
                </c:pt>
                <c:pt idx="3">
                  <c:v>474400.45883142849</c:v>
                </c:pt>
                <c:pt idx="4">
                  <c:v>439112.75491955801</c:v>
                </c:pt>
                <c:pt idx="5">
                  <c:v>402330.89053782105</c:v>
                </c:pt>
                <c:pt idx="6">
                  <c:v>352700.7574603713</c:v>
                </c:pt>
                <c:pt idx="7">
                  <c:v>270068.40028414439</c:v>
                </c:pt>
                <c:pt idx="8">
                  <c:v>319770.11494166666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9E-4DA8-8148-D044641E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98064"/>
        <c:axId val="1376965440"/>
      </c:scatterChart>
      <c:valAx>
        <c:axId val="137769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 образования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965440"/>
        <c:crosses val="autoZero"/>
        <c:crossBetween val="midCat"/>
      </c:valAx>
      <c:valAx>
        <c:axId val="13769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Доход, 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69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168950</xdr:colOff>
      <xdr:row>1</xdr:row>
      <xdr:rowOff>1020</xdr:rowOff>
    </xdr:from>
    <xdr:to>
      <xdr:col>28</xdr:col>
      <xdr:colOff>214670</xdr:colOff>
      <xdr:row>17</xdr:row>
      <xdr:rowOff>158331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7377A67-2ED1-CB0D-03C0-F7DE437C2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190181</xdr:colOff>
      <xdr:row>18</xdr:row>
      <xdr:rowOff>135258</xdr:rowOff>
    </xdr:from>
    <xdr:to>
      <xdr:col>28</xdr:col>
      <xdr:colOff>234569</xdr:colOff>
      <xdr:row>34</xdr:row>
      <xdr:rowOff>98268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C6EAB1-C8B7-1BA0-7DCE-EC33D1173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224693</xdr:colOff>
      <xdr:row>2</xdr:row>
      <xdr:rowOff>19539</xdr:rowOff>
    </xdr:from>
    <xdr:to>
      <xdr:col>20</xdr:col>
      <xdr:colOff>508000</xdr:colOff>
      <xdr:row>18</xdr:row>
      <xdr:rowOff>39077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EEEF41-4D00-400B-9A56-F89A374BD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205154</xdr:colOff>
      <xdr:row>20</xdr:row>
      <xdr:rowOff>64476</xdr:rowOff>
    </xdr:from>
    <xdr:to>
      <xdr:col>20</xdr:col>
      <xdr:colOff>507999</xdr:colOff>
      <xdr:row>42</xdr:row>
      <xdr:rowOff>107460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D4B90A8-2FCC-B292-758C-9599436CB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44"/>
  <sheetViews>
    <sheetView tabSelected="1" topLeftCell="G1" zoomScale="80" workbookViewId="0">
      <selection activeCell="M5" sqref="M5:N7"/>
    </sheetView>
  </sheetViews>
  <sheetFormatPr defaultRowHeight="14.4" x14ac:dyDescent="0.3"/>
  <cols>
    <col min="1" max="1" width="12.109375" style="2" customWidth="1"/>
    <col min="2" max="2" width="13.44140625" style="2" customWidth="1"/>
    <col min="3" max="3" width="14.5546875" style="5" bestFit="1" customWidth="1"/>
    <col min="5" max="5" width="13.44140625" customWidth="1"/>
    <col min="6" max="6" width="16.44140625" bestFit="1" customWidth="1"/>
    <col min="7" max="7" width="15" bestFit="1" customWidth="1"/>
    <col min="8" max="8" width="13.77734375" bestFit="1" customWidth="1"/>
    <col min="9" max="9" width="13.88671875" bestFit="1" customWidth="1"/>
    <col min="10" max="10" width="13.33203125" bestFit="1" customWidth="1"/>
    <col min="11" max="11" width="13.109375" bestFit="1" customWidth="1"/>
    <col min="12" max="12" width="12.6640625" bestFit="1" customWidth="1"/>
    <col min="13" max="13" width="25.88671875" customWidth="1"/>
    <col min="14" max="14" width="30.33203125" customWidth="1"/>
    <col min="15" max="15" width="27.5546875" customWidth="1"/>
    <col min="16" max="16" width="17.5546875" bestFit="1" customWidth="1"/>
    <col min="17" max="17" width="18.77734375" bestFit="1" customWidth="1"/>
    <col min="18" max="18" width="13.44140625" bestFit="1" customWidth="1"/>
    <col min="19" max="19" width="13.77734375" bestFit="1" customWidth="1"/>
    <col min="20" max="20" width="15" bestFit="1" customWidth="1"/>
    <col min="21" max="21" width="16.44140625" bestFit="1" customWidth="1"/>
    <col min="22" max="22" width="17.5546875" bestFit="1" customWidth="1"/>
    <col min="23" max="23" width="18.77734375" bestFit="1" customWidth="1"/>
    <col min="24" max="24" width="10.109375" bestFit="1" customWidth="1"/>
    <col min="25" max="25" width="14" bestFit="1" customWidth="1"/>
  </cols>
  <sheetData>
    <row r="1" spans="1:18" ht="43.2" x14ac:dyDescent="0.3">
      <c r="A1" s="1" t="s">
        <v>3</v>
      </c>
      <c r="B1" s="1" t="s">
        <v>1</v>
      </c>
      <c r="C1" s="48" t="s">
        <v>2</v>
      </c>
      <c r="E1" s="1" t="s">
        <v>5</v>
      </c>
      <c r="F1" s="1" t="s">
        <v>6</v>
      </c>
      <c r="G1" s="3" t="s">
        <v>7</v>
      </c>
      <c r="H1" s="3" t="s">
        <v>12</v>
      </c>
      <c r="I1" s="3" t="s">
        <v>13</v>
      </c>
      <c r="J1" s="3" t="s">
        <v>16</v>
      </c>
      <c r="K1" s="3" t="s">
        <v>18</v>
      </c>
    </row>
    <row r="2" spans="1:18" ht="43.2" x14ac:dyDescent="0.3">
      <c r="A2" s="2" t="s">
        <v>0</v>
      </c>
      <c r="B2" s="47">
        <v>6</v>
      </c>
      <c r="C2" s="5">
        <v>3500</v>
      </c>
      <c r="E2" s="23">
        <v>1</v>
      </c>
      <c r="F2" s="23">
        <f>AVERAGEIFS(C:C,B:B,"=1")</f>
        <v>547816.09195363172</v>
      </c>
      <c r="G2" s="23">
        <f>E2*E2</f>
        <v>1</v>
      </c>
      <c r="H2" s="23">
        <f>F2*E2</f>
        <v>547816.09195363172</v>
      </c>
      <c r="I2" s="23">
        <f>$I$17+$I$16*E2</f>
        <v>576688.69236277835</v>
      </c>
      <c r="J2" s="23">
        <f>(F2-I2)^2</f>
        <v>833627054.38625419</v>
      </c>
      <c r="K2" s="23">
        <f>F2*F2</f>
        <v>300102470603.34991</v>
      </c>
      <c r="L2" s="24"/>
      <c r="M2" s="1" t="s">
        <v>34</v>
      </c>
      <c r="N2" s="1" t="s">
        <v>35</v>
      </c>
      <c r="O2" s="1" t="s">
        <v>58</v>
      </c>
      <c r="P2" s="2" t="s">
        <v>36</v>
      </c>
      <c r="Q2" s="2" t="s">
        <v>37</v>
      </c>
      <c r="R2" s="25" t="s">
        <v>59</v>
      </c>
    </row>
    <row r="3" spans="1:18" x14ac:dyDescent="0.3">
      <c r="A3" s="2" t="s">
        <v>0</v>
      </c>
      <c r="B3" s="47">
        <v>8</v>
      </c>
      <c r="C3" s="5">
        <v>5642</v>
      </c>
      <c r="E3" s="2">
        <v>2</v>
      </c>
      <c r="F3" s="2">
        <f>AVERAGEIFS(C:C,B:B,"=2")</f>
        <v>559144.16940552625</v>
      </c>
      <c r="G3" s="2">
        <f t="shared" ref="G3:G10" si="0">E3*E3</f>
        <v>4</v>
      </c>
      <c r="H3" s="2">
        <f t="shared" ref="H3:H10" si="1">F3*E3</f>
        <v>1118288.3388110525</v>
      </c>
      <c r="I3" s="2">
        <f t="shared" ref="I3:I10" si="2">$I$17+$I$16*E3</f>
        <v>540356.96164575871</v>
      </c>
      <c r="J3" s="2">
        <f t="shared" ref="J3:J10" si="3">(F3-I3)^2</f>
        <v>352959175.40866959</v>
      </c>
      <c r="K3" s="2">
        <f t="shared" ref="K3:K10" si="4">F3*F3</f>
        <v>312642202180.19586</v>
      </c>
      <c r="M3" s="7">
        <f>F18</f>
        <v>-0.96744348115406942</v>
      </c>
      <c r="N3" s="7">
        <f>L44</f>
        <v>-0.99932002421241606</v>
      </c>
      <c r="O3" s="7">
        <f>O81</f>
        <v>-0.96777799829916855</v>
      </c>
      <c r="P3" s="7">
        <f>F17</f>
        <v>24540.588188341699</v>
      </c>
      <c r="Q3" s="7">
        <f>L43</f>
        <v>24295.281963650021</v>
      </c>
      <c r="R3" s="7">
        <f>O82</f>
        <v>2549.2517127265855</v>
      </c>
    </row>
    <row r="4" spans="1:18" x14ac:dyDescent="0.3">
      <c r="A4" s="2" t="s">
        <v>0</v>
      </c>
      <c r="B4" s="47">
        <v>8</v>
      </c>
      <c r="C4" s="5">
        <v>11284</v>
      </c>
      <c r="E4" s="2">
        <v>3</v>
      </c>
      <c r="F4" s="2">
        <f>AVERAGEIFS(C:C,B:B,"=3")</f>
        <v>516912.28711815138</v>
      </c>
      <c r="G4" s="2">
        <f t="shared" si="0"/>
        <v>9</v>
      </c>
      <c r="H4" s="2">
        <f t="shared" si="1"/>
        <v>1550736.8613544542</v>
      </c>
      <c r="I4" s="2">
        <f t="shared" si="2"/>
        <v>504025.23092873918</v>
      </c>
      <c r="J4" s="2">
        <f t="shared" si="3"/>
        <v>166076217.22906712</v>
      </c>
      <c r="K4" s="2">
        <f t="shared" si="4"/>
        <v>267198312573.71817</v>
      </c>
    </row>
    <row r="5" spans="1:18" x14ac:dyDescent="0.3">
      <c r="A5" s="2" t="s">
        <v>0</v>
      </c>
      <c r="B5" s="47">
        <v>8</v>
      </c>
      <c r="C5" s="5">
        <v>12000</v>
      </c>
      <c r="E5" s="2">
        <v>4</v>
      </c>
      <c r="F5" s="2">
        <f>AVERAGEIFS(C:C,B:B,"=4")</f>
        <v>474400.45883142849</v>
      </c>
      <c r="G5" s="2">
        <f t="shared" si="0"/>
        <v>16</v>
      </c>
      <c r="H5" s="2">
        <f t="shared" si="1"/>
        <v>1897601.835325714</v>
      </c>
      <c r="I5" s="2">
        <f t="shared" si="2"/>
        <v>467693.50021171954</v>
      </c>
      <c r="J5" s="2">
        <f t="shared" si="3"/>
        <v>44983293.926488213</v>
      </c>
      <c r="K5" s="2">
        <f t="shared" si="4"/>
        <v>225055795339.46988</v>
      </c>
      <c r="M5" s="2" t="s">
        <v>38</v>
      </c>
      <c r="N5" s="2">
        <v>0.05</v>
      </c>
    </row>
    <row r="6" spans="1:18" x14ac:dyDescent="0.3">
      <c r="A6" s="2" t="s">
        <v>0</v>
      </c>
      <c r="B6" s="47">
        <v>5</v>
      </c>
      <c r="C6" s="5">
        <v>12000</v>
      </c>
      <c r="E6" s="2">
        <v>5</v>
      </c>
      <c r="F6" s="2">
        <f>AVERAGEIFS(C:C,B:B,"=5")</f>
        <v>439112.75491955801</v>
      </c>
      <c r="G6" s="2">
        <f t="shared" si="0"/>
        <v>25</v>
      </c>
      <c r="H6" s="2">
        <f t="shared" si="1"/>
        <v>2195563.7745977901</v>
      </c>
      <c r="I6" s="2">
        <f t="shared" si="2"/>
        <v>431361.76949470001</v>
      </c>
      <c r="J6" s="2">
        <f t="shared" si="3"/>
        <v>60077775.056361057</v>
      </c>
      <c r="K6" s="2">
        <f t="shared" si="4"/>
        <v>192820011533.04382</v>
      </c>
      <c r="M6" s="2" t="s">
        <v>39</v>
      </c>
      <c r="N6" s="2">
        <f>O3*SQRT(9-2)/(SQRT(1-O3*O3))</f>
        <v>-10.168583429472314</v>
      </c>
    </row>
    <row r="7" spans="1:18" x14ac:dyDescent="0.3">
      <c r="A7" s="2" t="s">
        <v>0</v>
      </c>
      <c r="B7" s="47">
        <v>2</v>
      </c>
      <c r="C7" s="5">
        <v>15000</v>
      </c>
      <c r="E7" s="2">
        <v>6</v>
      </c>
      <c r="F7" s="2">
        <f>AVERAGEIFS(C:C,B:B,"=6")</f>
        <v>402330.89053782105</v>
      </c>
      <c r="G7" s="2">
        <f t="shared" si="0"/>
        <v>36</v>
      </c>
      <c r="H7" s="2">
        <f t="shared" si="1"/>
        <v>2413985.3432269264</v>
      </c>
      <c r="I7" s="2">
        <f t="shared" si="2"/>
        <v>395030.03877768043</v>
      </c>
      <c r="J7" s="2">
        <f t="shared" si="3"/>
        <v>53302436.423548393</v>
      </c>
      <c r="K7" s="2">
        <f t="shared" si="4"/>
        <v>161870145480.95615</v>
      </c>
      <c r="M7" s="2" t="s">
        <v>40</v>
      </c>
      <c r="N7" s="2">
        <f>_xlfn.T.INV.2T(N5,7)</f>
        <v>2.3646242515927849</v>
      </c>
    </row>
    <row r="8" spans="1:18" x14ac:dyDescent="0.3">
      <c r="A8" s="2" t="s">
        <v>0</v>
      </c>
      <c r="B8" s="47">
        <v>4</v>
      </c>
      <c r="C8" s="5">
        <v>15300</v>
      </c>
      <c r="E8" s="2">
        <v>7</v>
      </c>
      <c r="F8" s="2">
        <f>AVERAGEIFS(C:C,B:B,"=7")</f>
        <v>352700.7574603713</v>
      </c>
      <c r="G8" s="2">
        <f t="shared" si="0"/>
        <v>49</v>
      </c>
      <c r="H8" s="2">
        <f t="shared" si="1"/>
        <v>2468905.3022225993</v>
      </c>
      <c r="I8" s="2">
        <f t="shared" si="2"/>
        <v>358698.30806066084</v>
      </c>
      <c r="J8" s="2">
        <f t="shared" si="3"/>
        <v>35970613.20303344</v>
      </c>
      <c r="K8" s="2">
        <f t="shared" si="4"/>
        <v>124397824313.11966</v>
      </c>
    </row>
    <row r="9" spans="1:18" x14ac:dyDescent="0.3">
      <c r="A9" s="2" t="s">
        <v>0</v>
      </c>
      <c r="B9" s="47">
        <v>7</v>
      </c>
      <c r="C9" s="5">
        <v>16926</v>
      </c>
      <c r="E9" s="2">
        <v>8</v>
      </c>
      <c r="F9" s="2">
        <f>AVERAGEIFS(C:C,B:B,"=8")</f>
        <v>270068.40028414439</v>
      </c>
      <c r="G9" s="2">
        <f t="shared" si="0"/>
        <v>64</v>
      </c>
      <c r="H9" s="2">
        <f t="shared" si="1"/>
        <v>2160547.2022731551</v>
      </c>
      <c r="I9" s="2">
        <f t="shared" si="2"/>
        <v>322366.57734364126</v>
      </c>
      <c r="J9" s="2">
        <f t="shared" si="3"/>
        <v>2735099323.7464848</v>
      </c>
      <c r="K9" s="2">
        <f t="shared" si="4"/>
        <v>72936940832.036835</v>
      </c>
    </row>
    <row r="10" spans="1:18" x14ac:dyDescent="0.3">
      <c r="A10" s="2" t="s">
        <v>0</v>
      </c>
      <c r="B10" s="47">
        <v>8</v>
      </c>
      <c r="C10" s="5">
        <v>17241.37931</v>
      </c>
      <c r="E10" s="2">
        <v>9</v>
      </c>
      <c r="F10" s="2">
        <f>AVERAGEIFS(C:C,B:B,"=9")</f>
        <v>319770.11494166666</v>
      </c>
      <c r="G10" s="2">
        <f t="shared" si="0"/>
        <v>81</v>
      </c>
      <c r="H10" s="2">
        <f t="shared" si="1"/>
        <v>2877931.0344750001</v>
      </c>
      <c r="I10" s="2">
        <f t="shared" si="2"/>
        <v>286034.84662662167</v>
      </c>
      <c r="J10" s="2">
        <f t="shared" si="3"/>
        <v>1138068328.2880783</v>
      </c>
      <c r="K10" s="2">
        <f t="shared" si="4"/>
        <v>102252926409.8067</v>
      </c>
    </row>
    <row r="11" spans="1:18" x14ac:dyDescent="0.3">
      <c r="A11" s="2" t="s">
        <v>0</v>
      </c>
      <c r="B11" s="47">
        <v>8</v>
      </c>
      <c r="C11" s="5">
        <v>20000</v>
      </c>
      <c r="E11" s="4">
        <f>AVERAGE(E2:E10)</f>
        <v>5</v>
      </c>
      <c r="F11" s="4">
        <f t="shared" ref="F11:H11" si="5">AVERAGE(F2:F10)</f>
        <v>431361.76949469995</v>
      </c>
      <c r="G11" s="4">
        <f t="shared" si="5"/>
        <v>31.666666666666668</v>
      </c>
      <c r="H11" s="4">
        <f t="shared" si="5"/>
        <v>1914597.3093600359</v>
      </c>
      <c r="I11" s="4">
        <f t="shared" ref="I11" si="6">AVERAGE(I2:I10)</f>
        <v>431361.76949470001</v>
      </c>
      <c r="J11" s="4">
        <f>SUM(J2:J10)</f>
        <v>5420164217.667985</v>
      </c>
      <c r="K11" s="4">
        <f t="shared" ref="J11:K11" si="7">AVERAGE(K2:K10)</f>
        <v>195475181029.52188</v>
      </c>
    </row>
    <row r="12" spans="1:18" x14ac:dyDescent="0.3">
      <c r="A12" s="2" t="s">
        <v>0</v>
      </c>
      <c r="B12" s="47">
        <v>6</v>
      </c>
      <c r="C12" s="5">
        <v>22258</v>
      </c>
    </row>
    <row r="13" spans="1:18" x14ac:dyDescent="0.3">
      <c r="A13" s="2" t="s">
        <v>0</v>
      </c>
      <c r="B13" s="47">
        <v>6</v>
      </c>
      <c r="C13" s="5">
        <v>27420.689654999998</v>
      </c>
      <c r="E13" s="8" t="s">
        <v>8</v>
      </c>
      <c r="F13" s="9"/>
      <c r="G13" s="9"/>
      <c r="H13" s="9"/>
      <c r="I13" s="9"/>
      <c r="J13" s="9"/>
      <c r="K13" s="10"/>
    </row>
    <row r="14" spans="1:18" x14ac:dyDescent="0.3">
      <c r="A14" s="2" t="s">
        <v>0</v>
      </c>
      <c r="B14" s="47">
        <v>2</v>
      </c>
      <c r="C14" s="5">
        <v>27586.206896</v>
      </c>
      <c r="E14" s="11"/>
      <c r="F14" s="12"/>
      <c r="G14" s="12"/>
      <c r="H14" s="12"/>
      <c r="I14" s="12"/>
      <c r="J14" s="12"/>
      <c r="K14" s="13"/>
    </row>
    <row r="15" spans="1:18" x14ac:dyDescent="0.3">
      <c r="A15" s="2" t="s">
        <v>0</v>
      </c>
      <c r="B15" s="47">
        <v>8</v>
      </c>
      <c r="C15" s="5">
        <v>27586.206896</v>
      </c>
      <c r="E15" s="11" t="s">
        <v>17</v>
      </c>
      <c r="F15" s="12">
        <f>K11-F11*F11</f>
        <v>9402204847.9232178</v>
      </c>
      <c r="G15" s="12"/>
      <c r="H15" s="12" t="s">
        <v>91</v>
      </c>
      <c r="I15" s="12">
        <f>SUM(J2:J10)</f>
        <v>5420164217.667985</v>
      </c>
      <c r="J15" s="12"/>
      <c r="K15" s="13"/>
    </row>
    <row r="16" spans="1:18" x14ac:dyDescent="0.3">
      <c r="A16" s="2" t="s">
        <v>0</v>
      </c>
      <c r="B16" s="47">
        <v>3</v>
      </c>
      <c r="C16" s="5">
        <v>28735.632183000002</v>
      </c>
      <c r="E16" s="11" t="s">
        <v>9</v>
      </c>
      <c r="F16" s="12">
        <f>G11-E11*E11</f>
        <v>6.6666666666666679</v>
      </c>
      <c r="G16" s="12"/>
      <c r="H16" s="12" t="s">
        <v>10</v>
      </c>
      <c r="I16" s="12">
        <f>(H11-F11*E11)/F16</f>
        <v>-36331.730717019578</v>
      </c>
      <c r="J16" s="12"/>
      <c r="K16" s="13"/>
    </row>
    <row r="17" spans="1:13" x14ac:dyDescent="0.3">
      <c r="A17" s="2" t="s">
        <v>0</v>
      </c>
      <c r="B17" s="47">
        <v>2</v>
      </c>
      <c r="C17" s="5">
        <v>29000</v>
      </c>
      <c r="E17" s="11" t="s">
        <v>15</v>
      </c>
      <c r="F17" s="12">
        <f>SQRT(J11/9)</f>
        <v>24540.588188341699</v>
      </c>
      <c r="G17" s="12"/>
      <c r="H17" s="12" t="s">
        <v>11</v>
      </c>
      <c r="I17" s="12">
        <f>F11-I16*E11</f>
        <v>613020.42307979788</v>
      </c>
      <c r="J17" s="12"/>
      <c r="K17" s="13"/>
    </row>
    <row r="18" spans="1:13" x14ac:dyDescent="0.3">
      <c r="A18" s="2" t="s">
        <v>0</v>
      </c>
      <c r="B18" s="47">
        <v>8</v>
      </c>
      <c r="C18" s="5">
        <v>33600</v>
      </c>
      <c r="E18" s="11" t="s">
        <v>4</v>
      </c>
      <c r="F18" s="12">
        <f>(H11-F11*E11)/SQRT(F16*F15)</f>
        <v>-0.96744348115406942</v>
      </c>
      <c r="G18" s="12"/>
      <c r="H18" s="12"/>
      <c r="I18" s="12"/>
      <c r="J18" s="12"/>
      <c r="K18" s="13"/>
    </row>
    <row r="19" spans="1:13" x14ac:dyDescent="0.3">
      <c r="A19" s="2" t="s">
        <v>0</v>
      </c>
      <c r="B19" s="47">
        <v>6</v>
      </c>
      <c r="C19" s="5">
        <v>37356.321838999997</v>
      </c>
      <c r="E19" s="11"/>
      <c r="F19" s="12"/>
      <c r="G19" s="12"/>
      <c r="H19" s="12"/>
      <c r="I19" s="12"/>
      <c r="J19" s="12"/>
      <c r="K19" s="13"/>
    </row>
    <row r="20" spans="1:13" x14ac:dyDescent="0.3">
      <c r="A20" s="2" t="s">
        <v>0</v>
      </c>
      <c r="B20" s="47">
        <v>7</v>
      </c>
      <c r="C20" s="5">
        <v>37471.264367000003</v>
      </c>
      <c r="E20" s="14"/>
      <c r="F20" s="15" t="s">
        <v>14</v>
      </c>
      <c r="G20" s="15"/>
      <c r="H20" s="15"/>
      <c r="I20" s="15"/>
      <c r="J20" s="15"/>
      <c r="K20" s="16"/>
    </row>
    <row r="21" spans="1:13" x14ac:dyDescent="0.3">
      <c r="A21" s="2" t="s">
        <v>0</v>
      </c>
      <c r="B21" s="47">
        <v>8</v>
      </c>
      <c r="C21" s="5">
        <v>38000</v>
      </c>
    </row>
    <row r="22" spans="1:13" x14ac:dyDescent="0.3">
      <c r="A22" s="2" t="s">
        <v>0</v>
      </c>
      <c r="B22" s="47">
        <v>7</v>
      </c>
      <c r="C22" s="5">
        <v>38620.689655000002</v>
      </c>
    </row>
    <row r="23" spans="1:13" ht="43.2" x14ac:dyDescent="0.3">
      <c r="A23" s="2" t="s">
        <v>0</v>
      </c>
      <c r="B23" s="47">
        <v>8</v>
      </c>
      <c r="C23" s="5">
        <v>39528</v>
      </c>
      <c r="E23" s="1" t="s">
        <v>5</v>
      </c>
      <c r="F23" s="1" t="s">
        <v>6</v>
      </c>
      <c r="G23" s="2" t="s">
        <v>7</v>
      </c>
      <c r="H23" s="2" t="s">
        <v>20</v>
      </c>
      <c r="I23" s="2" t="s">
        <v>21</v>
      </c>
      <c r="J23" s="2" t="s">
        <v>12</v>
      </c>
      <c r="K23" s="2" t="s">
        <v>22</v>
      </c>
      <c r="L23" s="22" t="s">
        <v>28</v>
      </c>
      <c r="M23" s="22" t="s">
        <v>29</v>
      </c>
    </row>
    <row r="24" spans="1:13" x14ac:dyDescent="0.3">
      <c r="A24" s="2" t="s">
        <v>0</v>
      </c>
      <c r="B24" s="47">
        <v>8</v>
      </c>
      <c r="C24" s="5">
        <v>39528</v>
      </c>
      <c r="E24" s="2">
        <v>1</v>
      </c>
      <c r="F24" s="2">
        <f>AVERAGEIFS(C:C,B:B,"=1")</f>
        <v>547816.09195363172</v>
      </c>
      <c r="G24" s="2">
        <f>E24*E24</f>
        <v>1</v>
      </c>
      <c r="H24" s="2">
        <f>G24*E24</f>
        <v>1</v>
      </c>
      <c r="I24" s="2">
        <f>H24*E24</f>
        <v>1</v>
      </c>
      <c r="J24" s="2">
        <f>E24*F24</f>
        <v>547816.09195363172</v>
      </c>
      <c r="K24" s="2">
        <f>G24*F24</f>
        <v>547816.09195363172</v>
      </c>
      <c r="L24" s="2">
        <f>$K$37*E24*E24+$K$38*E24+$K$39</f>
        <v>571166.5649546904</v>
      </c>
      <c r="M24" s="2">
        <f>(F24-L24)^2</f>
        <v>545244589.37317026</v>
      </c>
    </row>
    <row r="25" spans="1:13" x14ac:dyDescent="0.3">
      <c r="A25" s="2" t="s">
        <v>0</v>
      </c>
      <c r="B25" s="47">
        <v>8</v>
      </c>
      <c r="C25" s="5">
        <v>40000</v>
      </c>
      <c r="E25" s="2">
        <v>2</v>
      </c>
      <c r="F25" s="2">
        <f>AVERAGEIFS(C:C,B:B,"=2")</f>
        <v>559144.16940552625</v>
      </c>
      <c r="G25" s="2">
        <f t="shared" ref="G25:G32" si="8">E25*E25</f>
        <v>4</v>
      </c>
      <c r="H25" s="2">
        <f t="shared" ref="H25:H32" si="9">G25*E25</f>
        <v>8</v>
      </c>
      <c r="I25" s="2">
        <f t="shared" ref="I25:I32" si="10">H25*E25</f>
        <v>16</v>
      </c>
      <c r="J25" s="2">
        <f t="shared" ref="J25:J32" si="11">E25*F25</f>
        <v>1118288.3388110525</v>
      </c>
      <c r="K25" s="2">
        <f t="shared" ref="K25:K32" si="12">G25*F25</f>
        <v>2236576.677622105</v>
      </c>
      <c r="L25" s="2">
        <f t="shared" ref="L25:L32" si="13">$K$37*E25*E25+$K$38*E25+$K$39</f>
        <v>538976.4297937348</v>
      </c>
      <c r="M25" s="2">
        <f t="shared" ref="M25:M32" si="14">(F25-L25)^2</f>
        <v>406737721.04902184</v>
      </c>
    </row>
    <row r="26" spans="1:13" x14ac:dyDescent="0.3">
      <c r="A26" s="2" t="s">
        <v>0</v>
      </c>
      <c r="B26" s="47">
        <v>6</v>
      </c>
      <c r="C26" s="5">
        <v>47126.436780999997</v>
      </c>
      <c r="E26" s="2">
        <v>3</v>
      </c>
      <c r="F26" s="2">
        <f>AVERAGEIFS(C:C,B:B,"=3")</f>
        <v>516912.28711815138</v>
      </c>
      <c r="G26" s="2">
        <f t="shared" si="8"/>
        <v>9</v>
      </c>
      <c r="H26" s="2">
        <f t="shared" si="9"/>
        <v>27</v>
      </c>
      <c r="I26" s="2">
        <f t="shared" si="10"/>
        <v>81</v>
      </c>
      <c r="J26" s="2">
        <f t="shared" si="11"/>
        <v>1550736.8613544542</v>
      </c>
      <c r="K26" s="2">
        <f t="shared" si="12"/>
        <v>4652210.5840633623</v>
      </c>
      <c r="L26" s="2">
        <f t="shared" si="13"/>
        <v>505602.98161676078</v>
      </c>
      <c r="M26" s="2">
        <f t="shared" si="14"/>
        <v>127900390.92378365</v>
      </c>
    </row>
    <row r="27" spans="1:13" x14ac:dyDescent="0.3">
      <c r="A27" s="2" t="s">
        <v>0</v>
      </c>
      <c r="B27" s="47">
        <v>5</v>
      </c>
      <c r="C27" s="5">
        <v>48275.862068000002</v>
      </c>
      <c r="E27" s="2">
        <v>4</v>
      </c>
      <c r="F27" s="2">
        <f>AVERAGEIFS(C:C,B:B,"=4")</f>
        <v>474400.45883142849</v>
      </c>
      <c r="G27" s="2">
        <f t="shared" si="8"/>
        <v>16</v>
      </c>
      <c r="H27" s="2">
        <f t="shared" si="9"/>
        <v>64</v>
      </c>
      <c r="I27" s="2">
        <f t="shared" si="10"/>
        <v>256</v>
      </c>
      <c r="J27" s="2">
        <f t="shared" si="11"/>
        <v>1897601.835325714</v>
      </c>
      <c r="K27" s="2">
        <f t="shared" si="12"/>
        <v>7590407.3413028559</v>
      </c>
      <c r="L27" s="2">
        <f t="shared" si="13"/>
        <v>471046.22042376827</v>
      </c>
      <c r="M27" s="2">
        <f t="shared" si="14"/>
        <v>11250915.295422951</v>
      </c>
    </row>
    <row r="28" spans="1:13" x14ac:dyDescent="0.3">
      <c r="A28" s="2" t="s">
        <v>0</v>
      </c>
      <c r="B28" s="47">
        <v>6</v>
      </c>
      <c r="C28" s="5">
        <v>50000</v>
      </c>
      <c r="E28" s="2">
        <v>5</v>
      </c>
      <c r="F28" s="2">
        <f>AVERAGEIFS(C:C,B:B,"=5")</f>
        <v>439112.75491955801</v>
      </c>
      <c r="G28" s="2">
        <f t="shared" si="8"/>
        <v>25</v>
      </c>
      <c r="H28" s="2">
        <f t="shared" si="9"/>
        <v>125</v>
      </c>
      <c r="I28" s="2">
        <f t="shared" si="10"/>
        <v>625</v>
      </c>
      <c r="J28" s="2">
        <f t="shared" si="11"/>
        <v>2195563.7745977901</v>
      </c>
      <c r="K28" s="2">
        <f t="shared" si="12"/>
        <v>10977818.87298895</v>
      </c>
      <c r="L28" s="2">
        <f t="shared" si="13"/>
        <v>435306.14621475729</v>
      </c>
      <c r="M28" s="2">
        <f t="shared" si="14"/>
        <v>14490269.831464596</v>
      </c>
    </row>
    <row r="29" spans="1:13" x14ac:dyDescent="0.3">
      <c r="A29" s="2" t="s">
        <v>0</v>
      </c>
      <c r="B29" s="47">
        <v>7</v>
      </c>
      <c r="C29" s="5">
        <v>51264.367815999998</v>
      </c>
      <c r="E29" s="2">
        <v>6</v>
      </c>
      <c r="F29" s="2">
        <f>AVERAGEIFS(C:C,B:B,"=6")</f>
        <v>402330.89053782105</v>
      </c>
      <c r="G29" s="2">
        <f t="shared" si="8"/>
        <v>36</v>
      </c>
      <c r="H29" s="2">
        <f t="shared" si="9"/>
        <v>216</v>
      </c>
      <c r="I29" s="2">
        <f t="shared" si="10"/>
        <v>1296</v>
      </c>
      <c r="J29" s="2">
        <f t="shared" si="11"/>
        <v>2413985.3432269264</v>
      </c>
      <c r="K29" s="2">
        <f t="shared" si="12"/>
        <v>14483912.059361558</v>
      </c>
      <c r="L29" s="2">
        <f t="shared" si="13"/>
        <v>398382.75898972782</v>
      </c>
      <c r="M29" s="2">
        <f t="shared" si="14"/>
        <v>15587742.721049001</v>
      </c>
    </row>
    <row r="30" spans="1:13" x14ac:dyDescent="0.3">
      <c r="A30" s="2" t="s">
        <v>0</v>
      </c>
      <c r="B30" s="47">
        <v>5</v>
      </c>
      <c r="C30" s="5">
        <v>54000</v>
      </c>
      <c r="E30" s="2">
        <v>7</v>
      </c>
      <c r="F30" s="2">
        <f>AVERAGEIFS(C:C,B:B,"=7")</f>
        <v>352700.7574603713</v>
      </c>
      <c r="G30" s="2">
        <f t="shared" si="8"/>
        <v>49</v>
      </c>
      <c r="H30" s="2">
        <f t="shared" si="9"/>
        <v>343</v>
      </c>
      <c r="I30" s="2">
        <f t="shared" si="10"/>
        <v>2401</v>
      </c>
      <c r="J30" s="2">
        <f t="shared" si="11"/>
        <v>2468905.3022225993</v>
      </c>
      <c r="K30" s="2">
        <f t="shared" si="12"/>
        <v>17282337.115558192</v>
      </c>
      <c r="L30" s="2">
        <f t="shared" si="13"/>
        <v>360276.05874867988</v>
      </c>
      <c r="M30" s="2">
        <f t="shared" si="14"/>
        <v>57385189.608649567</v>
      </c>
    </row>
    <row r="31" spans="1:13" x14ac:dyDescent="0.3">
      <c r="A31" s="2" t="s">
        <v>0</v>
      </c>
      <c r="B31" s="47">
        <v>5</v>
      </c>
      <c r="C31" s="5">
        <v>56572.413793</v>
      </c>
      <c r="E31" s="2">
        <v>8</v>
      </c>
      <c r="F31" s="2">
        <f>AVERAGEIFS(C:C,B:B,"=8")</f>
        <v>270068.40028414439</v>
      </c>
      <c r="G31" s="2">
        <f t="shared" si="8"/>
        <v>64</v>
      </c>
      <c r="H31" s="2">
        <f t="shared" si="9"/>
        <v>512</v>
      </c>
      <c r="I31" s="2">
        <f t="shared" si="10"/>
        <v>4096</v>
      </c>
      <c r="J31" s="2">
        <f t="shared" si="11"/>
        <v>2160547.2022731551</v>
      </c>
      <c r="K31" s="2">
        <f t="shared" si="12"/>
        <v>17284377.618185241</v>
      </c>
      <c r="L31" s="2">
        <f t="shared" si="13"/>
        <v>320986.04549161345</v>
      </c>
      <c r="M31" s="2">
        <f t="shared" si="14"/>
        <v>2592606593.4736972</v>
      </c>
    </row>
    <row r="32" spans="1:13" x14ac:dyDescent="0.3">
      <c r="A32" s="2" t="s">
        <v>0</v>
      </c>
      <c r="B32" s="47">
        <v>7</v>
      </c>
      <c r="C32" s="5">
        <v>57471.264367000003</v>
      </c>
      <c r="E32" s="2">
        <v>9</v>
      </c>
      <c r="F32" s="2">
        <f>AVERAGEIFS(C:C,B:B,"=9")</f>
        <v>319770.11494166666</v>
      </c>
      <c r="G32" s="2">
        <f t="shared" si="8"/>
        <v>81</v>
      </c>
      <c r="H32" s="2">
        <f t="shared" si="9"/>
        <v>729</v>
      </c>
      <c r="I32" s="2">
        <f t="shared" si="10"/>
        <v>6561</v>
      </c>
      <c r="J32" s="2">
        <f t="shared" si="11"/>
        <v>2877931.0344750001</v>
      </c>
      <c r="K32" s="2">
        <f t="shared" si="12"/>
        <v>25901379.310275</v>
      </c>
      <c r="L32" s="2">
        <f t="shared" si="13"/>
        <v>280512.71921852854</v>
      </c>
      <c r="M32" s="2">
        <f t="shared" si="14"/>
        <v>1541143118.9630632</v>
      </c>
    </row>
    <row r="33" spans="1:14" x14ac:dyDescent="0.3">
      <c r="A33" s="2" t="s">
        <v>0</v>
      </c>
      <c r="B33" s="47">
        <v>5</v>
      </c>
      <c r="C33" s="5">
        <v>60000</v>
      </c>
      <c r="E33" s="4">
        <f>AVERAGE(E24:E32)</f>
        <v>5</v>
      </c>
      <c r="F33" s="4">
        <f t="shared" ref="F33" si="15">AVERAGE(F24:F32)</f>
        <v>431361.76949469995</v>
      </c>
      <c r="G33" s="4">
        <f t="shared" ref="G33" si="16">AVERAGE(G24:G32)</f>
        <v>31.666666666666668</v>
      </c>
      <c r="H33" s="4">
        <f t="shared" ref="H33" si="17">AVERAGE(H24:H32)</f>
        <v>225</v>
      </c>
      <c r="I33" s="4">
        <f t="shared" ref="I33:M33" si="18">AVERAGE(I24:I32)</f>
        <v>1703.6666666666667</v>
      </c>
      <c r="J33" s="4">
        <f t="shared" si="18"/>
        <v>1914597.3093600359</v>
      </c>
      <c r="K33" s="4">
        <f t="shared" si="18"/>
        <v>11217426.185701212</v>
      </c>
      <c r="L33" s="4">
        <f t="shared" si="18"/>
        <v>431361.76949469571</v>
      </c>
      <c r="M33" s="4">
        <f>SUM(M24:M32)</f>
        <v>5312346531.2393227</v>
      </c>
    </row>
    <row r="34" spans="1:14" x14ac:dyDescent="0.3">
      <c r="A34" s="2" t="s">
        <v>0</v>
      </c>
      <c r="B34" s="47">
        <v>5</v>
      </c>
      <c r="C34" s="5">
        <v>60000</v>
      </c>
    </row>
    <row r="35" spans="1:14" x14ac:dyDescent="0.3">
      <c r="A35" s="2" t="s">
        <v>0</v>
      </c>
      <c r="B35" s="47">
        <v>7</v>
      </c>
      <c r="C35" s="5">
        <v>60000</v>
      </c>
      <c r="E35" s="8" t="s">
        <v>19</v>
      </c>
      <c r="F35" s="9"/>
      <c r="G35" s="9"/>
      <c r="H35" s="9"/>
      <c r="I35" s="9"/>
      <c r="J35" s="9"/>
      <c r="K35" s="9"/>
      <c r="L35" s="9"/>
      <c r="M35" s="10"/>
      <c r="N35" s="12"/>
    </row>
    <row r="36" spans="1:14" x14ac:dyDescent="0.3">
      <c r="A36" s="2" t="s">
        <v>0</v>
      </c>
      <c r="B36" s="47">
        <v>8</v>
      </c>
      <c r="C36" s="5">
        <v>60579.310343999998</v>
      </c>
      <c r="E36" s="11"/>
      <c r="F36" s="12"/>
      <c r="G36" s="12"/>
      <c r="H36" s="12"/>
      <c r="I36" s="12"/>
      <c r="J36" s="12"/>
      <c r="K36" s="17"/>
      <c r="L36" s="12"/>
      <c r="M36" s="13"/>
      <c r="N36" s="12"/>
    </row>
    <row r="37" spans="1:14" x14ac:dyDescent="0.3">
      <c r="A37" s="2" t="s">
        <v>0</v>
      </c>
      <c r="B37" s="47">
        <v>6</v>
      </c>
      <c r="C37" s="5">
        <v>61369</v>
      </c>
      <c r="E37" s="11" t="s">
        <v>23</v>
      </c>
      <c r="F37" s="12"/>
      <c r="G37" s="12"/>
      <c r="H37" s="12"/>
      <c r="I37" s="12"/>
      <c r="J37" s="12" t="s">
        <v>27</v>
      </c>
      <c r="K37" s="17">
        <f>I50</f>
        <v>-591.6565080092405</v>
      </c>
      <c r="L37" s="12"/>
      <c r="M37" s="13"/>
      <c r="N37" s="12"/>
    </row>
    <row r="38" spans="1:14" x14ac:dyDescent="0.3">
      <c r="A38" s="2" t="s">
        <v>0</v>
      </c>
      <c r="B38" s="47">
        <v>5</v>
      </c>
      <c r="C38" s="5">
        <v>62068.965516999997</v>
      </c>
      <c r="E38" s="11" t="s">
        <v>30</v>
      </c>
      <c r="F38" s="12"/>
      <c r="G38" s="12"/>
      <c r="H38" s="12"/>
      <c r="I38" s="12"/>
      <c r="J38" s="12" t="s">
        <v>11</v>
      </c>
      <c r="K38" s="17">
        <f>I51</f>
        <v>-30415.165636927821</v>
      </c>
      <c r="L38" s="12"/>
      <c r="M38" s="13"/>
      <c r="N38" s="12"/>
    </row>
    <row r="39" spans="1:14" x14ac:dyDescent="0.3">
      <c r="A39" s="2" t="s">
        <v>0</v>
      </c>
      <c r="B39" s="47">
        <v>7</v>
      </c>
      <c r="C39" s="5">
        <v>63218.390804000002</v>
      </c>
      <c r="E39" s="11" t="s">
        <v>31</v>
      </c>
      <c r="F39" s="12"/>
      <c r="G39" s="12"/>
      <c r="H39" s="12"/>
      <c r="I39" s="12"/>
      <c r="J39" s="12" t="s">
        <v>10</v>
      </c>
      <c r="K39" s="17">
        <f>I52</f>
        <v>602173.38709962741</v>
      </c>
      <c r="L39" s="12"/>
      <c r="M39" s="13"/>
      <c r="N39" s="12"/>
    </row>
    <row r="40" spans="1:14" x14ac:dyDescent="0.3">
      <c r="A40" s="2" t="s">
        <v>0</v>
      </c>
      <c r="B40" s="47">
        <v>7</v>
      </c>
      <c r="C40" s="5">
        <v>64000</v>
      </c>
      <c r="E40" s="11" t="s">
        <v>32</v>
      </c>
      <c r="F40" s="12"/>
      <c r="G40" s="12"/>
      <c r="H40" s="12"/>
      <c r="I40" s="12"/>
      <c r="J40" s="12"/>
      <c r="K40" s="12"/>
      <c r="L40" s="12"/>
      <c r="M40" s="13"/>
      <c r="N40" s="12"/>
    </row>
    <row r="41" spans="1:14" x14ac:dyDescent="0.3">
      <c r="A41" s="2" t="s">
        <v>0</v>
      </c>
      <c r="B41" s="47">
        <v>7</v>
      </c>
      <c r="C41" s="5">
        <v>68965.517240999994</v>
      </c>
      <c r="E41" s="11"/>
      <c r="F41" s="12"/>
      <c r="G41" s="12"/>
      <c r="H41" s="12"/>
      <c r="I41" s="12"/>
      <c r="J41" s="12" t="s">
        <v>33</v>
      </c>
      <c r="K41" s="12"/>
      <c r="L41" s="12"/>
      <c r="M41" s="13"/>
      <c r="N41" s="12"/>
    </row>
    <row r="42" spans="1:14" x14ac:dyDescent="0.3">
      <c r="A42" s="2" t="s">
        <v>0</v>
      </c>
      <c r="B42" s="47">
        <v>3</v>
      </c>
      <c r="C42" s="5">
        <v>68965.517240999994</v>
      </c>
      <c r="E42" s="11" t="s">
        <v>24</v>
      </c>
      <c r="F42" s="12"/>
      <c r="G42" s="12"/>
      <c r="H42" s="12"/>
      <c r="I42" s="12"/>
      <c r="J42" s="12"/>
      <c r="K42" s="12"/>
      <c r="L42" s="12"/>
      <c r="M42" s="13"/>
      <c r="N42" s="12"/>
    </row>
    <row r="43" spans="1:14" x14ac:dyDescent="0.3">
      <c r="A43" s="2" t="s">
        <v>0</v>
      </c>
      <c r="B43" s="47">
        <v>5</v>
      </c>
      <c r="C43" s="5">
        <v>68965.517240999994</v>
      </c>
      <c r="E43" s="18">
        <f>I33</f>
        <v>1703.6666666666667</v>
      </c>
      <c r="F43" s="5">
        <f>H33</f>
        <v>225</v>
      </c>
      <c r="G43" s="5">
        <f>G33</f>
        <v>31.666666666666668</v>
      </c>
      <c r="H43" s="19"/>
      <c r="I43" s="5">
        <f>K33</f>
        <v>11217426.185701212</v>
      </c>
      <c r="J43" s="12"/>
      <c r="K43" s="12" t="s">
        <v>15</v>
      </c>
      <c r="L43" s="12">
        <f>SQRT(M33/9)</f>
        <v>24295.281963650021</v>
      </c>
      <c r="M43" s="13"/>
      <c r="N43" s="12"/>
    </row>
    <row r="44" spans="1:14" x14ac:dyDescent="0.3">
      <c r="A44" s="2" t="s">
        <v>0</v>
      </c>
      <c r="B44" s="47">
        <v>2</v>
      </c>
      <c r="C44" s="5">
        <v>68965.517240999994</v>
      </c>
      <c r="E44" s="18">
        <f>H33</f>
        <v>225</v>
      </c>
      <c r="F44" s="5">
        <f>G33</f>
        <v>31.666666666666668</v>
      </c>
      <c r="G44" s="5">
        <f>E33</f>
        <v>5</v>
      </c>
      <c r="H44" s="19"/>
      <c r="I44" s="5">
        <f>J33</f>
        <v>1914597.3093600359</v>
      </c>
      <c r="J44" s="12"/>
      <c r="K44" s="12" t="s">
        <v>4</v>
      </c>
      <c r="L44" s="12">
        <f>CORREL(E24:E32,L24:L32)</f>
        <v>-0.99932002421241606</v>
      </c>
      <c r="M44" s="13"/>
      <c r="N44" s="12"/>
    </row>
    <row r="45" spans="1:14" x14ac:dyDescent="0.3">
      <c r="A45" s="2" t="s">
        <v>0</v>
      </c>
      <c r="B45" s="47">
        <v>5</v>
      </c>
      <c r="C45" s="5">
        <v>69195.402298000001</v>
      </c>
      <c r="E45" s="18">
        <f>G33</f>
        <v>31.666666666666668</v>
      </c>
      <c r="F45" s="5">
        <f>E33</f>
        <v>5</v>
      </c>
      <c r="G45" s="5">
        <v>1</v>
      </c>
      <c r="H45" s="19"/>
      <c r="I45" s="5">
        <f>F33</f>
        <v>431361.76949469995</v>
      </c>
      <c r="J45" s="12"/>
      <c r="K45" s="12"/>
      <c r="L45" s="12"/>
      <c r="M45" s="13"/>
      <c r="N45" s="12"/>
    </row>
    <row r="46" spans="1:14" x14ac:dyDescent="0.3">
      <c r="A46" s="2" t="s">
        <v>0</v>
      </c>
      <c r="B46" s="47">
        <v>5</v>
      </c>
      <c r="C46" s="5">
        <v>72000</v>
      </c>
      <c r="E46" s="11"/>
      <c r="F46" s="12"/>
      <c r="G46" s="12"/>
      <c r="H46" s="12"/>
      <c r="I46" s="12"/>
      <c r="J46" s="12"/>
      <c r="K46" s="12"/>
      <c r="L46" s="12"/>
      <c r="M46" s="13"/>
      <c r="N46" s="12"/>
    </row>
    <row r="47" spans="1:14" x14ac:dyDescent="0.3">
      <c r="A47" s="2" t="s">
        <v>0</v>
      </c>
      <c r="B47" s="47">
        <v>8</v>
      </c>
      <c r="C47" s="5">
        <v>72000</v>
      </c>
      <c r="E47" s="11" t="s">
        <v>25</v>
      </c>
      <c r="F47" s="12">
        <f>MDETERM(E43:G45)</f>
        <v>228.14814814815139</v>
      </c>
      <c r="G47" s="12"/>
      <c r="H47" s="12"/>
      <c r="I47" s="12"/>
      <c r="J47" s="12"/>
      <c r="K47" s="12"/>
      <c r="L47" s="12"/>
      <c r="M47" s="13"/>
      <c r="N47" s="12"/>
    </row>
    <row r="48" spans="1:14" x14ac:dyDescent="0.3">
      <c r="A48" s="2" t="s">
        <v>0</v>
      </c>
      <c r="B48" s="47">
        <v>8</v>
      </c>
      <c r="C48" s="5">
        <v>72000</v>
      </c>
      <c r="E48" s="11"/>
      <c r="F48" s="12"/>
      <c r="G48" s="12"/>
      <c r="H48" s="12"/>
      <c r="I48" s="12"/>
      <c r="J48" s="12"/>
      <c r="K48" s="12"/>
      <c r="L48" s="12"/>
      <c r="M48" s="13"/>
      <c r="N48" s="12"/>
    </row>
    <row r="49" spans="1:25" x14ac:dyDescent="0.3">
      <c r="A49" s="2" t="s">
        <v>0</v>
      </c>
      <c r="B49" s="47">
        <v>5</v>
      </c>
      <c r="C49" s="5">
        <v>74712.643677999993</v>
      </c>
      <c r="E49" s="11" t="s">
        <v>26</v>
      </c>
      <c r="F49" s="12"/>
      <c r="G49" s="12"/>
      <c r="H49" s="12"/>
      <c r="I49" s="12" t="s">
        <v>55</v>
      </c>
      <c r="J49" s="12"/>
      <c r="K49" s="12"/>
      <c r="L49" s="12"/>
      <c r="M49" s="13"/>
      <c r="N49" s="12"/>
    </row>
    <row r="50" spans="1:25" x14ac:dyDescent="0.3">
      <c r="A50" s="2" t="s">
        <v>0</v>
      </c>
      <c r="B50" s="47">
        <v>8</v>
      </c>
      <c r="C50" s="5">
        <v>75000</v>
      </c>
      <c r="E50" s="20" cm="1">
        <f t="array" ref="E50:G52">MINVERSE(E43:G45)</f>
        <v>2.9220779220778828E-2</v>
      </c>
      <c r="F50" s="7">
        <v>-0.29220779220778803</v>
      </c>
      <c r="G50" s="7">
        <v>0.53571428571427726</v>
      </c>
      <c r="H50" s="21"/>
      <c r="I50" s="7" cm="1">
        <f t="array" ref="I50:I52">MMULT(_xlfn.ANCHORARRAY(E50),I43:I45)</f>
        <v>-591.6565080092405</v>
      </c>
      <c r="J50" s="12"/>
      <c r="K50" s="12"/>
      <c r="L50" s="12"/>
      <c r="M50" s="13"/>
      <c r="N50" s="12"/>
    </row>
    <row r="51" spans="1:25" x14ac:dyDescent="0.3">
      <c r="A51" s="2" t="s">
        <v>0</v>
      </c>
      <c r="B51" s="47">
        <v>5</v>
      </c>
      <c r="C51" s="5">
        <v>75572.413793</v>
      </c>
      <c r="E51" s="20">
        <v>-0.29220779220778809</v>
      </c>
      <c r="F51" s="7">
        <v>3.0720779220778778</v>
      </c>
      <c r="G51" s="7">
        <v>-6.1071428571427671</v>
      </c>
      <c r="H51" s="21"/>
      <c r="I51" s="7">
        <v>-30415.165636927821</v>
      </c>
      <c r="J51" s="12"/>
      <c r="K51" s="12"/>
      <c r="L51" s="12"/>
      <c r="M51" s="13"/>
      <c r="N51" s="12"/>
    </row>
    <row r="52" spans="1:25" x14ac:dyDescent="0.3">
      <c r="A52" s="2" t="s">
        <v>0</v>
      </c>
      <c r="B52" s="47">
        <v>5</v>
      </c>
      <c r="C52" s="5">
        <v>77241.379310000004</v>
      </c>
      <c r="E52" s="20">
        <v>0.53571428571427726</v>
      </c>
      <c r="F52" s="7">
        <v>-6.1071428571427671</v>
      </c>
      <c r="G52" s="7">
        <v>14.571428571428388</v>
      </c>
      <c r="H52" s="21"/>
      <c r="I52" s="7">
        <v>602173.38709962741</v>
      </c>
      <c r="J52" s="12"/>
      <c r="K52" s="12"/>
      <c r="L52" s="12"/>
      <c r="M52" s="13"/>
      <c r="N52" s="12"/>
    </row>
    <row r="53" spans="1:25" x14ac:dyDescent="0.3">
      <c r="A53" s="2" t="s">
        <v>0</v>
      </c>
      <c r="B53" s="47">
        <v>4</v>
      </c>
      <c r="C53" s="5">
        <v>78000</v>
      </c>
      <c r="E53" s="14"/>
      <c r="F53" s="15"/>
      <c r="G53" s="15"/>
      <c r="H53" s="15"/>
      <c r="I53" s="15"/>
      <c r="J53" s="15"/>
      <c r="K53" s="15"/>
      <c r="L53" s="15"/>
      <c r="M53" s="16"/>
      <c r="N53" s="12"/>
    </row>
    <row r="54" spans="1:25" x14ac:dyDescent="0.3">
      <c r="A54" s="2" t="s">
        <v>0</v>
      </c>
      <c r="B54" s="47">
        <v>7</v>
      </c>
      <c r="C54" s="5">
        <v>79056</v>
      </c>
    </row>
    <row r="55" spans="1:25" ht="43.2" x14ac:dyDescent="0.3">
      <c r="A55" s="2" t="s">
        <v>0</v>
      </c>
      <c r="B55" s="47">
        <v>7</v>
      </c>
      <c r="C55" s="5">
        <v>79056</v>
      </c>
      <c r="E55" s="1" t="s">
        <v>5</v>
      </c>
      <c r="F55" s="1" t="s">
        <v>6</v>
      </c>
      <c r="G55" s="2" t="s">
        <v>7</v>
      </c>
      <c r="H55" s="2" t="s">
        <v>20</v>
      </c>
      <c r="I55" s="2" t="s">
        <v>21</v>
      </c>
      <c r="J55" s="2" t="s">
        <v>42</v>
      </c>
      <c r="K55" s="2" t="s">
        <v>43</v>
      </c>
      <c r="L55" s="2" t="s">
        <v>44</v>
      </c>
      <c r="M55" s="2" t="s">
        <v>45</v>
      </c>
      <c r="N55" s="2" t="s">
        <v>46</v>
      </c>
      <c r="O55" s="2" t="s">
        <v>47</v>
      </c>
      <c r="P55" s="2" t="s">
        <v>48</v>
      </c>
      <c r="Q55" s="2" t="s">
        <v>49</v>
      </c>
      <c r="R55" s="2" t="s">
        <v>12</v>
      </c>
      <c r="S55" s="2" t="s">
        <v>22</v>
      </c>
      <c r="T55" s="2" t="s">
        <v>50</v>
      </c>
      <c r="U55" s="2" t="s">
        <v>51</v>
      </c>
      <c r="V55" s="2" t="s">
        <v>53</v>
      </c>
      <c r="W55" s="2" t="s">
        <v>52</v>
      </c>
      <c r="X55" s="22" t="s">
        <v>56</v>
      </c>
      <c r="Y55" s="22" t="s">
        <v>57</v>
      </c>
    </row>
    <row r="56" spans="1:25" x14ac:dyDescent="0.3">
      <c r="A56" s="2" t="s">
        <v>0</v>
      </c>
      <c r="B56" s="47">
        <v>7</v>
      </c>
      <c r="C56" s="5">
        <v>80000</v>
      </c>
      <c r="E56" s="5">
        <v>1</v>
      </c>
      <c r="F56" s="5">
        <f>AVERAGEIFS(C:C,B:B,"=1")</f>
        <v>547816.09195363172</v>
      </c>
      <c r="G56" s="5">
        <f>E56*E56</f>
        <v>1</v>
      </c>
      <c r="H56" s="5">
        <f>G56*$E56</f>
        <v>1</v>
      </c>
      <c r="I56" s="5">
        <f t="shared" ref="I56:Q56" si="19">H56*$E56</f>
        <v>1</v>
      </c>
      <c r="J56" s="5">
        <f t="shared" si="19"/>
        <v>1</v>
      </c>
      <c r="K56" s="5">
        <f t="shared" si="19"/>
        <v>1</v>
      </c>
      <c r="L56" s="5">
        <f t="shared" si="19"/>
        <v>1</v>
      </c>
      <c r="M56" s="5">
        <f t="shared" si="19"/>
        <v>1</v>
      </c>
      <c r="N56" s="5">
        <f t="shared" si="19"/>
        <v>1</v>
      </c>
      <c r="O56" s="5">
        <f t="shared" si="19"/>
        <v>1</v>
      </c>
      <c r="P56" s="5">
        <f t="shared" si="19"/>
        <v>1</v>
      </c>
      <c r="Q56" s="5">
        <f t="shared" si="19"/>
        <v>1</v>
      </c>
      <c r="R56" s="5">
        <f>E56*F56</f>
        <v>547816.09195363172</v>
      </c>
      <c r="S56" s="5">
        <f>G56*$F56</f>
        <v>547816.09195363172</v>
      </c>
      <c r="T56" s="5">
        <f>H56*$F56</f>
        <v>547816.09195363172</v>
      </c>
      <c r="U56" s="5">
        <f t="shared" ref="U56:W56" si="20">I56*$F56</f>
        <v>547816.09195363172</v>
      </c>
      <c r="V56" s="5">
        <f t="shared" si="20"/>
        <v>547816.09195363172</v>
      </c>
      <c r="W56" s="5">
        <f t="shared" si="20"/>
        <v>547816.09195363172</v>
      </c>
      <c r="X56" s="5">
        <f>$O$70*K56+$O$71*J56+$O$72*I56+$O$73*H56+$O$74*G56+$O$75*E56+$O$76</f>
        <v>548050.92719310569</v>
      </c>
      <c r="Y56" s="5">
        <f>(F56-X56)^2</f>
        <v>55147.589698793621</v>
      </c>
    </row>
    <row r="57" spans="1:25" x14ac:dyDescent="0.3">
      <c r="A57" s="2" t="s">
        <v>0</v>
      </c>
      <c r="B57" s="47">
        <v>2</v>
      </c>
      <c r="C57" s="5">
        <v>80000</v>
      </c>
      <c r="E57" s="5">
        <v>2</v>
      </c>
      <c r="F57" s="5">
        <f>AVERAGEIFS(C:C,B:B,"=2")</f>
        <v>559144.16940552625</v>
      </c>
      <c r="G57" s="5">
        <f t="shared" ref="G57:G64" si="21">E57*E57</f>
        <v>4</v>
      </c>
      <c r="H57" s="5">
        <f t="shared" ref="H57:Q64" si="22">G57*$E57</f>
        <v>8</v>
      </c>
      <c r="I57" s="5">
        <f t="shared" si="22"/>
        <v>16</v>
      </c>
      <c r="J57" s="5">
        <f t="shared" si="22"/>
        <v>32</v>
      </c>
      <c r="K57" s="5">
        <f t="shared" si="22"/>
        <v>64</v>
      </c>
      <c r="L57" s="5">
        <f t="shared" si="22"/>
        <v>128</v>
      </c>
      <c r="M57" s="5">
        <f t="shared" si="22"/>
        <v>256</v>
      </c>
      <c r="N57" s="5">
        <f t="shared" si="22"/>
        <v>512</v>
      </c>
      <c r="O57" s="5">
        <f t="shared" si="22"/>
        <v>1024</v>
      </c>
      <c r="P57" s="5">
        <f t="shared" si="22"/>
        <v>2048</v>
      </c>
      <c r="Q57" s="5">
        <f t="shared" si="22"/>
        <v>4096</v>
      </c>
      <c r="R57" s="5">
        <f t="shared" ref="R57:R64" si="23">E57*F57</f>
        <v>1118288.3388110525</v>
      </c>
      <c r="S57" s="5">
        <f t="shared" ref="S57:T64" si="24">G57*$F57</f>
        <v>2236576.677622105</v>
      </c>
      <c r="T57" s="5">
        <f t="shared" si="24"/>
        <v>4473153.35524421</v>
      </c>
      <c r="U57" s="5">
        <f t="shared" ref="U57" si="25">I57*$F57</f>
        <v>8946306.71048842</v>
      </c>
      <c r="V57" s="5">
        <f t="shared" ref="V57" si="26">J57*$F57</f>
        <v>17892613.42097684</v>
      </c>
      <c r="W57" s="5">
        <f t="shared" ref="W57" si="27">K57*$F57</f>
        <v>35785226.84195368</v>
      </c>
      <c r="X57" s="5">
        <f t="shared" ref="X57:X64" si="28">$O$70*K57+$O$71*J57+$O$72*I57+$O$73*H57+$O$74*G57+$O$75*E57+$O$76</f>
        <v>557769.96589591727</v>
      </c>
      <c r="Y57" s="5">
        <f t="shared" ref="Y57:Y64" si="29">(F57-X57)^2</f>
        <v>1888435.2858216439</v>
      </c>
    </row>
    <row r="58" spans="1:25" x14ac:dyDescent="0.3">
      <c r="A58" s="2" t="s">
        <v>0</v>
      </c>
      <c r="B58" s="47">
        <v>5</v>
      </c>
      <c r="C58" s="5">
        <v>80000</v>
      </c>
      <c r="E58" s="5">
        <v>3</v>
      </c>
      <c r="F58" s="5">
        <f>AVERAGEIFS(C:C,B:B,"=3")</f>
        <v>516912.28711815138</v>
      </c>
      <c r="G58" s="5">
        <f t="shared" si="21"/>
        <v>9</v>
      </c>
      <c r="H58" s="5">
        <f t="shared" si="22"/>
        <v>27</v>
      </c>
      <c r="I58" s="5">
        <f t="shared" si="22"/>
        <v>81</v>
      </c>
      <c r="J58" s="5">
        <f t="shared" si="22"/>
        <v>243</v>
      </c>
      <c r="K58" s="5">
        <f t="shared" si="22"/>
        <v>729</v>
      </c>
      <c r="L58" s="5">
        <f t="shared" si="22"/>
        <v>2187</v>
      </c>
      <c r="M58" s="5">
        <f t="shared" si="22"/>
        <v>6561</v>
      </c>
      <c r="N58" s="5">
        <f t="shared" si="22"/>
        <v>19683</v>
      </c>
      <c r="O58" s="5">
        <f t="shared" si="22"/>
        <v>59049</v>
      </c>
      <c r="P58" s="5">
        <f t="shared" si="22"/>
        <v>177147</v>
      </c>
      <c r="Q58" s="5">
        <f t="shared" si="22"/>
        <v>531441</v>
      </c>
      <c r="R58" s="5">
        <f t="shared" si="23"/>
        <v>1550736.8613544542</v>
      </c>
      <c r="S58" s="5">
        <f t="shared" si="24"/>
        <v>4652210.5840633623</v>
      </c>
      <c r="T58" s="5">
        <f t="shared" ref="T58:T64" si="30">H58*$F58</f>
        <v>13956631.752190087</v>
      </c>
      <c r="U58" s="5">
        <f t="shared" ref="U58:U64" si="31">I58*$F58</f>
        <v>41869895.256570265</v>
      </c>
      <c r="V58" s="5">
        <f t="shared" ref="V58:V64" si="32">J58*$F58</f>
        <v>125609685.76971078</v>
      </c>
      <c r="W58" s="5">
        <f t="shared" ref="W58:W64" si="33">K58*$F58</f>
        <v>376829057.30913234</v>
      </c>
      <c r="X58" s="5">
        <f t="shared" si="28"/>
        <v>519956.32594606187</v>
      </c>
      <c r="Y58" s="5">
        <f t="shared" si="29"/>
        <v>9266172.3858267032</v>
      </c>
    </row>
    <row r="59" spans="1:25" x14ac:dyDescent="0.3">
      <c r="A59" s="2" t="s">
        <v>0</v>
      </c>
      <c r="B59" s="47">
        <v>5</v>
      </c>
      <c r="C59" s="5">
        <v>80459.770113999999</v>
      </c>
      <c r="E59" s="5">
        <v>4</v>
      </c>
      <c r="F59" s="5">
        <f>AVERAGEIFS(C:C,B:B,"=4")</f>
        <v>474400.45883142849</v>
      </c>
      <c r="G59" s="5">
        <f t="shared" si="21"/>
        <v>16</v>
      </c>
      <c r="H59" s="5">
        <f t="shared" si="22"/>
        <v>64</v>
      </c>
      <c r="I59" s="5">
        <f t="shared" si="22"/>
        <v>256</v>
      </c>
      <c r="J59" s="5">
        <f t="shared" si="22"/>
        <v>1024</v>
      </c>
      <c r="K59" s="5">
        <f t="shared" si="22"/>
        <v>4096</v>
      </c>
      <c r="L59" s="5">
        <f t="shared" si="22"/>
        <v>16384</v>
      </c>
      <c r="M59" s="5">
        <f t="shared" si="22"/>
        <v>65536</v>
      </c>
      <c r="N59" s="5">
        <f t="shared" si="22"/>
        <v>262144</v>
      </c>
      <c r="O59" s="5">
        <f t="shared" si="22"/>
        <v>1048576</v>
      </c>
      <c r="P59" s="5">
        <f t="shared" si="22"/>
        <v>4194304</v>
      </c>
      <c r="Q59" s="5">
        <f t="shared" si="22"/>
        <v>16777216</v>
      </c>
      <c r="R59" s="5">
        <f t="shared" si="23"/>
        <v>1897601.835325714</v>
      </c>
      <c r="S59" s="5">
        <f t="shared" si="24"/>
        <v>7590407.3413028559</v>
      </c>
      <c r="T59" s="5">
        <f t="shared" si="30"/>
        <v>30361629.365211423</v>
      </c>
      <c r="U59" s="5">
        <f t="shared" si="31"/>
        <v>121446517.46084569</v>
      </c>
      <c r="V59" s="5">
        <f t="shared" si="32"/>
        <v>485786069.84338278</v>
      </c>
      <c r="W59" s="5">
        <f t="shared" si="33"/>
        <v>1943144279.3735311</v>
      </c>
      <c r="X59" s="5">
        <f t="shared" si="28"/>
        <v>471843.72958827019</v>
      </c>
      <c r="Y59" s="5">
        <f t="shared" si="29"/>
        <v>6536864.4228208372</v>
      </c>
    </row>
    <row r="60" spans="1:25" x14ac:dyDescent="0.3">
      <c r="A60" s="2" t="s">
        <v>0</v>
      </c>
      <c r="B60" s="47">
        <v>7</v>
      </c>
      <c r="C60" s="5">
        <v>82758.620689000003</v>
      </c>
      <c r="E60" s="5">
        <v>5</v>
      </c>
      <c r="F60" s="5">
        <f>AVERAGEIFS(C:C,B:B,"=5")</f>
        <v>439112.75491955801</v>
      </c>
      <c r="G60" s="5">
        <f t="shared" si="21"/>
        <v>25</v>
      </c>
      <c r="H60" s="5">
        <f t="shared" si="22"/>
        <v>125</v>
      </c>
      <c r="I60" s="5">
        <f t="shared" si="22"/>
        <v>625</v>
      </c>
      <c r="J60" s="5">
        <f t="shared" si="22"/>
        <v>3125</v>
      </c>
      <c r="K60" s="5">
        <f t="shared" si="22"/>
        <v>15625</v>
      </c>
      <c r="L60" s="5">
        <f t="shared" si="22"/>
        <v>78125</v>
      </c>
      <c r="M60" s="5">
        <f t="shared" si="22"/>
        <v>390625</v>
      </c>
      <c r="N60" s="5">
        <f t="shared" si="22"/>
        <v>1953125</v>
      </c>
      <c r="O60" s="5">
        <f t="shared" si="22"/>
        <v>9765625</v>
      </c>
      <c r="P60" s="5">
        <f t="shared" si="22"/>
        <v>48828125</v>
      </c>
      <c r="Q60" s="5">
        <f t="shared" si="22"/>
        <v>244140625</v>
      </c>
      <c r="R60" s="5">
        <f t="shared" si="23"/>
        <v>2195563.7745977901</v>
      </c>
      <c r="S60" s="5">
        <f t="shared" si="24"/>
        <v>10977818.87298895</v>
      </c>
      <c r="T60" s="5">
        <f t="shared" si="30"/>
        <v>54889094.364944749</v>
      </c>
      <c r="U60" s="5">
        <f t="shared" si="31"/>
        <v>274445471.82472378</v>
      </c>
      <c r="V60" s="5">
        <f t="shared" si="32"/>
        <v>1372227359.1236188</v>
      </c>
      <c r="W60" s="5">
        <f t="shared" si="33"/>
        <v>6861136795.6180935</v>
      </c>
      <c r="X60" s="5">
        <f t="shared" si="28"/>
        <v>437894.48272256926</v>
      </c>
      <c r="Y60" s="5">
        <f t="shared" si="29"/>
        <v>1484187.1459557952</v>
      </c>
    </row>
    <row r="61" spans="1:25" x14ac:dyDescent="0.3">
      <c r="A61" s="2" t="s">
        <v>0</v>
      </c>
      <c r="B61" s="47">
        <v>7</v>
      </c>
      <c r="C61" s="5">
        <v>82758.620689000003</v>
      </c>
      <c r="E61" s="5">
        <v>6</v>
      </c>
      <c r="F61" s="5">
        <f>AVERAGEIFS(C:C,B:B,"=6")</f>
        <v>402330.89053782105</v>
      </c>
      <c r="G61" s="5">
        <f t="shared" si="21"/>
        <v>36</v>
      </c>
      <c r="H61" s="5">
        <f t="shared" si="22"/>
        <v>216</v>
      </c>
      <c r="I61" s="5">
        <f t="shared" si="22"/>
        <v>1296</v>
      </c>
      <c r="J61" s="5">
        <f t="shared" si="22"/>
        <v>7776</v>
      </c>
      <c r="K61" s="5">
        <f t="shared" si="22"/>
        <v>46656</v>
      </c>
      <c r="L61" s="5">
        <f t="shared" si="22"/>
        <v>279936</v>
      </c>
      <c r="M61" s="5">
        <f t="shared" si="22"/>
        <v>1679616</v>
      </c>
      <c r="N61" s="5">
        <f t="shared" si="22"/>
        <v>10077696</v>
      </c>
      <c r="O61" s="5">
        <f t="shared" si="22"/>
        <v>60466176</v>
      </c>
      <c r="P61" s="5">
        <f t="shared" si="22"/>
        <v>362797056</v>
      </c>
      <c r="Q61" s="5">
        <f t="shared" si="22"/>
        <v>2176782336</v>
      </c>
      <c r="R61" s="5">
        <f t="shared" si="23"/>
        <v>2413985.3432269264</v>
      </c>
      <c r="S61" s="5">
        <f t="shared" si="24"/>
        <v>14483912.059361558</v>
      </c>
      <c r="T61" s="5">
        <f t="shared" si="30"/>
        <v>86903472.356169343</v>
      </c>
      <c r="U61" s="5">
        <f t="shared" si="31"/>
        <v>521420834.13701606</v>
      </c>
      <c r="V61" s="5">
        <f t="shared" si="32"/>
        <v>3128525004.8220963</v>
      </c>
      <c r="W61" s="5">
        <f t="shared" si="33"/>
        <v>18771150028.932579</v>
      </c>
      <c r="X61" s="5">
        <f t="shared" si="28"/>
        <v>406836.85788172111</v>
      </c>
      <c r="Y61" s="5">
        <f t="shared" si="29"/>
        <v>20303741.704293776</v>
      </c>
    </row>
    <row r="62" spans="1:25" x14ac:dyDescent="0.3">
      <c r="A62" s="2" t="s">
        <v>0</v>
      </c>
      <c r="B62" s="47">
        <v>8</v>
      </c>
      <c r="C62" s="5">
        <v>82758.620689000003</v>
      </c>
      <c r="E62" s="5">
        <v>7</v>
      </c>
      <c r="F62" s="5">
        <f>AVERAGEIFS(C:C,B:B,"=7")</f>
        <v>352700.7574603713</v>
      </c>
      <c r="G62" s="5">
        <f t="shared" si="21"/>
        <v>49</v>
      </c>
      <c r="H62" s="5">
        <f t="shared" si="22"/>
        <v>343</v>
      </c>
      <c r="I62" s="5">
        <f t="shared" si="22"/>
        <v>2401</v>
      </c>
      <c r="J62" s="5">
        <f t="shared" si="22"/>
        <v>16807</v>
      </c>
      <c r="K62" s="5">
        <f t="shared" si="22"/>
        <v>117649</v>
      </c>
      <c r="L62" s="5">
        <f t="shared" si="22"/>
        <v>823543</v>
      </c>
      <c r="M62" s="5">
        <f t="shared" si="22"/>
        <v>5764801</v>
      </c>
      <c r="N62" s="5">
        <f t="shared" si="22"/>
        <v>40353607</v>
      </c>
      <c r="O62" s="5">
        <f t="shared" si="22"/>
        <v>282475249</v>
      </c>
      <c r="P62" s="5">
        <f t="shared" si="22"/>
        <v>1977326743</v>
      </c>
      <c r="Q62" s="5">
        <f t="shared" si="22"/>
        <v>13841287201</v>
      </c>
      <c r="R62" s="5">
        <f t="shared" si="23"/>
        <v>2468905.3022225993</v>
      </c>
      <c r="S62" s="5">
        <f t="shared" si="24"/>
        <v>17282337.115558192</v>
      </c>
      <c r="T62" s="5">
        <f t="shared" si="30"/>
        <v>120976359.80890736</v>
      </c>
      <c r="U62" s="5">
        <f t="shared" si="31"/>
        <v>846834518.66235149</v>
      </c>
      <c r="V62" s="5">
        <f t="shared" si="32"/>
        <v>5927841630.6364603</v>
      </c>
      <c r="W62" s="5">
        <f t="shared" si="33"/>
        <v>41494891414.455223</v>
      </c>
      <c r="X62" s="5">
        <f t="shared" si="28"/>
        <v>348682.10173068941</v>
      </c>
      <c r="Y62" s="5">
        <f t="shared" si="29"/>
        <v>16149593.873705113</v>
      </c>
    </row>
    <row r="63" spans="1:25" x14ac:dyDescent="0.3">
      <c r="A63" s="2" t="s">
        <v>0</v>
      </c>
      <c r="B63" s="47">
        <v>7</v>
      </c>
      <c r="C63" s="5">
        <v>84000</v>
      </c>
      <c r="E63" s="5">
        <v>8</v>
      </c>
      <c r="F63" s="5">
        <f>AVERAGEIFS(C:C,B:B,"=8")</f>
        <v>270068.40028414439</v>
      </c>
      <c r="G63" s="5">
        <f t="shared" si="21"/>
        <v>64</v>
      </c>
      <c r="H63" s="5">
        <f t="shared" si="22"/>
        <v>512</v>
      </c>
      <c r="I63" s="5">
        <f t="shared" si="22"/>
        <v>4096</v>
      </c>
      <c r="J63" s="5">
        <f t="shared" si="22"/>
        <v>32768</v>
      </c>
      <c r="K63" s="5">
        <f t="shared" si="22"/>
        <v>262144</v>
      </c>
      <c r="L63" s="5">
        <f t="shared" si="22"/>
        <v>2097152</v>
      </c>
      <c r="M63" s="5">
        <f t="shared" si="22"/>
        <v>16777216</v>
      </c>
      <c r="N63" s="5">
        <f t="shared" si="22"/>
        <v>134217728</v>
      </c>
      <c r="O63" s="5">
        <f t="shared" si="22"/>
        <v>1073741824</v>
      </c>
      <c r="P63" s="5">
        <f t="shared" si="22"/>
        <v>8589934592</v>
      </c>
      <c r="Q63" s="5">
        <f t="shared" si="22"/>
        <v>68719476736</v>
      </c>
      <c r="R63" s="5">
        <f t="shared" si="23"/>
        <v>2160547.2022731551</v>
      </c>
      <c r="S63" s="5">
        <f t="shared" si="24"/>
        <v>17284377.618185241</v>
      </c>
      <c r="T63" s="5">
        <f t="shared" si="30"/>
        <v>138275020.94548193</v>
      </c>
      <c r="U63" s="5">
        <f t="shared" si="31"/>
        <v>1106200167.5638554</v>
      </c>
      <c r="V63" s="5">
        <f t="shared" si="32"/>
        <v>8849601340.5108433</v>
      </c>
      <c r="W63" s="5">
        <f t="shared" si="33"/>
        <v>70796810724.086746</v>
      </c>
      <c r="X63" s="5">
        <f t="shared" si="28"/>
        <v>271721.06708812714</v>
      </c>
      <c r="Y63" s="5">
        <f t="shared" si="29"/>
        <v>2731307.5649865544</v>
      </c>
    </row>
    <row r="64" spans="1:25" x14ac:dyDescent="0.3">
      <c r="A64" s="2" t="s">
        <v>0</v>
      </c>
      <c r="B64" s="47">
        <v>7</v>
      </c>
      <c r="C64" s="5">
        <v>86206.896550999998</v>
      </c>
      <c r="E64" s="5">
        <v>9</v>
      </c>
      <c r="F64" s="5">
        <f>AVERAGEIFS(C:C,B:B,"=9")</f>
        <v>319770.11494166666</v>
      </c>
      <c r="G64" s="5">
        <f t="shared" si="21"/>
        <v>81</v>
      </c>
      <c r="H64" s="5">
        <f t="shared" si="22"/>
        <v>729</v>
      </c>
      <c r="I64" s="5">
        <f t="shared" si="22"/>
        <v>6561</v>
      </c>
      <c r="J64" s="5">
        <f t="shared" si="22"/>
        <v>59049</v>
      </c>
      <c r="K64" s="5">
        <f t="shared" si="22"/>
        <v>531441</v>
      </c>
      <c r="L64" s="5">
        <f t="shared" si="22"/>
        <v>4782969</v>
      </c>
      <c r="M64" s="5">
        <f t="shared" si="22"/>
        <v>43046721</v>
      </c>
      <c r="N64" s="5">
        <f t="shared" si="22"/>
        <v>387420489</v>
      </c>
      <c r="O64" s="5">
        <f t="shared" si="22"/>
        <v>3486784401</v>
      </c>
      <c r="P64" s="5">
        <f t="shared" si="22"/>
        <v>31381059609</v>
      </c>
      <c r="Q64" s="5">
        <f t="shared" si="22"/>
        <v>282429536481</v>
      </c>
      <c r="R64" s="5">
        <f t="shared" si="23"/>
        <v>2877931.0344750001</v>
      </c>
      <c r="S64" s="5">
        <f t="shared" si="24"/>
        <v>25901379.310275</v>
      </c>
      <c r="T64" s="5">
        <f t="shared" si="30"/>
        <v>233112413.79247499</v>
      </c>
      <c r="U64" s="5">
        <f t="shared" si="31"/>
        <v>2098011724.1322749</v>
      </c>
      <c r="V64" s="5">
        <f t="shared" si="32"/>
        <v>18882105517.190475</v>
      </c>
      <c r="W64" s="5">
        <f t="shared" si="33"/>
        <v>169938949654.71426</v>
      </c>
      <c r="X64" s="5">
        <f t="shared" si="28"/>
        <v>319500.46946989745</v>
      </c>
      <c r="Y64" s="5">
        <f t="shared" si="29"/>
        <v>72708.680445640057</v>
      </c>
    </row>
    <row r="65" spans="1:25" x14ac:dyDescent="0.3">
      <c r="A65" s="2" t="s">
        <v>0</v>
      </c>
      <c r="B65" s="47">
        <v>5</v>
      </c>
      <c r="C65" s="5">
        <v>86206.896550999998</v>
      </c>
      <c r="E65" s="27">
        <f>AVERAGE(E56:E64)</f>
        <v>5</v>
      </c>
      <c r="F65" s="27">
        <f t="shared" ref="F65" si="34">AVERAGE(F56:F64)</f>
        <v>431361.76949469995</v>
      </c>
      <c r="G65" s="27">
        <f t="shared" ref="G65" si="35">AVERAGE(G56:G64)</f>
        <v>31.666666666666668</v>
      </c>
      <c r="H65" s="27">
        <f t="shared" ref="H65" si="36">AVERAGE(H56:H64)</f>
        <v>225</v>
      </c>
      <c r="I65" s="27">
        <f t="shared" ref="I65" si="37">AVERAGE(I56:I64)</f>
        <v>1703.6666666666667</v>
      </c>
      <c r="J65" s="27">
        <f t="shared" ref="J65" si="38">AVERAGE(J56:J64)</f>
        <v>13425</v>
      </c>
      <c r="K65" s="27">
        <f t="shared" ref="K65" si="39">AVERAGE(K56:K64)</f>
        <v>108711.66666666667</v>
      </c>
      <c r="L65" s="27">
        <f t="shared" ref="L65" si="40">AVERAGE(L56:L64)</f>
        <v>897825</v>
      </c>
      <c r="M65" s="27">
        <f t="shared" ref="M65" si="41">AVERAGE(M56:M64)</f>
        <v>7525703.666666667</v>
      </c>
      <c r="N65" s="27">
        <f t="shared" ref="N65" si="42">AVERAGE(N56:N64)</f>
        <v>63811665</v>
      </c>
      <c r="O65" s="27">
        <f t="shared" ref="O65" si="43">AVERAGE(O56:O64)</f>
        <v>546037991.66666663</v>
      </c>
      <c r="P65" s="27">
        <f t="shared" ref="P65" si="44">AVERAGE(P56:P64)</f>
        <v>4707146625</v>
      </c>
      <c r="Q65" s="27">
        <f t="shared" ref="Q65" si="45">AVERAGE(Q56:Q64)</f>
        <v>40825392903.666664</v>
      </c>
      <c r="R65" s="27">
        <f t="shared" ref="R65" si="46">AVERAGE(R56:R64)</f>
        <v>1914597.3093600359</v>
      </c>
      <c r="S65" s="27">
        <f t="shared" ref="S65" si="47">AVERAGE(S56:S64)</f>
        <v>11217426.185701212</v>
      </c>
      <c r="T65" s="27">
        <f t="shared" ref="T65" si="48">AVERAGE(T56:T64)</f>
        <v>75943954.648064196</v>
      </c>
      <c r="U65" s="27">
        <f t="shared" ref="U65" si="49">AVERAGE(U56:U64)</f>
        <v>557747027.98223102</v>
      </c>
      <c r="V65" s="27">
        <f t="shared" ref="V65" si="50">AVERAGE(V56:V64)</f>
        <v>4310015226.3788347</v>
      </c>
      <c r="W65" s="27">
        <f t="shared" ref="W65:Y65" si="51">AVERAGE(W56:W64)</f>
        <v>34468804999.713715</v>
      </c>
      <c r="X65" s="27">
        <f t="shared" si="51"/>
        <v>431361.76972403994</v>
      </c>
      <c r="Y65" s="27">
        <f>SUM(Y56:Y64)</f>
        <v>58488158.653554857</v>
      </c>
    </row>
    <row r="66" spans="1:25" x14ac:dyDescent="0.3">
      <c r="A66" s="2" t="s">
        <v>0</v>
      </c>
      <c r="B66" s="47">
        <v>2</v>
      </c>
      <c r="C66" s="5">
        <v>86206.896550999998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3">
      <c r="A67" s="2" t="s">
        <v>0</v>
      </c>
      <c r="B67" s="47">
        <v>7</v>
      </c>
      <c r="C67" s="5">
        <v>87670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3">
      <c r="A68" s="2" t="s">
        <v>0</v>
      </c>
      <c r="B68" s="47">
        <v>7</v>
      </c>
      <c r="C68" s="5">
        <v>87670</v>
      </c>
      <c r="E68" s="29" t="s">
        <v>41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1"/>
    </row>
    <row r="69" spans="1:25" x14ac:dyDescent="0.3">
      <c r="A69" s="2" t="s">
        <v>0</v>
      </c>
      <c r="B69" s="47">
        <v>7</v>
      </c>
      <c r="C69" s="5">
        <v>89655.172412999993</v>
      </c>
      <c r="E69" s="32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33"/>
    </row>
    <row r="70" spans="1:25" x14ac:dyDescent="0.3">
      <c r="A70" s="2" t="s">
        <v>0</v>
      </c>
      <c r="B70" s="47">
        <v>8</v>
      </c>
      <c r="C70" s="5">
        <v>90000</v>
      </c>
      <c r="E70" s="18">
        <f>Q65</f>
        <v>40825392903.666664</v>
      </c>
      <c r="F70" s="5">
        <f>P65</f>
        <v>4707146625</v>
      </c>
      <c r="G70" s="5">
        <f>O65</f>
        <v>546037991.66666663</v>
      </c>
      <c r="H70" s="5">
        <f>N65</f>
        <v>63811665</v>
      </c>
      <c r="I70" s="5">
        <f>M65</f>
        <v>7525703.666666667</v>
      </c>
      <c r="J70" s="5">
        <f>L65</f>
        <v>897825</v>
      </c>
      <c r="K70" s="5">
        <f>K65</f>
        <v>108711.66666666667</v>
      </c>
      <c r="L70" s="19"/>
      <c r="M70" s="5">
        <f>W65</f>
        <v>34468804999.713715</v>
      </c>
      <c r="N70" s="34" t="s">
        <v>60</v>
      </c>
      <c r="O70" s="19">
        <f>M81</f>
        <v>55.527256280591246</v>
      </c>
      <c r="P70" s="19"/>
      <c r="Q70" s="19"/>
      <c r="R70" s="19"/>
      <c r="S70" s="19"/>
      <c r="T70" s="19"/>
      <c r="U70" s="19"/>
      <c r="V70" s="19"/>
      <c r="W70" s="19"/>
      <c r="X70" s="19"/>
      <c r="Y70" s="33"/>
    </row>
    <row r="71" spans="1:25" x14ac:dyDescent="0.3">
      <c r="A71" s="2" t="s">
        <v>0</v>
      </c>
      <c r="B71" s="47">
        <v>5</v>
      </c>
      <c r="C71" s="5">
        <v>90000</v>
      </c>
      <c r="E71" s="18">
        <f>P65</f>
        <v>4707146625</v>
      </c>
      <c r="F71" s="5">
        <f>O65</f>
        <v>546037991.66666663</v>
      </c>
      <c r="G71" s="5">
        <f>N65</f>
        <v>63811665</v>
      </c>
      <c r="H71" s="5">
        <f>M65</f>
        <v>7525703.666666667</v>
      </c>
      <c r="I71" s="5">
        <f>L65</f>
        <v>897825</v>
      </c>
      <c r="J71" s="5">
        <f>K65</f>
        <v>108711.66666666667</v>
      </c>
      <c r="K71" s="5">
        <f>J65</f>
        <v>13425</v>
      </c>
      <c r="L71" s="19"/>
      <c r="M71" s="5">
        <f>V65</f>
        <v>4310015226.3788347</v>
      </c>
      <c r="N71" s="34" t="s">
        <v>61</v>
      </c>
      <c r="O71" s="19">
        <f>M82</f>
        <v>-1357.4275237470865</v>
      </c>
      <c r="P71" s="19"/>
      <c r="Q71" s="19"/>
      <c r="R71" s="19"/>
      <c r="S71" s="19"/>
      <c r="T71" s="19"/>
      <c r="U71" s="19"/>
      <c r="V71" s="19"/>
      <c r="W71" s="19"/>
      <c r="X71" s="19"/>
      <c r="Y71" s="33"/>
    </row>
    <row r="72" spans="1:25" x14ac:dyDescent="0.3">
      <c r="A72" s="2" t="s">
        <v>0</v>
      </c>
      <c r="B72" s="47">
        <v>5</v>
      </c>
      <c r="C72" s="5">
        <v>90114.942528</v>
      </c>
      <c r="E72" s="18">
        <f>O65</f>
        <v>546037991.66666663</v>
      </c>
      <c r="F72" s="5">
        <f>N65</f>
        <v>63811665</v>
      </c>
      <c r="G72" s="5">
        <f>M65</f>
        <v>7525703.666666667</v>
      </c>
      <c r="H72" s="5">
        <f>L65</f>
        <v>897825</v>
      </c>
      <c r="I72" s="5">
        <f>K65</f>
        <v>108711.66666666667</v>
      </c>
      <c r="J72" s="5">
        <f>J65</f>
        <v>13425</v>
      </c>
      <c r="K72" s="5">
        <f>I65</f>
        <v>1703.6666666666667</v>
      </c>
      <c r="L72" s="19"/>
      <c r="M72" s="5">
        <f>U65</f>
        <v>557747027.98223102</v>
      </c>
      <c r="N72" s="34" t="s">
        <v>62</v>
      </c>
      <c r="O72" s="19">
        <f>M83</f>
        <v>12055.454629227519</v>
      </c>
      <c r="P72" s="19"/>
      <c r="Q72" s="19"/>
      <c r="R72" s="19"/>
      <c r="S72" s="19"/>
      <c r="T72" s="19"/>
      <c r="U72" s="19"/>
      <c r="V72" s="19"/>
      <c r="W72" s="19"/>
      <c r="X72" s="19"/>
      <c r="Y72" s="33"/>
    </row>
    <row r="73" spans="1:25" x14ac:dyDescent="0.3">
      <c r="A73" s="2" t="s">
        <v>0</v>
      </c>
      <c r="B73" s="47">
        <v>3</v>
      </c>
      <c r="C73" s="5">
        <v>91954.022987999997</v>
      </c>
      <c r="E73" s="18">
        <f>N65</f>
        <v>63811665</v>
      </c>
      <c r="F73" s="5">
        <f>M65</f>
        <v>7525703.666666667</v>
      </c>
      <c r="G73" s="5">
        <f>L65</f>
        <v>897825</v>
      </c>
      <c r="H73" s="5">
        <f>K65</f>
        <v>108711.66666666667</v>
      </c>
      <c r="I73" s="5">
        <f>J65</f>
        <v>13425</v>
      </c>
      <c r="J73" s="5">
        <f>I65</f>
        <v>1703.6666666666667</v>
      </c>
      <c r="K73" s="5">
        <f>H65</f>
        <v>225</v>
      </c>
      <c r="L73" s="19"/>
      <c r="M73" s="5">
        <f>T65</f>
        <v>75943954.648064196</v>
      </c>
      <c r="N73" s="34" t="s">
        <v>63</v>
      </c>
      <c r="O73" s="19">
        <f>M84</f>
        <v>-45550.676572799683</v>
      </c>
      <c r="P73" s="19"/>
      <c r="Q73" s="19"/>
      <c r="R73" s="19"/>
      <c r="S73" s="19"/>
      <c r="T73" s="19"/>
      <c r="U73" s="19"/>
      <c r="V73" s="19"/>
      <c r="W73" s="19"/>
      <c r="X73" s="19"/>
      <c r="Y73" s="33"/>
    </row>
    <row r="74" spans="1:25" x14ac:dyDescent="0.3">
      <c r="A74" s="2" t="s">
        <v>0</v>
      </c>
      <c r="B74" s="47">
        <v>5</v>
      </c>
      <c r="C74" s="5">
        <v>91954.022987999997</v>
      </c>
      <c r="E74" s="18">
        <f>M65</f>
        <v>7525703.666666667</v>
      </c>
      <c r="F74" s="5">
        <f>L65</f>
        <v>897825</v>
      </c>
      <c r="G74" s="5">
        <f>K65</f>
        <v>108711.66666666667</v>
      </c>
      <c r="H74" s="5">
        <f>J65</f>
        <v>13425</v>
      </c>
      <c r="I74" s="5">
        <f>I65</f>
        <v>1703.6666666666667</v>
      </c>
      <c r="J74" s="5">
        <f>H65</f>
        <v>225</v>
      </c>
      <c r="K74" s="5">
        <f>G65</f>
        <v>31.666666666666668</v>
      </c>
      <c r="L74" s="19"/>
      <c r="M74" s="5">
        <f>S65</f>
        <v>11217426.185701212</v>
      </c>
      <c r="N74" s="34" t="s">
        <v>27</v>
      </c>
      <c r="O74" s="19">
        <f>M85</f>
        <v>53606.127376556396</v>
      </c>
      <c r="P74" s="19"/>
      <c r="Q74" s="19"/>
      <c r="R74" s="19"/>
      <c r="S74" s="19"/>
      <c r="T74" s="19"/>
      <c r="U74" s="19"/>
      <c r="V74" s="19"/>
      <c r="W74" s="19"/>
      <c r="X74" s="19"/>
      <c r="Y74" s="33"/>
    </row>
    <row r="75" spans="1:25" x14ac:dyDescent="0.3">
      <c r="A75" s="2" t="s">
        <v>0</v>
      </c>
      <c r="B75" s="47">
        <v>5</v>
      </c>
      <c r="C75" s="5">
        <v>96000</v>
      </c>
      <c r="E75" s="18">
        <f>L65</f>
        <v>897825</v>
      </c>
      <c r="F75" s="5">
        <f>K65</f>
        <v>108711.66666666667</v>
      </c>
      <c r="G75" s="5">
        <f>J65</f>
        <v>13425</v>
      </c>
      <c r="H75" s="5">
        <f>I65</f>
        <v>1703.6666666666667</v>
      </c>
      <c r="I75" s="5">
        <f>H65</f>
        <v>225</v>
      </c>
      <c r="J75" s="5">
        <f>G65</f>
        <v>31.666666666666668</v>
      </c>
      <c r="K75" s="5">
        <f>E65</f>
        <v>5</v>
      </c>
      <c r="L75" s="19"/>
      <c r="M75" s="5">
        <f>R65</f>
        <v>1914597.3093600359</v>
      </c>
      <c r="N75" s="34" t="s">
        <v>11</v>
      </c>
      <c r="O75" s="19">
        <f>M86</f>
        <v>25505.609234809875</v>
      </c>
      <c r="P75" s="19"/>
      <c r="Q75" s="19"/>
      <c r="R75" s="19"/>
      <c r="S75" s="19"/>
      <c r="T75" s="19"/>
      <c r="U75" s="19"/>
      <c r="V75" s="19"/>
      <c r="W75" s="19"/>
      <c r="X75" s="19"/>
      <c r="Y75" s="33"/>
    </row>
    <row r="76" spans="1:25" x14ac:dyDescent="0.3">
      <c r="A76" s="2" t="s">
        <v>0</v>
      </c>
      <c r="B76" s="47">
        <v>6</v>
      </c>
      <c r="C76" s="5">
        <v>100000</v>
      </c>
      <c r="E76" s="18">
        <f>K65</f>
        <v>108711.66666666667</v>
      </c>
      <c r="F76" s="5">
        <f>J65</f>
        <v>13425</v>
      </c>
      <c r="G76" s="5">
        <f>I65</f>
        <v>1703.6666666666667</v>
      </c>
      <c r="H76" s="5">
        <f>H65</f>
        <v>225</v>
      </c>
      <c r="I76" s="5">
        <f>G65</f>
        <v>31.666666666666668</v>
      </c>
      <c r="J76" s="5">
        <f>E65</f>
        <v>5</v>
      </c>
      <c r="K76" s="5">
        <v>1</v>
      </c>
      <c r="L76" s="19"/>
      <c r="M76" s="5">
        <f>F65</f>
        <v>431361.76949469995</v>
      </c>
      <c r="N76" s="34" t="s">
        <v>10</v>
      </c>
      <c r="O76" s="19">
        <f>M87</f>
        <v>503736.31279277802</v>
      </c>
      <c r="P76" s="19"/>
      <c r="Q76" s="19"/>
      <c r="R76" s="19"/>
      <c r="S76" s="19"/>
      <c r="T76" s="19"/>
      <c r="U76" s="19"/>
      <c r="V76" s="19"/>
      <c r="W76" s="19"/>
      <c r="X76" s="19"/>
      <c r="Y76" s="33"/>
    </row>
    <row r="77" spans="1:25" x14ac:dyDescent="0.3">
      <c r="A77" s="2" t="s">
        <v>0</v>
      </c>
      <c r="B77" s="47">
        <v>8</v>
      </c>
      <c r="C77" s="5">
        <v>100161</v>
      </c>
      <c r="E77" s="32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33"/>
    </row>
    <row r="78" spans="1:25" x14ac:dyDescent="0.3">
      <c r="A78" s="2" t="s">
        <v>0</v>
      </c>
      <c r="B78" s="47">
        <v>5</v>
      </c>
      <c r="C78" s="5">
        <v>102000</v>
      </c>
      <c r="E78" s="32">
        <f>MDETERM(E70:K76)</f>
        <v>357372185140115.25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33"/>
    </row>
    <row r="79" spans="1:25" x14ac:dyDescent="0.3">
      <c r="A79" s="2" t="s">
        <v>0</v>
      </c>
      <c r="B79" s="47">
        <v>2</v>
      </c>
      <c r="C79" s="5">
        <v>103448.27586199999</v>
      </c>
      <c r="E79" s="32"/>
      <c r="F79" s="19"/>
      <c r="G79" s="19"/>
      <c r="H79" s="19"/>
      <c r="I79" s="19"/>
      <c r="J79" s="19"/>
      <c r="K79" s="19"/>
      <c r="L79" s="19"/>
      <c r="M79" s="19"/>
      <c r="N79" s="28" t="s">
        <v>64</v>
      </c>
      <c r="O79" s="28"/>
      <c r="P79" s="28"/>
      <c r="Q79" s="28"/>
      <c r="R79" s="19"/>
      <c r="S79" s="19"/>
      <c r="T79" s="19"/>
      <c r="U79" s="19"/>
      <c r="V79" s="19"/>
      <c r="W79" s="19"/>
      <c r="X79" s="19"/>
      <c r="Y79" s="33"/>
    </row>
    <row r="80" spans="1:25" x14ac:dyDescent="0.3">
      <c r="A80" s="2" t="s">
        <v>0</v>
      </c>
      <c r="B80" s="47">
        <v>5</v>
      </c>
      <c r="C80" s="5">
        <v>103448.27586199999</v>
      </c>
      <c r="E80" s="32" t="s">
        <v>54</v>
      </c>
      <c r="F80" s="19"/>
      <c r="G80" s="19"/>
      <c r="H80" s="19"/>
      <c r="I80" s="19"/>
      <c r="J80" s="19"/>
      <c r="K80" s="19"/>
      <c r="L80" s="19"/>
      <c r="M80" s="19" t="s">
        <v>55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33"/>
    </row>
    <row r="81" spans="1:25" x14ac:dyDescent="0.3">
      <c r="A81" s="2" t="s">
        <v>0</v>
      </c>
      <c r="B81" s="47">
        <v>5</v>
      </c>
      <c r="C81" s="5">
        <v>103448.27586199999</v>
      </c>
      <c r="E81" s="18" cm="1">
        <f t="array" ref="E81:K87">MINVERSE(E70:K76)</f>
        <v>1.5277777441981253E-4</v>
      </c>
      <c r="F81" s="5">
        <v>-4.5833332315406332E-3</v>
      </c>
      <c r="G81" s="5">
        <v>5.3611109906109664E-2</v>
      </c>
      <c r="H81" s="5">
        <v>-0.30833332630814902</v>
      </c>
      <c r="I81" s="5">
        <v>0.90123609026660678</v>
      </c>
      <c r="J81" s="5">
        <v>-1.2345833043339509</v>
      </c>
      <c r="K81" s="5">
        <v>0.59583331914938287</v>
      </c>
      <c r="L81" s="19"/>
      <c r="M81" s="5" cm="1">
        <f t="array" ref="M81:M87">MMULT(_xlfn.ANCHORARRAY(E81),M70:M76)</f>
        <v>55.527256280591246</v>
      </c>
      <c r="N81" s="34" t="s">
        <v>65</v>
      </c>
      <c r="O81" s="19">
        <f>CORREL(E56:E64,X56:X64)</f>
        <v>-0.96777799829916855</v>
      </c>
      <c r="P81" s="19"/>
      <c r="Q81" s="19"/>
      <c r="R81" s="19"/>
      <c r="S81" s="19"/>
      <c r="T81" s="19"/>
      <c r="U81" s="19"/>
      <c r="V81" s="19"/>
      <c r="W81" s="19"/>
      <c r="X81" s="19"/>
      <c r="Y81" s="33"/>
    </row>
    <row r="82" spans="1:25" x14ac:dyDescent="0.3">
      <c r="A82" s="2" t="s">
        <v>0</v>
      </c>
      <c r="B82" s="47">
        <v>7</v>
      </c>
      <c r="C82" s="5">
        <v>105204</v>
      </c>
      <c r="E82" s="18">
        <v>-4.5833332316823914E-3</v>
      </c>
      <c r="F82" s="5">
        <v>0.1379326892262927</v>
      </c>
      <c r="G82" s="5">
        <v>-1.619150604549024</v>
      </c>
      <c r="H82" s="5">
        <v>9.3492786334968088</v>
      </c>
      <c r="I82" s="5">
        <v>-27.444534625441214</v>
      </c>
      <c r="J82" s="5">
        <v>37.757018352961225</v>
      </c>
      <c r="K82" s="5">
        <v>-18.287499570658426</v>
      </c>
      <c r="L82" s="19"/>
      <c r="M82" s="5">
        <v>-1357.4275237470865</v>
      </c>
      <c r="N82" s="34" t="s">
        <v>15</v>
      </c>
      <c r="O82" s="19">
        <f>SQRT(Y65/9)</f>
        <v>2549.2517127265855</v>
      </c>
      <c r="P82" s="19"/>
      <c r="Q82" s="19"/>
      <c r="R82" s="19"/>
      <c r="S82" s="19"/>
      <c r="T82" s="19"/>
      <c r="U82" s="19"/>
      <c r="V82" s="19"/>
      <c r="W82" s="19"/>
      <c r="X82" s="19"/>
      <c r="Y82" s="33"/>
    </row>
    <row r="83" spans="1:25" x14ac:dyDescent="0.3">
      <c r="A83" s="2" t="s">
        <v>0</v>
      </c>
      <c r="B83" s="47">
        <v>5</v>
      </c>
      <c r="C83" s="5">
        <v>105204</v>
      </c>
      <c r="E83" s="18">
        <v>5.3611109909691576E-2</v>
      </c>
      <c r="F83" s="5">
        <v>-1.6191506046067392</v>
      </c>
      <c r="G83" s="5">
        <v>19.084588244103536</v>
      </c>
      <c r="H83" s="5">
        <v>-110.70953274309116</v>
      </c>
      <c r="I83" s="5">
        <v>326.64256198735325</v>
      </c>
      <c r="J83" s="5">
        <v>-451.72803449760335</v>
      </c>
      <c r="K83" s="5">
        <v>219.77082825931771</v>
      </c>
      <c r="L83" s="19"/>
      <c r="M83" s="5">
        <v>12055.454629227519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33"/>
    </row>
    <row r="84" spans="1:25" x14ac:dyDescent="0.3">
      <c r="A84" s="2" t="s">
        <v>0</v>
      </c>
      <c r="B84" s="47">
        <v>7</v>
      </c>
      <c r="C84" s="5">
        <v>105204</v>
      </c>
      <c r="E84" s="18">
        <v>-0.30833332634142319</v>
      </c>
      <c r="F84" s="5">
        <v>9.3492786342090142</v>
      </c>
      <c r="G84" s="5">
        <v>-110.70953274753965</v>
      </c>
      <c r="H84" s="5">
        <v>645.66989359060392</v>
      </c>
      <c r="I84" s="5">
        <v>-1916.5271054972216</v>
      </c>
      <c r="J84" s="5">
        <v>2667.3732350843948</v>
      </c>
      <c r="K84" s="5">
        <v>-1305.0624704734287</v>
      </c>
      <c r="L84" s="19"/>
      <c r="M84" s="5">
        <v>-45550.676572799683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33"/>
    </row>
    <row r="85" spans="1:25" x14ac:dyDescent="0.3">
      <c r="A85" s="2" t="s">
        <v>0</v>
      </c>
      <c r="B85" s="47">
        <v>5</v>
      </c>
      <c r="C85" s="5">
        <v>105204</v>
      </c>
      <c r="E85" s="18">
        <v>0.90123609040502806</v>
      </c>
      <c r="F85" s="5">
        <v>-27.444534628758031</v>
      </c>
      <c r="G85" s="5">
        <v>326.64256201480504</v>
      </c>
      <c r="H85" s="5">
        <v>-1916.527105580331</v>
      </c>
      <c r="I85" s="5">
        <v>5728.8174995063309</v>
      </c>
      <c r="J85" s="5">
        <v>-8035.2267035176437</v>
      </c>
      <c r="K85" s="5">
        <v>3960.1332459014579</v>
      </c>
      <c r="L85" s="19"/>
      <c r="M85" s="5">
        <v>53606.127376556396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33"/>
    </row>
    <row r="86" spans="1:25" x14ac:dyDescent="0.3">
      <c r="A86" s="2" t="s">
        <v>0</v>
      </c>
      <c r="B86" s="47">
        <v>5</v>
      </c>
      <c r="C86" s="5">
        <v>105204</v>
      </c>
      <c r="E86" s="18">
        <v>-1.2345833045818249</v>
      </c>
      <c r="F86" s="5">
        <v>37.757018359253046</v>
      </c>
      <c r="G86" s="5">
        <v>-451.72803455566338</v>
      </c>
      <c r="H86" s="5">
        <v>2667.3732353159094</v>
      </c>
      <c r="I86" s="5">
        <v>-8035.2267038616137</v>
      </c>
      <c r="J86" s="5">
        <v>11373.729926621012</v>
      </c>
      <c r="K86" s="5">
        <v>-5659.1498786097172</v>
      </c>
      <c r="L86" s="19"/>
      <c r="M86" s="5">
        <v>25505.609234809875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33"/>
    </row>
    <row r="87" spans="1:25" x14ac:dyDescent="0.3">
      <c r="A87" s="2" t="s">
        <v>0</v>
      </c>
      <c r="B87" s="47">
        <v>8</v>
      </c>
      <c r="C87" s="5">
        <v>106013.793103</v>
      </c>
      <c r="E87" s="18">
        <v>0.5958333192931401</v>
      </c>
      <c r="F87" s="5">
        <v>-18.287499574419048</v>
      </c>
      <c r="G87" s="5">
        <v>219.77082829581076</v>
      </c>
      <c r="H87" s="5">
        <v>-1305.0624706339033</v>
      </c>
      <c r="I87" s="5">
        <v>3960.1332462099672</v>
      </c>
      <c r="J87" s="5">
        <v>-5659.1498788049539</v>
      </c>
      <c r="K87" s="5">
        <v>2850.9999407276314</v>
      </c>
      <c r="L87" s="19"/>
      <c r="M87" s="5">
        <v>503736.31279277802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33"/>
    </row>
    <row r="88" spans="1:25" x14ac:dyDescent="0.3">
      <c r="A88" s="2" t="s">
        <v>0</v>
      </c>
      <c r="B88" s="47">
        <v>5</v>
      </c>
      <c r="C88" s="5">
        <v>110344.827586</v>
      </c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7"/>
    </row>
    <row r="89" spans="1:25" x14ac:dyDescent="0.3">
      <c r="A89" s="2" t="s">
        <v>0</v>
      </c>
      <c r="B89" s="47">
        <v>8</v>
      </c>
      <c r="C89" s="5">
        <v>115059</v>
      </c>
    </row>
    <row r="90" spans="1:25" x14ac:dyDescent="0.3">
      <c r="A90" s="2" t="s">
        <v>0</v>
      </c>
      <c r="B90" s="47">
        <v>5</v>
      </c>
      <c r="C90" s="5">
        <v>115862.068965</v>
      </c>
    </row>
    <row r="91" spans="1:25" x14ac:dyDescent="0.3">
      <c r="A91" s="2" t="s">
        <v>0</v>
      </c>
      <c r="B91" s="47">
        <v>7</v>
      </c>
      <c r="C91" s="5">
        <v>118584</v>
      </c>
    </row>
    <row r="92" spans="1:25" x14ac:dyDescent="0.3">
      <c r="A92" s="2" t="s">
        <v>0</v>
      </c>
      <c r="B92" s="47">
        <v>8</v>
      </c>
      <c r="C92" s="5">
        <v>120000</v>
      </c>
    </row>
    <row r="93" spans="1:25" x14ac:dyDescent="0.3">
      <c r="A93" s="2" t="s">
        <v>0</v>
      </c>
      <c r="B93" s="47">
        <v>7</v>
      </c>
      <c r="C93" s="5">
        <v>120000</v>
      </c>
    </row>
    <row r="94" spans="1:25" x14ac:dyDescent="0.3">
      <c r="A94" s="2" t="s">
        <v>0</v>
      </c>
      <c r="B94" s="47">
        <v>7</v>
      </c>
      <c r="C94" s="5">
        <v>120000</v>
      </c>
    </row>
    <row r="95" spans="1:25" x14ac:dyDescent="0.3">
      <c r="A95" s="2" t="s">
        <v>0</v>
      </c>
      <c r="B95" s="47">
        <v>5</v>
      </c>
      <c r="C95" s="5">
        <v>120000</v>
      </c>
    </row>
    <row r="96" spans="1:25" x14ac:dyDescent="0.3">
      <c r="A96" s="2" t="s">
        <v>0</v>
      </c>
      <c r="B96" s="47">
        <v>5</v>
      </c>
      <c r="C96" s="5">
        <v>120000</v>
      </c>
    </row>
    <row r="97" spans="1:3" x14ac:dyDescent="0.3">
      <c r="A97" s="2" t="s">
        <v>0</v>
      </c>
      <c r="B97" s="47">
        <v>8</v>
      </c>
      <c r="C97" s="5">
        <v>120000</v>
      </c>
    </row>
    <row r="98" spans="1:3" x14ac:dyDescent="0.3">
      <c r="A98" s="2" t="s">
        <v>0</v>
      </c>
      <c r="B98" s="47">
        <v>5</v>
      </c>
      <c r="C98" s="5">
        <v>120000</v>
      </c>
    </row>
    <row r="99" spans="1:3" x14ac:dyDescent="0.3">
      <c r="A99" s="2" t="s">
        <v>0</v>
      </c>
      <c r="B99" s="47">
        <v>5</v>
      </c>
      <c r="C99" s="5">
        <v>124137.93103399999</v>
      </c>
    </row>
    <row r="100" spans="1:3" x14ac:dyDescent="0.3">
      <c r="A100" s="2" t="s">
        <v>0</v>
      </c>
      <c r="B100" s="47">
        <v>8</v>
      </c>
      <c r="C100" s="5">
        <v>126436.781609</v>
      </c>
    </row>
    <row r="101" spans="1:3" x14ac:dyDescent="0.3">
      <c r="A101" s="2" t="s">
        <v>0</v>
      </c>
      <c r="B101" s="47">
        <v>5</v>
      </c>
      <c r="C101" s="5">
        <v>126436.781609</v>
      </c>
    </row>
    <row r="102" spans="1:3" x14ac:dyDescent="0.3">
      <c r="A102" s="2" t="s">
        <v>0</v>
      </c>
      <c r="B102" s="47">
        <v>5</v>
      </c>
      <c r="C102" s="5">
        <v>129885.05747099999</v>
      </c>
    </row>
    <row r="103" spans="1:3" x14ac:dyDescent="0.3">
      <c r="A103" s="2" t="s">
        <v>0</v>
      </c>
      <c r="B103" s="47">
        <v>5</v>
      </c>
      <c r="C103" s="5">
        <v>130344.827586</v>
      </c>
    </row>
    <row r="104" spans="1:3" x14ac:dyDescent="0.3">
      <c r="A104" s="2" t="s">
        <v>0</v>
      </c>
      <c r="B104" s="47">
        <v>3</v>
      </c>
      <c r="C104" s="5">
        <v>137931.03448199999</v>
      </c>
    </row>
    <row r="105" spans="1:3" x14ac:dyDescent="0.3">
      <c r="A105" s="2" t="s">
        <v>0</v>
      </c>
      <c r="B105" s="47">
        <v>6</v>
      </c>
      <c r="C105" s="5">
        <v>137931.03448199999</v>
      </c>
    </row>
    <row r="106" spans="1:3" x14ac:dyDescent="0.3">
      <c r="A106" s="2" t="s">
        <v>0</v>
      </c>
      <c r="B106" s="47">
        <v>5</v>
      </c>
      <c r="C106" s="5">
        <v>137931.03448199999</v>
      </c>
    </row>
    <row r="107" spans="1:3" x14ac:dyDescent="0.3">
      <c r="A107" s="2" t="s">
        <v>0</v>
      </c>
      <c r="B107" s="47">
        <v>5</v>
      </c>
      <c r="C107" s="5">
        <v>137931.03448199999</v>
      </c>
    </row>
    <row r="108" spans="1:3" x14ac:dyDescent="0.3">
      <c r="A108" s="2" t="s">
        <v>0</v>
      </c>
      <c r="B108" s="47">
        <v>6</v>
      </c>
      <c r="C108" s="5">
        <v>140000</v>
      </c>
    </row>
    <row r="109" spans="1:3" x14ac:dyDescent="0.3">
      <c r="A109" s="2" t="s">
        <v>0</v>
      </c>
      <c r="B109" s="47">
        <v>5</v>
      </c>
      <c r="C109" s="5">
        <v>143678.16091899999</v>
      </c>
    </row>
    <row r="110" spans="1:3" x14ac:dyDescent="0.3">
      <c r="A110" s="2" t="s">
        <v>0</v>
      </c>
      <c r="B110" s="47">
        <v>7</v>
      </c>
      <c r="C110" s="5">
        <v>144000</v>
      </c>
    </row>
    <row r="111" spans="1:3" x14ac:dyDescent="0.3">
      <c r="A111" s="2" t="s">
        <v>0</v>
      </c>
      <c r="B111" s="47">
        <v>6</v>
      </c>
      <c r="C111" s="5">
        <v>150000</v>
      </c>
    </row>
    <row r="112" spans="1:3" x14ac:dyDescent="0.3">
      <c r="A112" s="2" t="s">
        <v>0</v>
      </c>
      <c r="B112" s="47">
        <v>6</v>
      </c>
      <c r="C112" s="5">
        <v>150000</v>
      </c>
    </row>
    <row r="113" spans="1:3" x14ac:dyDescent="0.3">
      <c r="A113" s="2" t="s">
        <v>0</v>
      </c>
      <c r="B113" s="47">
        <v>6</v>
      </c>
      <c r="C113" s="5">
        <v>152000</v>
      </c>
    </row>
    <row r="114" spans="1:3" x14ac:dyDescent="0.3">
      <c r="A114" s="2" t="s">
        <v>0</v>
      </c>
      <c r="B114" s="47">
        <v>2</v>
      </c>
      <c r="C114" s="5">
        <v>152873.563218</v>
      </c>
    </row>
    <row r="115" spans="1:3" x14ac:dyDescent="0.3">
      <c r="A115" s="2" t="s">
        <v>0</v>
      </c>
      <c r="B115" s="47">
        <v>6</v>
      </c>
      <c r="C115" s="5">
        <v>153000</v>
      </c>
    </row>
    <row r="116" spans="1:3" x14ac:dyDescent="0.3">
      <c r="A116" s="2" t="s">
        <v>0</v>
      </c>
      <c r="B116" s="47">
        <v>7</v>
      </c>
      <c r="C116" s="5">
        <v>153503.448275</v>
      </c>
    </row>
    <row r="117" spans="1:3" x14ac:dyDescent="0.3">
      <c r="A117" s="2" t="s">
        <v>0</v>
      </c>
      <c r="B117" s="47">
        <v>7</v>
      </c>
      <c r="C117" s="5">
        <v>153517.24137900001</v>
      </c>
    </row>
    <row r="118" spans="1:3" x14ac:dyDescent="0.3">
      <c r="A118" s="2" t="s">
        <v>0</v>
      </c>
      <c r="B118" s="47">
        <v>6</v>
      </c>
      <c r="C118" s="5">
        <v>154000</v>
      </c>
    </row>
    <row r="119" spans="1:3" x14ac:dyDescent="0.3">
      <c r="A119" s="2" t="s">
        <v>0</v>
      </c>
      <c r="B119" s="47">
        <v>5</v>
      </c>
      <c r="C119" s="5">
        <v>154482.75862000001</v>
      </c>
    </row>
    <row r="120" spans="1:3" x14ac:dyDescent="0.3">
      <c r="A120" s="2" t="s">
        <v>0</v>
      </c>
      <c r="B120" s="47">
        <v>8</v>
      </c>
      <c r="C120" s="5">
        <v>154482.75862000001</v>
      </c>
    </row>
    <row r="121" spans="1:3" x14ac:dyDescent="0.3">
      <c r="A121" s="2" t="s">
        <v>0</v>
      </c>
      <c r="B121" s="47">
        <v>5</v>
      </c>
      <c r="C121" s="5">
        <v>154482.75862000001</v>
      </c>
    </row>
    <row r="122" spans="1:3" x14ac:dyDescent="0.3">
      <c r="A122" s="2" t="s">
        <v>0</v>
      </c>
      <c r="B122" s="47">
        <v>5</v>
      </c>
      <c r="C122" s="5">
        <v>154482.75862000001</v>
      </c>
    </row>
    <row r="123" spans="1:3" x14ac:dyDescent="0.3">
      <c r="A123" s="2" t="s">
        <v>0</v>
      </c>
      <c r="B123" s="47">
        <v>7</v>
      </c>
      <c r="C123" s="5">
        <v>154482.75862000001</v>
      </c>
    </row>
    <row r="124" spans="1:3" x14ac:dyDescent="0.3">
      <c r="A124" s="2" t="s">
        <v>0</v>
      </c>
      <c r="B124" s="47">
        <v>7</v>
      </c>
      <c r="C124" s="5">
        <v>154482.75862000001</v>
      </c>
    </row>
    <row r="125" spans="1:3" x14ac:dyDescent="0.3">
      <c r="A125" s="2" t="s">
        <v>0</v>
      </c>
      <c r="B125" s="47">
        <v>8</v>
      </c>
      <c r="C125" s="5">
        <v>156000</v>
      </c>
    </row>
    <row r="126" spans="1:3" x14ac:dyDescent="0.3">
      <c r="A126" s="2" t="s">
        <v>0</v>
      </c>
      <c r="B126" s="47">
        <v>7</v>
      </c>
      <c r="C126" s="5">
        <v>156000</v>
      </c>
    </row>
    <row r="127" spans="1:3" x14ac:dyDescent="0.3">
      <c r="A127" s="2" t="s">
        <v>0</v>
      </c>
      <c r="B127" s="47">
        <v>5</v>
      </c>
      <c r="C127" s="5">
        <v>158112</v>
      </c>
    </row>
    <row r="128" spans="1:3" x14ac:dyDescent="0.3">
      <c r="A128" s="2" t="s">
        <v>0</v>
      </c>
      <c r="B128" s="47">
        <v>5</v>
      </c>
      <c r="C128" s="5">
        <v>158112</v>
      </c>
    </row>
    <row r="129" spans="1:3" x14ac:dyDescent="0.3">
      <c r="A129" s="2" t="s">
        <v>0</v>
      </c>
      <c r="B129" s="47">
        <v>5</v>
      </c>
      <c r="C129" s="5">
        <v>158112</v>
      </c>
    </row>
    <row r="130" spans="1:3" x14ac:dyDescent="0.3">
      <c r="A130" s="2" t="s">
        <v>0</v>
      </c>
      <c r="B130" s="47">
        <v>6</v>
      </c>
      <c r="C130" s="5">
        <v>160000</v>
      </c>
    </row>
    <row r="131" spans="1:3" x14ac:dyDescent="0.3">
      <c r="A131" s="2" t="s">
        <v>0</v>
      </c>
      <c r="B131" s="47">
        <v>5</v>
      </c>
      <c r="C131" s="5">
        <v>160000</v>
      </c>
    </row>
    <row r="132" spans="1:3" x14ac:dyDescent="0.3">
      <c r="A132" s="2" t="s">
        <v>0</v>
      </c>
      <c r="B132" s="47">
        <v>5</v>
      </c>
      <c r="C132" s="5">
        <v>160919.54022900001</v>
      </c>
    </row>
    <row r="133" spans="1:3" x14ac:dyDescent="0.3">
      <c r="A133" s="2" t="s">
        <v>0</v>
      </c>
      <c r="B133" s="47">
        <v>5</v>
      </c>
      <c r="C133" s="5">
        <v>160919.54022900001</v>
      </c>
    </row>
    <row r="134" spans="1:3" x14ac:dyDescent="0.3">
      <c r="A134" s="2" t="s">
        <v>0</v>
      </c>
      <c r="B134" s="47">
        <v>5</v>
      </c>
      <c r="C134" s="5">
        <v>162000</v>
      </c>
    </row>
    <row r="135" spans="1:3" x14ac:dyDescent="0.3">
      <c r="A135" s="2" t="s">
        <v>0</v>
      </c>
      <c r="B135" s="47">
        <v>7</v>
      </c>
      <c r="C135" s="5">
        <v>162000</v>
      </c>
    </row>
    <row r="136" spans="1:3" x14ac:dyDescent="0.3">
      <c r="A136" s="2" t="s">
        <v>0</v>
      </c>
      <c r="B136" s="47">
        <v>7</v>
      </c>
      <c r="C136" s="5">
        <v>162758.620689</v>
      </c>
    </row>
    <row r="137" spans="1:3" x14ac:dyDescent="0.3">
      <c r="A137" s="2" t="s">
        <v>0</v>
      </c>
      <c r="B137" s="47">
        <v>7</v>
      </c>
      <c r="C137" s="5">
        <v>162758.620689</v>
      </c>
    </row>
    <row r="138" spans="1:3" x14ac:dyDescent="0.3">
      <c r="A138" s="2" t="s">
        <v>0</v>
      </c>
      <c r="B138" s="47">
        <v>5</v>
      </c>
      <c r="C138" s="5">
        <v>165517.24137900001</v>
      </c>
    </row>
    <row r="139" spans="1:3" x14ac:dyDescent="0.3">
      <c r="A139" s="2" t="s">
        <v>0</v>
      </c>
      <c r="B139" s="47">
        <v>5</v>
      </c>
      <c r="C139" s="5">
        <v>165517.24137900001</v>
      </c>
    </row>
    <row r="140" spans="1:3" x14ac:dyDescent="0.3">
      <c r="A140" s="2" t="s">
        <v>0</v>
      </c>
      <c r="B140" s="47">
        <v>7</v>
      </c>
      <c r="C140" s="5">
        <v>165517.24137900001</v>
      </c>
    </row>
    <row r="141" spans="1:3" x14ac:dyDescent="0.3">
      <c r="A141" s="2" t="s">
        <v>0</v>
      </c>
      <c r="B141" s="47">
        <v>6</v>
      </c>
      <c r="C141" s="5">
        <v>165517.24137900001</v>
      </c>
    </row>
    <row r="142" spans="1:3" x14ac:dyDescent="0.3">
      <c r="A142" s="2" t="s">
        <v>0</v>
      </c>
      <c r="B142" s="47">
        <v>7</v>
      </c>
      <c r="C142" s="5">
        <v>168000</v>
      </c>
    </row>
    <row r="143" spans="1:3" x14ac:dyDescent="0.3">
      <c r="A143" s="2" t="s">
        <v>0</v>
      </c>
      <c r="B143" s="47">
        <v>2</v>
      </c>
      <c r="C143" s="5">
        <v>168882.75862000001</v>
      </c>
    </row>
    <row r="144" spans="1:3" x14ac:dyDescent="0.3">
      <c r="A144" s="2" t="s">
        <v>0</v>
      </c>
      <c r="B144" s="47">
        <v>8</v>
      </c>
      <c r="C144" s="5">
        <v>168965.51724099999</v>
      </c>
    </row>
    <row r="145" spans="1:3" x14ac:dyDescent="0.3">
      <c r="A145" s="2" t="s">
        <v>0</v>
      </c>
      <c r="B145" s="47">
        <v>5</v>
      </c>
      <c r="C145" s="5">
        <v>170037.93103400001</v>
      </c>
    </row>
    <row r="146" spans="1:3" x14ac:dyDescent="0.3">
      <c r="A146" s="2" t="s">
        <v>0</v>
      </c>
      <c r="B146" s="47">
        <v>7</v>
      </c>
      <c r="C146" s="5">
        <v>171264.36781600001</v>
      </c>
    </row>
    <row r="147" spans="1:3" x14ac:dyDescent="0.3">
      <c r="A147" s="2" t="s">
        <v>0</v>
      </c>
      <c r="B147" s="47">
        <v>5</v>
      </c>
      <c r="C147" s="5">
        <v>171264.36781600001</v>
      </c>
    </row>
    <row r="148" spans="1:3" x14ac:dyDescent="0.3">
      <c r="A148" s="2" t="s">
        <v>0</v>
      </c>
      <c r="B148" s="47">
        <v>5</v>
      </c>
      <c r="C148" s="5">
        <v>172413.793103</v>
      </c>
    </row>
    <row r="149" spans="1:3" x14ac:dyDescent="0.3">
      <c r="A149" s="2" t="s">
        <v>0</v>
      </c>
      <c r="B149" s="47">
        <v>3</v>
      </c>
      <c r="C149" s="5">
        <v>172413.793103</v>
      </c>
    </row>
    <row r="150" spans="1:3" x14ac:dyDescent="0.3">
      <c r="A150" s="2" t="s">
        <v>0</v>
      </c>
      <c r="B150" s="47">
        <v>5</v>
      </c>
      <c r="C150" s="5">
        <v>172413.793103</v>
      </c>
    </row>
    <row r="151" spans="1:3" x14ac:dyDescent="0.3">
      <c r="A151" s="2" t="s">
        <v>0</v>
      </c>
      <c r="B151" s="47">
        <v>2</v>
      </c>
      <c r="C151" s="5">
        <v>172413.793103</v>
      </c>
    </row>
    <row r="152" spans="1:3" x14ac:dyDescent="0.3">
      <c r="A152" s="2" t="s">
        <v>0</v>
      </c>
      <c r="B152" s="47">
        <v>7</v>
      </c>
      <c r="C152" s="5">
        <v>172413.793103</v>
      </c>
    </row>
    <row r="153" spans="1:3" x14ac:dyDescent="0.3">
      <c r="A153" s="2" t="s">
        <v>0</v>
      </c>
      <c r="B153" s="47">
        <v>3</v>
      </c>
      <c r="C153" s="5">
        <v>176000</v>
      </c>
    </row>
    <row r="154" spans="1:3" x14ac:dyDescent="0.3">
      <c r="A154" s="2" t="s">
        <v>0</v>
      </c>
      <c r="B154" s="47">
        <v>8</v>
      </c>
      <c r="C154" s="5">
        <v>176551.72413700001</v>
      </c>
    </row>
    <row r="155" spans="1:3" x14ac:dyDescent="0.3">
      <c r="A155" s="2" t="s">
        <v>0</v>
      </c>
      <c r="B155" s="47">
        <v>9</v>
      </c>
      <c r="C155" s="5">
        <v>176551.72413700001</v>
      </c>
    </row>
    <row r="156" spans="1:3" x14ac:dyDescent="0.3">
      <c r="A156" s="2" t="s">
        <v>0</v>
      </c>
      <c r="B156" s="47">
        <v>8</v>
      </c>
      <c r="C156" s="5">
        <v>176919.54022900001</v>
      </c>
    </row>
    <row r="157" spans="1:3" x14ac:dyDescent="0.3">
      <c r="A157" s="2" t="s">
        <v>0</v>
      </c>
      <c r="B157" s="47">
        <v>7</v>
      </c>
      <c r="C157" s="5">
        <v>179310.34482699999</v>
      </c>
    </row>
    <row r="158" spans="1:3" x14ac:dyDescent="0.3">
      <c r="A158" s="2" t="s">
        <v>0</v>
      </c>
      <c r="B158" s="47">
        <v>5</v>
      </c>
      <c r="C158" s="5">
        <v>179310.34482699999</v>
      </c>
    </row>
    <row r="159" spans="1:3" x14ac:dyDescent="0.3">
      <c r="A159" s="2" t="s">
        <v>0</v>
      </c>
      <c r="B159" s="47">
        <v>7</v>
      </c>
      <c r="C159" s="5">
        <v>179310.34482699999</v>
      </c>
    </row>
    <row r="160" spans="1:3" x14ac:dyDescent="0.3">
      <c r="A160" s="2" t="s">
        <v>0</v>
      </c>
      <c r="B160" s="47">
        <v>5</v>
      </c>
      <c r="C160" s="5">
        <v>179310.34482699999</v>
      </c>
    </row>
    <row r="161" spans="1:3" x14ac:dyDescent="0.3">
      <c r="A161" s="2" t="s">
        <v>0</v>
      </c>
      <c r="B161" s="47">
        <v>7</v>
      </c>
      <c r="C161" s="5">
        <v>179310.34482699999</v>
      </c>
    </row>
    <row r="162" spans="1:3" x14ac:dyDescent="0.3">
      <c r="A162" s="2" t="s">
        <v>0</v>
      </c>
      <c r="B162" s="47">
        <v>2</v>
      </c>
      <c r="C162" s="5">
        <v>179885.05747100001</v>
      </c>
    </row>
    <row r="163" spans="1:3" x14ac:dyDescent="0.3">
      <c r="A163" s="2" t="s">
        <v>0</v>
      </c>
      <c r="B163" s="47">
        <v>8</v>
      </c>
      <c r="C163" s="5">
        <v>180000</v>
      </c>
    </row>
    <row r="164" spans="1:3" x14ac:dyDescent="0.3">
      <c r="A164" s="2" t="s">
        <v>0</v>
      </c>
      <c r="B164" s="47">
        <v>6</v>
      </c>
      <c r="C164" s="5">
        <v>180000</v>
      </c>
    </row>
    <row r="165" spans="1:3" x14ac:dyDescent="0.3">
      <c r="A165" s="2" t="s">
        <v>0</v>
      </c>
      <c r="B165" s="47">
        <v>6</v>
      </c>
      <c r="C165" s="5">
        <v>180000</v>
      </c>
    </row>
    <row r="166" spans="1:3" x14ac:dyDescent="0.3">
      <c r="A166" s="2" t="s">
        <v>0</v>
      </c>
      <c r="B166" s="47">
        <v>6</v>
      </c>
      <c r="C166" s="5">
        <v>180000</v>
      </c>
    </row>
    <row r="167" spans="1:3" x14ac:dyDescent="0.3">
      <c r="A167" s="2" t="s">
        <v>0</v>
      </c>
      <c r="B167" s="47">
        <v>7</v>
      </c>
      <c r="C167" s="5">
        <v>180000</v>
      </c>
    </row>
    <row r="168" spans="1:3" x14ac:dyDescent="0.3">
      <c r="A168" s="2" t="s">
        <v>0</v>
      </c>
      <c r="B168" s="47">
        <v>8</v>
      </c>
      <c r="C168" s="5">
        <v>180000</v>
      </c>
    </row>
    <row r="169" spans="1:3" x14ac:dyDescent="0.3">
      <c r="A169" s="2" t="s">
        <v>0</v>
      </c>
      <c r="B169" s="47">
        <v>2</v>
      </c>
      <c r="C169" s="5">
        <v>180000</v>
      </c>
    </row>
    <row r="170" spans="1:3" x14ac:dyDescent="0.3">
      <c r="A170" s="2" t="s">
        <v>0</v>
      </c>
      <c r="B170" s="47">
        <v>5</v>
      </c>
      <c r="C170" s="5">
        <v>180000</v>
      </c>
    </row>
    <row r="171" spans="1:3" x14ac:dyDescent="0.3">
      <c r="A171" s="2" t="s">
        <v>0</v>
      </c>
      <c r="B171" s="47">
        <v>5</v>
      </c>
      <c r="C171" s="5">
        <v>180000</v>
      </c>
    </row>
    <row r="172" spans="1:3" x14ac:dyDescent="0.3">
      <c r="A172" s="2" t="s">
        <v>0</v>
      </c>
      <c r="B172" s="47">
        <v>5</v>
      </c>
      <c r="C172" s="5">
        <v>180000</v>
      </c>
    </row>
    <row r="173" spans="1:3" x14ac:dyDescent="0.3">
      <c r="A173" s="2" t="s">
        <v>0</v>
      </c>
      <c r="B173" s="47">
        <v>5</v>
      </c>
      <c r="C173" s="5">
        <v>180000</v>
      </c>
    </row>
    <row r="174" spans="1:3" x14ac:dyDescent="0.3">
      <c r="A174" s="2" t="s">
        <v>0</v>
      </c>
      <c r="B174" s="47">
        <v>5</v>
      </c>
      <c r="C174" s="5">
        <v>180000</v>
      </c>
    </row>
    <row r="175" spans="1:3" x14ac:dyDescent="0.3">
      <c r="A175" s="2" t="s">
        <v>0</v>
      </c>
      <c r="B175" s="47">
        <v>5</v>
      </c>
      <c r="C175" s="5">
        <v>180000</v>
      </c>
    </row>
    <row r="176" spans="1:3" x14ac:dyDescent="0.3">
      <c r="A176" s="2" t="s">
        <v>0</v>
      </c>
      <c r="B176" s="47">
        <v>8</v>
      </c>
      <c r="C176" s="5">
        <v>180000</v>
      </c>
    </row>
    <row r="177" spans="1:3" x14ac:dyDescent="0.3">
      <c r="A177" s="2" t="s">
        <v>0</v>
      </c>
      <c r="B177" s="47">
        <v>7</v>
      </c>
      <c r="C177" s="5">
        <v>180000</v>
      </c>
    </row>
    <row r="178" spans="1:3" x14ac:dyDescent="0.3">
      <c r="A178" s="2" t="s">
        <v>0</v>
      </c>
      <c r="B178" s="47">
        <v>7</v>
      </c>
      <c r="C178" s="5">
        <v>180000</v>
      </c>
    </row>
    <row r="179" spans="1:3" x14ac:dyDescent="0.3">
      <c r="A179" s="2" t="s">
        <v>0</v>
      </c>
      <c r="B179" s="47">
        <v>6</v>
      </c>
      <c r="C179" s="5">
        <v>180000</v>
      </c>
    </row>
    <row r="180" spans="1:3" x14ac:dyDescent="0.3">
      <c r="A180" s="2" t="s">
        <v>0</v>
      </c>
      <c r="B180" s="47">
        <v>8</v>
      </c>
      <c r="C180" s="5">
        <v>180000</v>
      </c>
    </row>
    <row r="181" spans="1:3" x14ac:dyDescent="0.3">
      <c r="A181" s="2" t="s">
        <v>0</v>
      </c>
      <c r="B181" s="47">
        <v>1</v>
      </c>
      <c r="C181" s="5">
        <v>180000</v>
      </c>
    </row>
    <row r="182" spans="1:3" x14ac:dyDescent="0.3">
      <c r="A182" s="2" t="s">
        <v>0</v>
      </c>
      <c r="B182" s="47">
        <v>8</v>
      </c>
      <c r="C182" s="5">
        <v>180000</v>
      </c>
    </row>
    <row r="183" spans="1:3" x14ac:dyDescent="0.3">
      <c r="A183" s="2" t="s">
        <v>0</v>
      </c>
      <c r="B183" s="47">
        <v>5</v>
      </c>
      <c r="C183" s="5">
        <v>180000</v>
      </c>
    </row>
    <row r="184" spans="1:3" x14ac:dyDescent="0.3">
      <c r="A184" s="2" t="s">
        <v>0</v>
      </c>
      <c r="B184" s="47">
        <v>2</v>
      </c>
      <c r="C184" s="5">
        <v>181200</v>
      </c>
    </row>
    <row r="185" spans="1:3" x14ac:dyDescent="0.3">
      <c r="A185" s="2" t="s">
        <v>0</v>
      </c>
      <c r="B185" s="47">
        <v>2</v>
      </c>
      <c r="C185" s="5">
        <v>181737.93103400001</v>
      </c>
    </row>
    <row r="186" spans="1:3" x14ac:dyDescent="0.3">
      <c r="A186" s="2" t="s">
        <v>0</v>
      </c>
      <c r="B186" s="47">
        <v>7</v>
      </c>
      <c r="C186" s="5">
        <v>181737.93103400001</v>
      </c>
    </row>
    <row r="187" spans="1:3" x14ac:dyDescent="0.3">
      <c r="A187" s="2" t="s">
        <v>0</v>
      </c>
      <c r="B187" s="47">
        <v>5</v>
      </c>
      <c r="C187" s="5">
        <v>181737.93103400001</v>
      </c>
    </row>
    <row r="188" spans="1:3" x14ac:dyDescent="0.3">
      <c r="A188" s="2" t="s">
        <v>0</v>
      </c>
      <c r="B188" s="47">
        <v>5</v>
      </c>
      <c r="C188" s="5">
        <v>182000</v>
      </c>
    </row>
    <row r="189" spans="1:3" x14ac:dyDescent="0.3">
      <c r="A189" s="2" t="s">
        <v>0</v>
      </c>
      <c r="B189" s="47">
        <v>6</v>
      </c>
      <c r="C189" s="5">
        <v>183908.045977</v>
      </c>
    </row>
    <row r="190" spans="1:3" x14ac:dyDescent="0.3">
      <c r="A190" s="2" t="s">
        <v>0</v>
      </c>
      <c r="B190" s="47">
        <v>7</v>
      </c>
      <c r="C190" s="5">
        <v>183908.045977</v>
      </c>
    </row>
    <row r="191" spans="1:3" x14ac:dyDescent="0.3">
      <c r="A191" s="2" t="s">
        <v>0</v>
      </c>
      <c r="B191" s="47">
        <v>7</v>
      </c>
      <c r="C191" s="5">
        <v>185057.47126399999</v>
      </c>
    </row>
    <row r="192" spans="1:3" x14ac:dyDescent="0.3">
      <c r="A192" s="2" t="s">
        <v>0</v>
      </c>
      <c r="B192" s="47">
        <v>5</v>
      </c>
      <c r="C192" s="5">
        <v>187857.47126399999</v>
      </c>
    </row>
    <row r="193" spans="1:3" x14ac:dyDescent="0.3">
      <c r="A193" s="2" t="s">
        <v>0</v>
      </c>
      <c r="B193" s="47">
        <v>5</v>
      </c>
      <c r="C193" s="5">
        <v>189655.17241299999</v>
      </c>
    </row>
    <row r="194" spans="1:3" x14ac:dyDescent="0.3">
      <c r="A194" s="2" t="s">
        <v>0</v>
      </c>
      <c r="B194" s="47">
        <v>5</v>
      </c>
      <c r="C194" s="5">
        <v>189655.17241299999</v>
      </c>
    </row>
    <row r="195" spans="1:3" x14ac:dyDescent="0.3">
      <c r="A195" s="2" t="s">
        <v>0</v>
      </c>
      <c r="B195" s="47">
        <v>5</v>
      </c>
      <c r="C195" s="5">
        <v>193103.448275</v>
      </c>
    </row>
    <row r="196" spans="1:3" x14ac:dyDescent="0.3">
      <c r="A196" s="2" t="s">
        <v>0</v>
      </c>
      <c r="B196" s="47">
        <v>7</v>
      </c>
      <c r="C196" s="5">
        <v>193103.448275</v>
      </c>
    </row>
    <row r="197" spans="1:3" x14ac:dyDescent="0.3">
      <c r="A197" s="2" t="s">
        <v>0</v>
      </c>
      <c r="B197" s="47">
        <v>5</v>
      </c>
      <c r="C197" s="5">
        <v>193103.448275</v>
      </c>
    </row>
    <row r="198" spans="1:3" x14ac:dyDescent="0.3">
      <c r="A198" s="2" t="s">
        <v>0</v>
      </c>
      <c r="B198" s="47">
        <v>2</v>
      </c>
      <c r="C198" s="5">
        <v>193103.448275</v>
      </c>
    </row>
    <row r="199" spans="1:3" x14ac:dyDescent="0.3">
      <c r="A199" s="2" t="s">
        <v>0</v>
      </c>
      <c r="B199" s="47">
        <v>5</v>
      </c>
      <c r="C199" s="5">
        <v>194820</v>
      </c>
    </row>
    <row r="200" spans="1:3" x14ac:dyDescent="0.3">
      <c r="A200" s="2" t="s">
        <v>0</v>
      </c>
      <c r="B200" s="47">
        <v>8</v>
      </c>
      <c r="C200" s="5">
        <v>195402.29884999999</v>
      </c>
    </row>
    <row r="201" spans="1:3" x14ac:dyDescent="0.3">
      <c r="A201" s="2" t="s">
        <v>0</v>
      </c>
      <c r="B201" s="47">
        <v>2</v>
      </c>
      <c r="C201" s="5">
        <v>197110.34482699999</v>
      </c>
    </row>
    <row r="202" spans="1:3" x14ac:dyDescent="0.3">
      <c r="A202" s="2" t="s">
        <v>0</v>
      </c>
      <c r="B202" s="47">
        <v>7</v>
      </c>
      <c r="C202" s="5">
        <v>197241.37930999999</v>
      </c>
    </row>
    <row r="203" spans="1:3" x14ac:dyDescent="0.3">
      <c r="A203" s="2" t="s">
        <v>0</v>
      </c>
      <c r="B203" s="47">
        <v>7</v>
      </c>
      <c r="C203" s="5">
        <v>197244</v>
      </c>
    </row>
    <row r="204" spans="1:3" x14ac:dyDescent="0.3">
      <c r="A204" s="2" t="s">
        <v>0</v>
      </c>
      <c r="B204" s="47">
        <v>7</v>
      </c>
      <c r="C204" s="5">
        <v>197244</v>
      </c>
    </row>
    <row r="205" spans="1:3" x14ac:dyDescent="0.3">
      <c r="A205" s="2" t="s">
        <v>0</v>
      </c>
      <c r="B205" s="47">
        <v>5</v>
      </c>
      <c r="C205" s="5">
        <v>197244</v>
      </c>
    </row>
    <row r="206" spans="1:3" x14ac:dyDescent="0.3">
      <c r="A206" s="2" t="s">
        <v>0</v>
      </c>
      <c r="B206" s="47">
        <v>4</v>
      </c>
      <c r="C206" s="5">
        <v>197244</v>
      </c>
    </row>
    <row r="207" spans="1:3" x14ac:dyDescent="0.3">
      <c r="A207" s="2" t="s">
        <v>0</v>
      </c>
      <c r="B207" s="47">
        <v>5</v>
      </c>
      <c r="C207" s="5">
        <v>197244</v>
      </c>
    </row>
    <row r="208" spans="1:3" x14ac:dyDescent="0.3">
      <c r="A208" s="2" t="s">
        <v>0</v>
      </c>
      <c r="B208" s="47">
        <v>5</v>
      </c>
      <c r="C208" s="5">
        <v>197244</v>
      </c>
    </row>
    <row r="209" spans="1:3" x14ac:dyDescent="0.3">
      <c r="A209" s="2" t="s">
        <v>0</v>
      </c>
      <c r="B209" s="47">
        <v>8</v>
      </c>
      <c r="C209" s="5">
        <v>199244</v>
      </c>
    </row>
    <row r="210" spans="1:3" x14ac:dyDescent="0.3">
      <c r="A210" s="2" t="s">
        <v>0</v>
      </c>
      <c r="B210" s="47">
        <v>8</v>
      </c>
      <c r="C210" s="5">
        <v>199244</v>
      </c>
    </row>
    <row r="211" spans="1:3" x14ac:dyDescent="0.3">
      <c r="A211" s="2" t="s">
        <v>0</v>
      </c>
      <c r="B211" s="47">
        <v>6</v>
      </c>
      <c r="C211" s="5">
        <v>199885.05747100001</v>
      </c>
    </row>
    <row r="212" spans="1:3" x14ac:dyDescent="0.3">
      <c r="A212" s="2" t="s">
        <v>0</v>
      </c>
      <c r="B212" s="47">
        <v>5</v>
      </c>
      <c r="C212" s="5">
        <v>200000</v>
      </c>
    </row>
    <row r="213" spans="1:3" x14ac:dyDescent="0.3">
      <c r="A213" s="2" t="s">
        <v>0</v>
      </c>
      <c r="B213" s="47">
        <v>7</v>
      </c>
      <c r="C213" s="5">
        <v>200000</v>
      </c>
    </row>
    <row r="214" spans="1:3" x14ac:dyDescent="0.3">
      <c r="A214" s="2" t="s">
        <v>0</v>
      </c>
      <c r="B214" s="47">
        <v>2</v>
      </c>
      <c r="C214" s="5">
        <v>202298.85057400001</v>
      </c>
    </row>
    <row r="215" spans="1:3" x14ac:dyDescent="0.3">
      <c r="A215" s="2" t="s">
        <v>0</v>
      </c>
      <c r="B215" s="47">
        <v>5</v>
      </c>
      <c r="C215" s="5">
        <v>203873.563218</v>
      </c>
    </row>
    <row r="216" spans="1:3" x14ac:dyDescent="0.3">
      <c r="A216" s="2" t="s">
        <v>0</v>
      </c>
      <c r="B216" s="47">
        <v>7</v>
      </c>
      <c r="C216" s="5">
        <v>204000</v>
      </c>
    </row>
    <row r="217" spans="1:3" x14ac:dyDescent="0.3">
      <c r="A217" s="2" t="s">
        <v>0</v>
      </c>
      <c r="B217" s="47">
        <v>5</v>
      </c>
      <c r="C217" s="5">
        <v>206896.55172399999</v>
      </c>
    </row>
    <row r="218" spans="1:3" x14ac:dyDescent="0.3">
      <c r="A218" s="2" t="s">
        <v>0</v>
      </c>
      <c r="B218" s="47">
        <v>5</v>
      </c>
      <c r="C218" s="5">
        <v>206896.55172399999</v>
      </c>
    </row>
    <row r="219" spans="1:3" x14ac:dyDescent="0.3">
      <c r="A219" s="2" t="s">
        <v>0</v>
      </c>
      <c r="B219" s="47">
        <v>5</v>
      </c>
      <c r="C219" s="5">
        <v>206896.55172399999</v>
      </c>
    </row>
    <row r="220" spans="1:3" x14ac:dyDescent="0.3">
      <c r="A220" s="2" t="s">
        <v>0</v>
      </c>
      <c r="B220" s="47">
        <v>2</v>
      </c>
      <c r="C220" s="5">
        <v>206896.55172399999</v>
      </c>
    </row>
    <row r="221" spans="1:3" x14ac:dyDescent="0.3">
      <c r="A221" s="2" t="s">
        <v>0</v>
      </c>
      <c r="B221" s="47">
        <v>6</v>
      </c>
      <c r="C221" s="5">
        <v>206896.55172399999</v>
      </c>
    </row>
    <row r="222" spans="1:3" x14ac:dyDescent="0.3">
      <c r="A222" s="2" t="s">
        <v>0</v>
      </c>
      <c r="B222" s="47">
        <v>5</v>
      </c>
      <c r="C222" s="5">
        <v>206896.55172399999</v>
      </c>
    </row>
    <row r="223" spans="1:3" x14ac:dyDescent="0.3">
      <c r="A223" s="2" t="s">
        <v>0</v>
      </c>
      <c r="B223" s="47">
        <v>2</v>
      </c>
      <c r="C223" s="5">
        <v>206896.55172399999</v>
      </c>
    </row>
    <row r="224" spans="1:3" x14ac:dyDescent="0.3">
      <c r="A224" s="2" t="s">
        <v>0</v>
      </c>
      <c r="B224" s="47">
        <v>3</v>
      </c>
      <c r="C224" s="5">
        <v>206896.55172399999</v>
      </c>
    </row>
    <row r="225" spans="1:3" x14ac:dyDescent="0.3">
      <c r="A225" s="2" t="s">
        <v>0</v>
      </c>
      <c r="B225" s="47">
        <v>8</v>
      </c>
      <c r="C225" s="5">
        <v>206896.55172399999</v>
      </c>
    </row>
    <row r="226" spans="1:3" x14ac:dyDescent="0.3">
      <c r="A226" s="2" t="s">
        <v>0</v>
      </c>
      <c r="B226" s="47">
        <v>7</v>
      </c>
      <c r="C226" s="5">
        <v>206896.55172399999</v>
      </c>
    </row>
    <row r="227" spans="1:3" x14ac:dyDescent="0.3">
      <c r="A227" s="2" t="s">
        <v>0</v>
      </c>
      <c r="B227" s="47">
        <v>5</v>
      </c>
      <c r="C227" s="5">
        <v>206896.55172399999</v>
      </c>
    </row>
    <row r="228" spans="1:3" x14ac:dyDescent="0.3">
      <c r="A228" s="2" t="s">
        <v>0</v>
      </c>
      <c r="B228" s="47">
        <v>2</v>
      </c>
      <c r="C228" s="5">
        <v>206896.55172399999</v>
      </c>
    </row>
    <row r="229" spans="1:3" x14ac:dyDescent="0.3">
      <c r="A229" s="2" t="s">
        <v>0</v>
      </c>
      <c r="B229" s="47">
        <v>3</v>
      </c>
      <c r="C229" s="5">
        <v>206896.55172399999</v>
      </c>
    </row>
    <row r="230" spans="1:3" x14ac:dyDescent="0.3">
      <c r="A230" s="2" t="s">
        <v>0</v>
      </c>
      <c r="B230" s="47">
        <v>8</v>
      </c>
      <c r="C230" s="5">
        <v>206896.55172399999</v>
      </c>
    </row>
    <row r="231" spans="1:3" x14ac:dyDescent="0.3">
      <c r="A231" s="2" t="s">
        <v>0</v>
      </c>
      <c r="B231" s="47">
        <v>5</v>
      </c>
      <c r="C231" s="5">
        <v>206896.55172399999</v>
      </c>
    </row>
    <row r="232" spans="1:3" x14ac:dyDescent="0.3">
      <c r="A232" s="2" t="s">
        <v>0</v>
      </c>
      <c r="B232" s="47">
        <v>5</v>
      </c>
      <c r="C232" s="5">
        <v>206896.55172399999</v>
      </c>
    </row>
    <row r="233" spans="1:3" x14ac:dyDescent="0.3">
      <c r="A233" s="2" t="s">
        <v>0</v>
      </c>
      <c r="B233" s="47">
        <v>5</v>
      </c>
      <c r="C233" s="5">
        <v>206896.55172399999</v>
      </c>
    </row>
    <row r="234" spans="1:3" x14ac:dyDescent="0.3">
      <c r="A234" s="2" t="s">
        <v>0</v>
      </c>
      <c r="B234" s="47">
        <v>8</v>
      </c>
      <c r="C234" s="5">
        <v>206896.55172399999</v>
      </c>
    </row>
    <row r="235" spans="1:3" x14ac:dyDescent="0.3">
      <c r="A235" s="2" t="s">
        <v>0</v>
      </c>
      <c r="B235" s="47">
        <v>5</v>
      </c>
      <c r="C235" s="5">
        <v>206896.55172399999</v>
      </c>
    </row>
    <row r="236" spans="1:3" x14ac:dyDescent="0.3">
      <c r="A236" s="2" t="s">
        <v>0</v>
      </c>
      <c r="B236" s="47">
        <v>5</v>
      </c>
      <c r="C236" s="5">
        <v>206896.55172399999</v>
      </c>
    </row>
    <row r="237" spans="1:3" x14ac:dyDescent="0.3">
      <c r="A237" s="2" t="s">
        <v>0</v>
      </c>
      <c r="B237" s="47">
        <v>5</v>
      </c>
      <c r="C237" s="5">
        <v>206896.55172399999</v>
      </c>
    </row>
    <row r="238" spans="1:3" x14ac:dyDescent="0.3">
      <c r="A238" s="2" t="s">
        <v>0</v>
      </c>
      <c r="B238" s="47">
        <v>7</v>
      </c>
      <c r="C238" s="5">
        <v>206896.55172399999</v>
      </c>
    </row>
    <row r="239" spans="1:3" x14ac:dyDescent="0.3">
      <c r="A239" s="2" t="s">
        <v>0</v>
      </c>
      <c r="B239" s="47">
        <v>5</v>
      </c>
      <c r="C239" s="5">
        <v>206896.55172399999</v>
      </c>
    </row>
    <row r="240" spans="1:3" x14ac:dyDescent="0.3">
      <c r="A240" s="2" t="s">
        <v>0</v>
      </c>
      <c r="B240" s="47">
        <v>8</v>
      </c>
      <c r="C240" s="5">
        <v>206896.55172399999</v>
      </c>
    </row>
    <row r="241" spans="1:3" x14ac:dyDescent="0.3">
      <c r="A241" s="2" t="s">
        <v>0</v>
      </c>
      <c r="B241" s="47">
        <v>7</v>
      </c>
      <c r="C241" s="5">
        <v>206896.55172399999</v>
      </c>
    </row>
    <row r="242" spans="1:3" x14ac:dyDescent="0.3">
      <c r="A242" s="2" t="s">
        <v>0</v>
      </c>
      <c r="B242" s="47">
        <v>6</v>
      </c>
      <c r="C242" s="5">
        <v>206896.55172399999</v>
      </c>
    </row>
    <row r="243" spans="1:3" x14ac:dyDescent="0.3">
      <c r="A243" s="2" t="s">
        <v>0</v>
      </c>
      <c r="B243" s="47">
        <v>8</v>
      </c>
      <c r="C243" s="5">
        <v>206896.55172399999</v>
      </c>
    </row>
    <row r="244" spans="1:3" x14ac:dyDescent="0.3">
      <c r="A244" s="2" t="s">
        <v>0</v>
      </c>
      <c r="B244" s="47">
        <v>6</v>
      </c>
      <c r="C244" s="5">
        <v>206896.55172399999</v>
      </c>
    </row>
    <row r="245" spans="1:3" x14ac:dyDescent="0.3">
      <c r="A245" s="2" t="s">
        <v>0</v>
      </c>
      <c r="B245" s="47">
        <v>7</v>
      </c>
      <c r="C245" s="5">
        <v>206896.55172399999</v>
      </c>
    </row>
    <row r="246" spans="1:3" x14ac:dyDescent="0.3">
      <c r="A246" s="2" t="s">
        <v>0</v>
      </c>
      <c r="B246" s="47">
        <v>7</v>
      </c>
      <c r="C246" s="5">
        <v>206896.55172399999</v>
      </c>
    </row>
    <row r="247" spans="1:3" x14ac:dyDescent="0.3">
      <c r="A247" s="2" t="s">
        <v>0</v>
      </c>
      <c r="B247" s="47">
        <v>8</v>
      </c>
      <c r="C247" s="5">
        <v>206896.55172399999</v>
      </c>
    </row>
    <row r="248" spans="1:3" x14ac:dyDescent="0.3">
      <c r="A248" s="2" t="s">
        <v>0</v>
      </c>
      <c r="B248" s="47">
        <v>3</v>
      </c>
      <c r="C248" s="5">
        <v>209655.17241299999</v>
      </c>
    </row>
    <row r="249" spans="1:3" x14ac:dyDescent="0.3">
      <c r="A249" s="2" t="s">
        <v>0</v>
      </c>
      <c r="B249" s="47">
        <v>5</v>
      </c>
      <c r="C249" s="5">
        <v>209885.05747100001</v>
      </c>
    </row>
    <row r="250" spans="1:3" x14ac:dyDescent="0.3">
      <c r="A250" s="2" t="s">
        <v>0</v>
      </c>
      <c r="B250" s="47">
        <v>2</v>
      </c>
      <c r="C250" s="5">
        <v>211494.25287299999</v>
      </c>
    </row>
    <row r="251" spans="1:3" x14ac:dyDescent="0.3">
      <c r="A251" s="2" t="s">
        <v>0</v>
      </c>
      <c r="B251" s="47">
        <v>5</v>
      </c>
      <c r="C251" s="5">
        <v>213793.10344800001</v>
      </c>
    </row>
    <row r="252" spans="1:3" x14ac:dyDescent="0.3">
      <c r="A252" s="2" t="s">
        <v>0</v>
      </c>
      <c r="B252" s="47">
        <v>5</v>
      </c>
      <c r="C252" s="5">
        <v>213793.10344800001</v>
      </c>
    </row>
    <row r="253" spans="1:3" x14ac:dyDescent="0.3">
      <c r="A253" s="2" t="s">
        <v>0</v>
      </c>
      <c r="B253" s="47">
        <v>5</v>
      </c>
      <c r="C253" s="5">
        <v>214045.97701100001</v>
      </c>
    </row>
    <row r="254" spans="1:3" x14ac:dyDescent="0.3">
      <c r="A254" s="2" t="s">
        <v>0</v>
      </c>
      <c r="B254" s="47">
        <v>5</v>
      </c>
      <c r="C254" s="5">
        <v>216000</v>
      </c>
    </row>
    <row r="255" spans="1:3" x14ac:dyDescent="0.3">
      <c r="A255" s="2" t="s">
        <v>0</v>
      </c>
      <c r="B255" s="47">
        <v>7</v>
      </c>
      <c r="C255" s="5">
        <v>216000</v>
      </c>
    </row>
    <row r="256" spans="1:3" x14ac:dyDescent="0.3">
      <c r="A256" s="2" t="s">
        <v>0</v>
      </c>
      <c r="B256" s="47">
        <v>5</v>
      </c>
      <c r="C256" s="5">
        <v>216000</v>
      </c>
    </row>
    <row r="257" spans="1:3" x14ac:dyDescent="0.3">
      <c r="A257" s="2" t="s">
        <v>0</v>
      </c>
      <c r="B257" s="47">
        <v>5</v>
      </c>
      <c r="C257" s="5">
        <v>216000</v>
      </c>
    </row>
    <row r="258" spans="1:3" x14ac:dyDescent="0.3">
      <c r="A258" s="2" t="s">
        <v>0</v>
      </c>
      <c r="B258" s="47">
        <v>5</v>
      </c>
      <c r="C258" s="5">
        <v>216000</v>
      </c>
    </row>
    <row r="259" spans="1:3" x14ac:dyDescent="0.3">
      <c r="A259" s="2" t="s">
        <v>0</v>
      </c>
      <c r="B259" s="47">
        <v>6</v>
      </c>
      <c r="C259" s="5">
        <v>216000</v>
      </c>
    </row>
    <row r="260" spans="1:3" x14ac:dyDescent="0.3">
      <c r="A260" s="2" t="s">
        <v>0</v>
      </c>
      <c r="B260" s="47">
        <v>6</v>
      </c>
      <c r="C260" s="5">
        <v>216000</v>
      </c>
    </row>
    <row r="261" spans="1:3" x14ac:dyDescent="0.3">
      <c r="A261" s="2" t="s">
        <v>0</v>
      </c>
      <c r="B261" s="47">
        <v>2</v>
      </c>
      <c r="C261" s="5">
        <v>216896.55172399999</v>
      </c>
    </row>
    <row r="262" spans="1:3" x14ac:dyDescent="0.3">
      <c r="A262" s="2" t="s">
        <v>0</v>
      </c>
      <c r="B262" s="47">
        <v>5</v>
      </c>
      <c r="C262" s="5">
        <v>217244</v>
      </c>
    </row>
    <row r="263" spans="1:3" x14ac:dyDescent="0.3">
      <c r="A263" s="2" t="s">
        <v>0</v>
      </c>
      <c r="B263" s="47">
        <v>5</v>
      </c>
      <c r="C263" s="5">
        <v>218244</v>
      </c>
    </row>
    <row r="264" spans="1:3" x14ac:dyDescent="0.3">
      <c r="A264" s="2" t="s">
        <v>0</v>
      </c>
      <c r="B264" s="47">
        <v>5</v>
      </c>
      <c r="C264" s="5">
        <v>218390.80459700001</v>
      </c>
    </row>
    <row r="265" spans="1:3" x14ac:dyDescent="0.3">
      <c r="A265" s="2" t="s">
        <v>0</v>
      </c>
      <c r="B265" s="47">
        <v>5</v>
      </c>
      <c r="C265" s="5">
        <v>220000</v>
      </c>
    </row>
    <row r="266" spans="1:3" x14ac:dyDescent="0.3">
      <c r="A266" s="2" t="s">
        <v>0</v>
      </c>
      <c r="B266" s="47">
        <v>5</v>
      </c>
      <c r="C266" s="5">
        <v>220689.655172</v>
      </c>
    </row>
    <row r="267" spans="1:3" x14ac:dyDescent="0.3">
      <c r="A267" s="2" t="s">
        <v>0</v>
      </c>
      <c r="B267" s="47">
        <v>5</v>
      </c>
      <c r="C267" s="5">
        <v>220689.655172</v>
      </c>
    </row>
    <row r="268" spans="1:3" x14ac:dyDescent="0.3">
      <c r="A268" s="2" t="s">
        <v>0</v>
      </c>
      <c r="B268" s="47">
        <v>6</v>
      </c>
      <c r="C268" s="5">
        <v>220689.655172</v>
      </c>
    </row>
    <row r="269" spans="1:3" x14ac:dyDescent="0.3">
      <c r="A269" s="2" t="s">
        <v>0</v>
      </c>
      <c r="B269" s="47">
        <v>2</v>
      </c>
      <c r="C269" s="5">
        <v>220689.655172</v>
      </c>
    </row>
    <row r="270" spans="1:3" x14ac:dyDescent="0.3">
      <c r="A270" s="2" t="s">
        <v>0</v>
      </c>
      <c r="B270" s="47">
        <v>6</v>
      </c>
      <c r="C270" s="5">
        <v>220689.655172</v>
      </c>
    </row>
    <row r="271" spans="1:3" x14ac:dyDescent="0.3">
      <c r="A271" s="2" t="s">
        <v>0</v>
      </c>
      <c r="B271" s="47">
        <v>7</v>
      </c>
      <c r="C271" s="5">
        <v>220689.655172</v>
      </c>
    </row>
    <row r="272" spans="1:3" x14ac:dyDescent="0.3">
      <c r="A272" s="2" t="s">
        <v>0</v>
      </c>
      <c r="B272" s="47">
        <v>5</v>
      </c>
      <c r="C272" s="5">
        <v>220689.655172</v>
      </c>
    </row>
    <row r="273" spans="1:3" x14ac:dyDescent="0.3">
      <c r="A273" s="2" t="s">
        <v>0</v>
      </c>
      <c r="B273" s="47">
        <v>5</v>
      </c>
      <c r="C273" s="5">
        <v>220689.655172</v>
      </c>
    </row>
    <row r="274" spans="1:3" x14ac:dyDescent="0.3">
      <c r="A274" s="2" t="s">
        <v>0</v>
      </c>
      <c r="B274" s="47">
        <v>5</v>
      </c>
      <c r="C274" s="5">
        <v>220689.655172</v>
      </c>
    </row>
    <row r="275" spans="1:3" x14ac:dyDescent="0.3">
      <c r="A275" s="2" t="s">
        <v>0</v>
      </c>
      <c r="B275" s="47">
        <v>5</v>
      </c>
      <c r="C275" s="5">
        <v>220689.655172</v>
      </c>
    </row>
    <row r="276" spans="1:3" x14ac:dyDescent="0.3">
      <c r="A276" s="2" t="s">
        <v>0</v>
      </c>
      <c r="B276" s="47">
        <v>8</v>
      </c>
      <c r="C276" s="5">
        <v>220689.655172</v>
      </c>
    </row>
    <row r="277" spans="1:3" x14ac:dyDescent="0.3">
      <c r="A277" s="2" t="s">
        <v>0</v>
      </c>
      <c r="B277" s="47">
        <v>8</v>
      </c>
      <c r="C277" s="5">
        <v>220689.655172</v>
      </c>
    </row>
    <row r="278" spans="1:3" x14ac:dyDescent="0.3">
      <c r="A278" s="2" t="s">
        <v>0</v>
      </c>
      <c r="B278" s="47">
        <v>2</v>
      </c>
      <c r="C278" s="5">
        <v>222988.50574699999</v>
      </c>
    </row>
    <row r="279" spans="1:3" x14ac:dyDescent="0.3">
      <c r="A279" s="2" t="s">
        <v>0</v>
      </c>
      <c r="B279" s="47">
        <v>2</v>
      </c>
      <c r="C279" s="5">
        <v>223931.03448199999</v>
      </c>
    </row>
    <row r="280" spans="1:3" x14ac:dyDescent="0.3">
      <c r="A280" s="2" t="s">
        <v>0</v>
      </c>
      <c r="B280" s="47">
        <v>3</v>
      </c>
      <c r="C280" s="5">
        <v>225244</v>
      </c>
    </row>
    <row r="281" spans="1:3" x14ac:dyDescent="0.3">
      <c r="A281" s="2" t="s">
        <v>0</v>
      </c>
      <c r="B281" s="47">
        <v>5</v>
      </c>
      <c r="C281" s="5">
        <v>226717.24137900001</v>
      </c>
    </row>
    <row r="282" spans="1:3" x14ac:dyDescent="0.3">
      <c r="A282" s="2" t="s">
        <v>0</v>
      </c>
      <c r="B282" s="47">
        <v>7</v>
      </c>
      <c r="C282" s="5">
        <v>226717.24137900001</v>
      </c>
    </row>
    <row r="283" spans="1:3" x14ac:dyDescent="0.3">
      <c r="A283" s="2" t="s">
        <v>0</v>
      </c>
      <c r="B283" s="47">
        <v>5</v>
      </c>
      <c r="C283" s="5">
        <v>226717.24137900001</v>
      </c>
    </row>
    <row r="284" spans="1:3" x14ac:dyDescent="0.3">
      <c r="A284" s="2" t="s">
        <v>0</v>
      </c>
      <c r="B284" s="47">
        <v>2</v>
      </c>
      <c r="C284" s="5">
        <v>226717.24137900001</v>
      </c>
    </row>
    <row r="285" spans="1:3" x14ac:dyDescent="0.3">
      <c r="A285" s="2" t="s">
        <v>0</v>
      </c>
      <c r="B285" s="47">
        <v>5</v>
      </c>
      <c r="C285" s="5">
        <v>226717.24137900001</v>
      </c>
    </row>
    <row r="286" spans="1:3" x14ac:dyDescent="0.3">
      <c r="A286" s="2" t="s">
        <v>0</v>
      </c>
      <c r="B286" s="47">
        <v>7</v>
      </c>
      <c r="C286" s="5">
        <v>226717.24137900001</v>
      </c>
    </row>
    <row r="287" spans="1:3" x14ac:dyDescent="0.3">
      <c r="A287" s="2" t="s">
        <v>0</v>
      </c>
      <c r="B287" s="47">
        <v>7</v>
      </c>
      <c r="C287" s="5">
        <v>226717.24137900001</v>
      </c>
    </row>
    <row r="288" spans="1:3" x14ac:dyDescent="0.3">
      <c r="A288" s="2" t="s">
        <v>0</v>
      </c>
      <c r="B288" s="47">
        <v>8</v>
      </c>
      <c r="C288" s="5">
        <v>226717.24137900001</v>
      </c>
    </row>
    <row r="289" spans="1:3" x14ac:dyDescent="0.3">
      <c r="A289" s="2" t="s">
        <v>0</v>
      </c>
      <c r="B289" s="47">
        <v>8</v>
      </c>
      <c r="C289" s="5">
        <v>226717.24137900001</v>
      </c>
    </row>
    <row r="290" spans="1:3" x14ac:dyDescent="0.3">
      <c r="A290" s="2" t="s">
        <v>0</v>
      </c>
      <c r="B290" s="47">
        <v>7</v>
      </c>
      <c r="C290" s="5">
        <v>226717.24137900001</v>
      </c>
    </row>
    <row r="291" spans="1:3" x14ac:dyDescent="0.3">
      <c r="A291" s="2" t="s">
        <v>0</v>
      </c>
      <c r="B291" s="47">
        <v>5</v>
      </c>
      <c r="C291" s="5">
        <v>227586.20689599999</v>
      </c>
    </row>
    <row r="292" spans="1:3" x14ac:dyDescent="0.3">
      <c r="A292" s="2" t="s">
        <v>0</v>
      </c>
      <c r="B292" s="47">
        <v>7</v>
      </c>
      <c r="C292" s="5">
        <v>227586.20689599999</v>
      </c>
    </row>
    <row r="293" spans="1:3" x14ac:dyDescent="0.3">
      <c r="A293" s="2" t="s">
        <v>0</v>
      </c>
      <c r="B293" s="47">
        <v>5</v>
      </c>
      <c r="C293" s="5">
        <v>228000</v>
      </c>
    </row>
    <row r="294" spans="1:3" x14ac:dyDescent="0.3">
      <c r="A294" s="2" t="s">
        <v>0</v>
      </c>
      <c r="B294" s="47">
        <v>5</v>
      </c>
      <c r="C294" s="5">
        <v>228965.51724099999</v>
      </c>
    </row>
    <row r="295" spans="1:3" x14ac:dyDescent="0.3">
      <c r="A295" s="2" t="s">
        <v>0</v>
      </c>
      <c r="B295" s="47">
        <v>8</v>
      </c>
      <c r="C295" s="5">
        <v>229600</v>
      </c>
    </row>
    <row r="296" spans="1:3" x14ac:dyDescent="0.3">
      <c r="A296" s="2" t="s">
        <v>0</v>
      </c>
      <c r="B296" s="47">
        <v>5</v>
      </c>
      <c r="C296" s="5">
        <v>229885.05747100001</v>
      </c>
    </row>
    <row r="297" spans="1:3" x14ac:dyDescent="0.3">
      <c r="A297" s="2" t="s">
        <v>0</v>
      </c>
      <c r="B297" s="47">
        <v>5</v>
      </c>
      <c r="C297" s="5">
        <v>229885.05747100001</v>
      </c>
    </row>
    <row r="298" spans="1:3" x14ac:dyDescent="0.3">
      <c r="A298" s="2" t="s">
        <v>0</v>
      </c>
      <c r="B298" s="47">
        <v>2</v>
      </c>
      <c r="C298" s="5">
        <v>229885.05747100001</v>
      </c>
    </row>
    <row r="299" spans="1:3" x14ac:dyDescent="0.3">
      <c r="A299" s="2" t="s">
        <v>0</v>
      </c>
      <c r="B299" s="47">
        <v>3</v>
      </c>
      <c r="C299" s="5">
        <v>229885.05747100001</v>
      </c>
    </row>
    <row r="300" spans="1:3" x14ac:dyDescent="0.3">
      <c r="A300" s="2" t="s">
        <v>0</v>
      </c>
      <c r="B300" s="47">
        <v>5</v>
      </c>
      <c r="C300" s="5">
        <v>232183.90804499999</v>
      </c>
    </row>
    <row r="301" spans="1:3" x14ac:dyDescent="0.3">
      <c r="A301" s="2" t="s">
        <v>0</v>
      </c>
      <c r="B301" s="47">
        <v>7</v>
      </c>
      <c r="C301" s="5">
        <v>232464.36781600001</v>
      </c>
    </row>
    <row r="302" spans="1:3" x14ac:dyDescent="0.3">
      <c r="A302" s="2" t="s">
        <v>0</v>
      </c>
      <c r="B302" s="47">
        <v>6</v>
      </c>
      <c r="C302" s="5">
        <v>234482.75862000001</v>
      </c>
    </row>
    <row r="303" spans="1:3" x14ac:dyDescent="0.3">
      <c r="A303" s="2" t="s">
        <v>0</v>
      </c>
      <c r="B303" s="47">
        <v>7</v>
      </c>
      <c r="C303" s="5">
        <v>234482.75862000001</v>
      </c>
    </row>
    <row r="304" spans="1:3" x14ac:dyDescent="0.3">
      <c r="A304" s="2" t="s">
        <v>0</v>
      </c>
      <c r="B304" s="47">
        <v>7</v>
      </c>
      <c r="C304" s="5">
        <v>234482.75862000001</v>
      </c>
    </row>
    <row r="305" spans="1:3" x14ac:dyDescent="0.3">
      <c r="A305" s="2" t="s">
        <v>0</v>
      </c>
      <c r="B305" s="47">
        <v>2</v>
      </c>
      <c r="C305" s="5">
        <v>234482.75862000001</v>
      </c>
    </row>
    <row r="306" spans="1:3" x14ac:dyDescent="0.3">
      <c r="A306" s="2" t="s">
        <v>0</v>
      </c>
      <c r="B306" s="47">
        <v>3</v>
      </c>
      <c r="C306" s="5">
        <v>234482.75862000001</v>
      </c>
    </row>
    <row r="307" spans="1:3" x14ac:dyDescent="0.3">
      <c r="A307" s="2" t="s">
        <v>0</v>
      </c>
      <c r="B307" s="47">
        <v>5</v>
      </c>
      <c r="C307" s="5">
        <v>234482.75862000001</v>
      </c>
    </row>
    <row r="308" spans="1:3" x14ac:dyDescent="0.3">
      <c r="A308" s="2" t="s">
        <v>0</v>
      </c>
      <c r="B308" s="47">
        <v>3</v>
      </c>
      <c r="C308" s="5">
        <v>234482.75862000001</v>
      </c>
    </row>
    <row r="309" spans="1:3" x14ac:dyDescent="0.3">
      <c r="A309" s="2" t="s">
        <v>0</v>
      </c>
      <c r="B309" s="47">
        <v>5</v>
      </c>
      <c r="C309" s="5">
        <v>234482.75862000001</v>
      </c>
    </row>
    <row r="310" spans="1:3" x14ac:dyDescent="0.3">
      <c r="A310" s="2" t="s">
        <v>0</v>
      </c>
      <c r="B310" s="47">
        <v>7</v>
      </c>
      <c r="C310" s="5">
        <v>234482.75862000001</v>
      </c>
    </row>
    <row r="311" spans="1:3" x14ac:dyDescent="0.3">
      <c r="A311" s="2" t="s">
        <v>0</v>
      </c>
      <c r="B311" s="47">
        <v>5</v>
      </c>
      <c r="C311" s="5">
        <v>239080.45976999999</v>
      </c>
    </row>
    <row r="312" spans="1:3" x14ac:dyDescent="0.3">
      <c r="A312" s="2" t="s">
        <v>0</v>
      </c>
      <c r="B312" s="47">
        <v>7</v>
      </c>
      <c r="C312" s="5">
        <v>240000</v>
      </c>
    </row>
    <row r="313" spans="1:3" x14ac:dyDescent="0.3">
      <c r="A313" s="2" t="s">
        <v>0</v>
      </c>
      <c r="B313" s="47">
        <v>5</v>
      </c>
      <c r="C313" s="5">
        <v>240000</v>
      </c>
    </row>
    <row r="314" spans="1:3" x14ac:dyDescent="0.3">
      <c r="A314" s="2" t="s">
        <v>0</v>
      </c>
      <c r="B314" s="47">
        <v>6</v>
      </c>
      <c r="C314" s="5">
        <v>240000</v>
      </c>
    </row>
    <row r="315" spans="1:3" x14ac:dyDescent="0.3">
      <c r="A315" s="2" t="s">
        <v>0</v>
      </c>
      <c r="B315" s="47">
        <v>5</v>
      </c>
      <c r="C315" s="5">
        <v>240000</v>
      </c>
    </row>
    <row r="316" spans="1:3" x14ac:dyDescent="0.3">
      <c r="A316" s="2" t="s">
        <v>0</v>
      </c>
      <c r="B316" s="47">
        <v>8</v>
      </c>
      <c r="C316" s="5">
        <v>240000</v>
      </c>
    </row>
    <row r="317" spans="1:3" x14ac:dyDescent="0.3">
      <c r="A317" s="2" t="s">
        <v>0</v>
      </c>
      <c r="B317" s="47">
        <v>5</v>
      </c>
      <c r="C317" s="5">
        <v>240000</v>
      </c>
    </row>
    <row r="318" spans="1:3" x14ac:dyDescent="0.3">
      <c r="A318" s="2" t="s">
        <v>0</v>
      </c>
      <c r="B318" s="47">
        <v>5</v>
      </c>
      <c r="C318" s="5">
        <v>240000</v>
      </c>
    </row>
    <row r="319" spans="1:3" x14ac:dyDescent="0.3">
      <c r="A319" s="2" t="s">
        <v>0</v>
      </c>
      <c r="B319" s="47">
        <v>8</v>
      </c>
      <c r="C319" s="5">
        <v>240000</v>
      </c>
    </row>
    <row r="320" spans="1:3" x14ac:dyDescent="0.3">
      <c r="A320" s="2" t="s">
        <v>0</v>
      </c>
      <c r="B320" s="47">
        <v>5</v>
      </c>
      <c r="C320" s="5">
        <v>240000</v>
      </c>
    </row>
    <row r="321" spans="1:3" x14ac:dyDescent="0.3">
      <c r="A321" s="2" t="s">
        <v>0</v>
      </c>
      <c r="B321" s="47">
        <v>5</v>
      </c>
      <c r="C321" s="5">
        <v>240000</v>
      </c>
    </row>
    <row r="322" spans="1:3" x14ac:dyDescent="0.3">
      <c r="A322" s="2" t="s">
        <v>0</v>
      </c>
      <c r="B322" s="47">
        <v>5</v>
      </c>
      <c r="C322" s="5">
        <v>240000</v>
      </c>
    </row>
    <row r="323" spans="1:3" x14ac:dyDescent="0.3">
      <c r="A323" s="2" t="s">
        <v>0</v>
      </c>
      <c r="B323" s="47">
        <v>8</v>
      </c>
      <c r="C323" s="5">
        <v>240000</v>
      </c>
    </row>
    <row r="324" spans="1:3" x14ac:dyDescent="0.3">
      <c r="A324" s="2" t="s">
        <v>0</v>
      </c>
      <c r="B324" s="47">
        <v>7</v>
      </c>
      <c r="C324" s="5">
        <v>240000</v>
      </c>
    </row>
    <row r="325" spans="1:3" x14ac:dyDescent="0.3">
      <c r="A325" s="2" t="s">
        <v>0</v>
      </c>
      <c r="B325" s="47">
        <v>8</v>
      </c>
      <c r="C325" s="5">
        <v>240000</v>
      </c>
    </row>
    <row r="326" spans="1:3" x14ac:dyDescent="0.3">
      <c r="A326" s="2" t="s">
        <v>0</v>
      </c>
      <c r="B326" s="47">
        <v>5</v>
      </c>
      <c r="C326" s="5">
        <v>240000</v>
      </c>
    </row>
    <row r="327" spans="1:3" x14ac:dyDescent="0.3">
      <c r="A327" s="2" t="s">
        <v>0</v>
      </c>
      <c r="B327" s="47">
        <v>5</v>
      </c>
      <c r="C327" s="5">
        <v>240229.88505700001</v>
      </c>
    </row>
    <row r="328" spans="1:3" x14ac:dyDescent="0.3">
      <c r="A328" s="2" t="s">
        <v>0</v>
      </c>
      <c r="B328" s="47">
        <v>6</v>
      </c>
      <c r="C328" s="5">
        <v>240229.88505700001</v>
      </c>
    </row>
    <row r="329" spans="1:3" x14ac:dyDescent="0.3">
      <c r="A329" s="2" t="s">
        <v>0</v>
      </c>
      <c r="B329" s="47">
        <v>5</v>
      </c>
      <c r="C329" s="5">
        <v>240229.88505700001</v>
      </c>
    </row>
    <row r="330" spans="1:3" x14ac:dyDescent="0.3">
      <c r="A330" s="2" t="s">
        <v>0</v>
      </c>
      <c r="B330" s="47">
        <v>5</v>
      </c>
      <c r="C330" s="5">
        <v>241379.310344</v>
      </c>
    </row>
    <row r="331" spans="1:3" x14ac:dyDescent="0.3">
      <c r="A331" s="2" t="s">
        <v>0</v>
      </c>
      <c r="B331" s="47">
        <v>5</v>
      </c>
      <c r="C331" s="5">
        <v>241379.310344</v>
      </c>
    </row>
    <row r="332" spans="1:3" x14ac:dyDescent="0.3">
      <c r="A332" s="2" t="s">
        <v>0</v>
      </c>
      <c r="B332" s="47">
        <v>5</v>
      </c>
      <c r="C332" s="5">
        <v>242758.620689</v>
      </c>
    </row>
    <row r="333" spans="1:3" x14ac:dyDescent="0.3">
      <c r="A333" s="2" t="s">
        <v>0</v>
      </c>
      <c r="B333" s="47">
        <v>5</v>
      </c>
      <c r="C333" s="5">
        <v>243244</v>
      </c>
    </row>
    <row r="334" spans="1:3" x14ac:dyDescent="0.3">
      <c r="A334" s="2" t="s">
        <v>0</v>
      </c>
      <c r="B334" s="47">
        <v>5</v>
      </c>
      <c r="C334" s="5">
        <v>243908.045977</v>
      </c>
    </row>
    <row r="335" spans="1:3" x14ac:dyDescent="0.3">
      <c r="A335" s="2" t="s">
        <v>0</v>
      </c>
      <c r="B335" s="47">
        <v>2</v>
      </c>
      <c r="C335" s="5">
        <v>244000</v>
      </c>
    </row>
    <row r="336" spans="1:3" x14ac:dyDescent="0.3">
      <c r="A336" s="2" t="s">
        <v>0</v>
      </c>
      <c r="B336" s="47">
        <v>5</v>
      </c>
      <c r="C336" s="5">
        <v>245517.24137900001</v>
      </c>
    </row>
    <row r="337" spans="1:3" x14ac:dyDescent="0.3">
      <c r="A337" s="2" t="s">
        <v>0</v>
      </c>
      <c r="B337" s="47">
        <v>7</v>
      </c>
      <c r="C337" s="5">
        <v>245517.24137900001</v>
      </c>
    </row>
    <row r="338" spans="1:3" x14ac:dyDescent="0.3">
      <c r="A338" s="2" t="s">
        <v>0</v>
      </c>
      <c r="B338" s="47">
        <v>5</v>
      </c>
      <c r="C338" s="5">
        <v>248275.86206799999</v>
      </c>
    </row>
    <row r="339" spans="1:3" x14ac:dyDescent="0.3">
      <c r="A339" s="2" t="s">
        <v>0</v>
      </c>
      <c r="B339" s="47">
        <v>5</v>
      </c>
      <c r="C339" s="5">
        <v>248275.86206799999</v>
      </c>
    </row>
    <row r="340" spans="1:3" x14ac:dyDescent="0.3">
      <c r="A340" s="2" t="s">
        <v>0</v>
      </c>
      <c r="B340" s="47">
        <v>5</v>
      </c>
      <c r="C340" s="5">
        <v>248275.86206799999</v>
      </c>
    </row>
    <row r="341" spans="1:3" x14ac:dyDescent="0.3">
      <c r="A341" s="2" t="s">
        <v>0</v>
      </c>
      <c r="B341" s="47">
        <v>7</v>
      </c>
      <c r="C341" s="5">
        <v>248275.86206799999</v>
      </c>
    </row>
    <row r="342" spans="1:3" x14ac:dyDescent="0.3">
      <c r="A342" s="2" t="s">
        <v>0</v>
      </c>
      <c r="B342" s="47">
        <v>5</v>
      </c>
      <c r="C342" s="5">
        <v>248275.86206799999</v>
      </c>
    </row>
    <row r="343" spans="1:3" x14ac:dyDescent="0.3">
      <c r="A343" s="2" t="s">
        <v>0</v>
      </c>
      <c r="B343" s="47">
        <v>6</v>
      </c>
      <c r="C343" s="5">
        <v>248275.86206799999</v>
      </c>
    </row>
    <row r="344" spans="1:3" x14ac:dyDescent="0.3">
      <c r="A344" s="2" t="s">
        <v>0</v>
      </c>
      <c r="B344" s="47">
        <v>6</v>
      </c>
      <c r="C344" s="5">
        <v>248275.86206799999</v>
      </c>
    </row>
    <row r="345" spans="1:3" x14ac:dyDescent="0.3">
      <c r="A345" s="2" t="s">
        <v>0</v>
      </c>
      <c r="B345" s="47">
        <v>5</v>
      </c>
      <c r="C345" s="5">
        <v>248275.86206799999</v>
      </c>
    </row>
    <row r="346" spans="1:3" x14ac:dyDescent="0.3">
      <c r="A346" s="2" t="s">
        <v>0</v>
      </c>
      <c r="B346" s="47">
        <v>7</v>
      </c>
      <c r="C346" s="5">
        <v>248275.86206799999</v>
      </c>
    </row>
    <row r="347" spans="1:3" x14ac:dyDescent="0.3">
      <c r="A347" s="2" t="s">
        <v>0</v>
      </c>
      <c r="B347" s="47">
        <v>6</v>
      </c>
      <c r="C347" s="5">
        <v>248275.86206799999</v>
      </c>
    </row>
    <row r="348" spans="1:3" x14ac:dyDescent="0.3">
      <c r="A348" s="2" t="s">
        <v>0</v>
      </c>
      <c r="B348" s="47">
        <v>6</v>
      </c>
      <c r="C348" s="5">
        <v>248275.86206799999</v>
      </c>
    </row>
    <row r="349" spans="1:3" x14ac:dyDescent="0.3">
      <c r="A349" s="2" t="s">
        <v>0</v>
      </c>
      <c r="B349" s="47">
        <v>4</v>
      </c>
      <c r="C349" s="5">
        <v>248275.86206799999</v>
      </c>
    </row>
    <row r="350" spans="1:3" x14ac:dyDescent="0.3">
      <c r="A350" s="2" t="s">
        <v>0</v>
      </c>
      <c r="B350" s="47">
        <v>5</v>
      </c>
      <c r="C350" s="5">
        <v>248275.86206799999</v>
      </c>
    </row>
    <row r="351" spans="1:3" x14ac:dyDescent="0.3">
      <c r="A351" s="2" t="s">
        <v>0</v>
      </c>
      <c r="B351" s="47">
        <v>5</v>
      </c>
      <c r="C351" s="5">
        <v>248275.86206799999</v>
      </c>
    </row>
    <row r="352" spans="1:3" x14ac:dyDescent="0.3">
      <c r="A352" s="2" t="s">
        <v>0</v>
      </c>
      <c r="B352" s="47">
        <v>8</v>
      </c>
      <c r="C352" s="5">
        <v>248275.86206799999</v>
      </c>
    </row>
    <row r="353" spans="1:3" x14ac:dyDescent="0.3">
      <c r="A353" s="2" t="s">
        <v>0</v>
      </c>
      <c r="B353" s="47">
        <v>6</v>
      </c>
      <c r="C353" s="5">
        <v>248275.86206799999</v>
      </c>
    </row>
    <row r="354" spans="1:3" x14ac:dyDescent="0.3">
      <c r="A354" s="2" t="s">
        <v>0</v>
      </c>
      <c r="B354" s="47">
        <v>5</v>
      </c>
      <c r="C354" s="5">
        <v>248275.86206799999</v>
      </c>
    </row>
    <row r="355" spans="1:3" x14ac:dyDescent="0.3">
      <c r="A355" s="2" t="s">
        <v>0</v>
      </c>
      <c r="B355" s="47">
        <v>8</v>
      </c>
      <c r="C355" s="5">
        <v>248275.86206799999</v>
      </c>
    </row>
    <row r="356" spans="1:3" x14ac:dyDescent="0.3">
      <c r="A356" s="2" t="s">
        <v>0</v>
      </c>
      <c r="B356" s="47">
        <v>5</v>
      </c>
      <c r="C356" s="5">
        <v>248275.86206799999</v>
      </c>
    </row>
    <row r="357" spans="1:3" x14ac:dyDescent="0.3">
      <c r="A357" s="2" t="s">
        <v>0</v>
      </c>
      <c r="B357" s="47">
        <v>5</v>
      </c>
      <c r="C357" s="5">
        <v>248275.86206799999</v>
      </c>
    </row>
    <row r="358" spans="1:3" x14ac:dyDescent="0.3">
      <c r="A358" s="2" t="s">
        <v>0</v>
      </c>
      <c r="B358" s="47">
        <v>7</v>
      </c>
      <c r="C358" s="5">
        <v>248275.86206799999</v>
      </c>
    </row>
    <row r="359" spans="1:3" x14ac:dyDescent="0.3">
      <c r="A359" s="2" t="s">
        <v>0</v>
      </c>
      <c r="B359" s="47">
        <v>5</v>
      </c>
      <c r="C359" s="5">
        <v>248275.86206799999</v>
      </c>
    </row>
    <row r="360" spans="1:3" x14ac:dyDescent="0.3">
      <c r="A360" s="2" t="s">
        <v>0</v>
      </c>
      <c r="B360" s="47">
        <v>7</v>
      </c>
      <c r="C360" s="5">
        <v>248275.86206799999</v>
      </c>
    </row>
    <row r="361" spans="1:3" x14ac:dyDescent="0.3">
      <c r="A361" s="2" t="s">
        <v>0</v>
      </c>
      <c r="B361" s="47">
        <v>5</v>
      </c>
      <c r="C361" s="5">
        <v>248275.86206799999</v>
      </c>
    </row>
    <row r="362" spans="1:3" x14ac:dyDescent="0.3">
      <c r="A362" s="2" t="s">
        <v>0</v>
      </c>
      <c r="B362" s="47">
        <v>5</v>
      </c>
      <c r="C362" s="5">
        <v>248275.86206799999</v>
      </c>
    </row>
    <row r="363" spans="1:3" x14ac:dyDescent="0.3">
      <c r="A363" s="2" t="s">
        <v>0</v>
      </c>
      <c r="B363" s="47">
        <v>5</v>
      </c>
      <c r="C363" s="5">
        <v>248275.86206799999</v>
      </c>
    </row>
    <row r="364" spans="1:3" x14ac:dyDescent="0.3">
      <c r="A364" s="2" t="s">
        <v>0</v>
      </c>
      <c r="B364" s="47">
        <v>5</v>
      </c>
      <c r="C364" s="5">
        <v>248275.86206799999</v>
      </c>
    </row>
    <row r="365" spans="1:3" x14ac:dyDescent="0.3">
      <c r="A365" s="2" t="s">
        <v>0</v>
      </c>
      <c r="B365" s="47">
        <v>7</v>
      </c>
      <c r="C365" s="5">
        <v>248275.86206799999</v>
      </c>
    </row>
    <row r="366" spans="1:3" x14ac:dyDescent="0.3">
      <c r="A366" s="2" t="s">
        <v>0</v>
      </c>
      <c r="B366" s="47">
        <v>7</v>
      </c>
      <c r="C366" s="5">
        <v>248275.86206799999</v>
      </c>
    </row>
    <row r="367" spans="1:3" x14ac:dyDescent="0.3">
      <c r="A367" s="2" t="s">
        <v>0</v>
      </c>
      <c r="B367" s="47">
        <v>7</v>
      </c>
      <c r="C367" s="5">
        <v>248275.86206799999</v>
      </c>
    </row>
    <row r="368" spans="1:3" x14ac:dyDescent="0.3">
      <c r="A368" s="2" t="s">
        <v>0</v>
      </c>
      <c r="B368" s="47">
        <v>7</v>
      </c>
      <c r="C368" s="5">
        <v>249425.28735599999</v>
      </c>
    </row>
    <row r="369" spans="1:3" x14ac:dyDescent="0.3">
      <c r="A369" s="2" t="s">
        <v>0</v>
      </c>
      <c r="B369" s="47">
        <v>3</v>
      </c>
      <c r="C369" s="5">
        <v>250000</v>
      </c>
    </row>
    <row r="370" spans="1:3" x14ac:dyDescent="0.3">
      <c r="A370" s="2" t="s">
        <v>0</v>
      </c>
      <c r="B370" s="47">
        <v>3</v>
      </c>
      <c r="C370" s="5">
        <v>250244</v>
      </c>
    </row>
    <row r="371" spans="1:3" x14ac:dyDescent="0.3">
      <c r="A371" s="2" t="s">
        <v>0</v>
      </c>
      <c r="B371" s="47">
        <v>5</v>
      </c>
      <c r="C371" s="5">
        <v>250574.71264300001</v>
      </c>
    </row>
    <row r="372" spans="1:3" x14ac:dyDescent="0.3">
      <c r="A372" s="2" t="s">
        <v>0</v>
      </c>
      <c r="B372" s="47">
        <v>2</v>
      </c>
      <c r="C372" s="5">
        <v>250574.71264300001</v>
      </c>
    </row>
    <row r="373" spans="1:3" x14ac:dyDescent="0.3">
      <c r="A373" s="2" t="s">
        <v>0</v>
      </c>
      <c r="B373" s="47">
        <v>5</v>
      </c>
      <c r="C373" s="5">
        <v>250574.71264300001</v>
      </c>
    </row>
    <row r="374" spans="1:3" x14ac:dyDescent="0.3">
      <c r="A374" s="2" t="s">
        <v>0</v>
      </c>
      <c r="B374" s="47">
        <v>5</v>
      </c>
      <c r="C374" s="5">
        <v>252000</v>
      </c>
    </row>
    <row r="375" spans="1:3" x14ac:dyDescent="0.3">
      <c r="A375" s="2" t="s">
        <v>0</v>
      </c>
      <c r="B375" s="47">
        <v>2</v>
      </c>
      <c r="C375" s="5">
        <v>252000</v>
      </c>
    </row>
    <row r="376" spans="1:3" x14ac:dyDescent="0.3">
      <c r="A376" s="2" t="s">
        <v>0</v>
      </c>
      <c r="B376" s="47">
        <v>5</v>
      </c>
      <c r="C376" s="5">
        <v>252873.563218</v>
      </c>
    </row>
    <row r="377" spans="1:3" x14ac:dyDescent="0.3">
      <c r="A377" s="2" t="s">
        <v>0</v>
      </c>
      <c r="B377" s="47">
        <v>7</v>
      </c>
      <c r="C377" s="5">
        <v>252873.563218</v>
      </c>
    </row>
    <row r="378" spans="1:3" x14ac:dyDescent="0.3">
      <c r="A378" s="2" t="s">
        <v>0</v>
      </c>
      <c r="B378" s="47">
        <v>5</v>
      </c>
      <c r="C378" s="5">
        <v>252873.563218</v>
      </c>
    </row>
    <row r="379" spans="1:3" x14ac:dyDescent="0.3">
      <c r="A379" s="2" t="s">
        <v>0</v>
      </c>
      <c r="B379" s="47">
        <v>5</v>
      </c>
      <c r="C379" s="5">
        <v>252873.563218</v>
      </c>
    </row>
    <row r="380" spans="1:3" x14ac:dyDescent="0.3">
      <c r="A380" s="2" t="s">
        <v>0</v>
      </c>
      <c r="B380" s="47">
        <v>7</v>
      </c>
      <c r="C380" s="5">
        <v>252873.563218</v>
      </c>
    </row>
    <row r="381" spans="1:3" x14ac:dyDescent="0.3">
      <c r="A381" s="2" t="s">
        <v>0</v>
      </c>
      <c r="B381" s="47">
        <v>5</v>
      </c>
      <c r="C381" s="5">
        <v>252873.563218</v>
      </c>
    </row>
    <row r="382" spans="1:3" x14ac:dyDescent="0.3">
      <c r="A382" s="2" t="s">
        <v>0</v>
      </c>
      <c r="B382" s="47">
        <v>5</v>
      </c>
      <c r="C382" s="5">
        <v>252873.563218</v>
      </c>
    </row>
    <row r="383" spans="1:3" x14ac:dyDescent="0.3">
      <c r="A383" s="2" t="s">
        <v>0</v>
      </c>
      <c r="B383" s="47">
        <v>5</v>
      </c>
      <c r="C383" s="5">
        <v>252873.563218</v>
      </c>
    </row>
    <row r="384" spans="1:3" x14ac:dyDescent="0.3">
      <c r="A384" s="2" t="s">
        <v>0</v>
      </c>
      <c r="B384" s="47">
        <v>5</v>
      </c>
      <c r="C384" s="5">
        <v>255172.41379300001</v>
      </c>
    </row>
    <row r="385" spans="1:3" x14ac:dyDescent="0.3">
      <c r="A385" s="2" t="s">
        <v>0</v>
      </c>
      <c r="B385" s="47">
        <v>7</v>
      </c>
      <c r="C385" s="5">
        <v>255172.41379300001</v>
      </c>
    </row>
    <row r="386" spans="1:3" x14ac:dyDescent="0.3">
      <c r="A386" s="2" t="s">
        <v>0</v>
      </c>
      <c r="B386" s="47">
        <v>2</v>
      </c>
      <c r="C386" s="5">
        <v>255172.41379300001</v>
      </c>
    </row>
    <row r="387" spans="1:3" x14ac:dyDescent="0.3">
      <c r="A387" s="2" t="s">
        <v>0</v>
      </c>
      <c r="B387" s="47">
        <v>5</v>
      </c>
      <c r="C387" s="5">
        <v>255172.41379300001</v>
      </c>
    </row>
    <row r="388" spans="1:3" x14ac:dyDescent="0.3">
      <c r="A388" s="2" t="s">
        <v>0</v>
      </c>
      <c r="B388" s="47">
        <v>8</v>
      </c>
      <c r="C388" s="5">
        <v>255172.41379300001</v>
      </c>
    </row>
    <row r="389" spans="1:3" x14ac:dyDescent="0.3">
      <c r="A389" s="2" t="s">
        <v>0</v>
      </c>
      <c r="B389" s="47">
        <v>6</v>
      </c>
      <c r="C389" s="5">
        <v>255172.41379300001</v>
      </c>
    </row>
    <row r="390" spans="1:3" x14ac:dyDescent="0.3">
      <c r="A390" s="2" t="s">
        <v>0</v>
      </c>
      <c r="B390" s="47">
        <v>7</v>
      </c>
      <c r="C390" s="5">
        <v>255172.41379300001</v>
      </c>
    </row>
    <row r="391" spans="1:3" x14ac:dyDescent="0.3">
      <c r="A391" s="2" t="s">
        <v>0</v>
      </c>
      <c r="B391" s="47">
        <v>7</v>
      </c>
      <c r="C391" s="5">
        <v>255172.41379300001</v>
      </c>
    </row>
    <row r="392" spans="1:3" x14ac:dyDescent="0.3">
      <c r="A392" s="2" t="s">
        <v>0</v>
      </c>
      <c r="B392" s="47">
        <v>6</v>
      </c>
      <c r="C392" s="5">
        <v>257471.264367</v>
      </c>
    </row>
    <row r="393" spans="1:3" x14ac:dyDescent="0.3">
      <c r="A393" s="2" t="s">
        <v>0</v>
      </c>
      <c r="B393" s="47">
        <v>2</v>
      </c>
      <c r="C393" s="5">
        <v>259770.11494199999</v>
      </c>
    </row>
    <row r="394" spans="1:3" x14ac:dyDescent="0.3">
      <c r="A394" s="2" t="s">
        <v>0</v>
      </c>
      <c r="B394" s="47">
        <v>7</v>
      </c>
      <c r="C394" s="5">
        <v>262068.965517</v>
      </c>
    </row>
    <row r="395" spans="1:3" x14ac:dyDescent="0.3">
      <c r="A395" s="2" t="s">
        <v>0</v>
      </c>
      <c r="B395" s="47">
        <v>5</v>
      </c>
      <c r="C395" s="5">
        <v>262068.965517</v>
      </c>
    </row>
    <row r="396" spans="1:3" x14ac:dyDescent="0.3">
      <c r="A396" s="2" t="s">
        <v>0</v>
      </c>
      <c r="B396" s="47">
        <v>2</v>
      </c>
      <c r="C396" s="5">
        <v>262068.965517</v>
      </c>
    </row>
    <row r="397" spans="1:3" x14ac:dyDescent="0.3">
      <c r="A397" s="2" t="s">
        <v>0</v>
      </c>
      <c r="B397" s="47">
        <v>2</v>
      </c>
      <c r="C397" s="5">
        <v>262068.965517</v>
      </c>
    </row>
    <row r="398" spans="1:3" x14ac:dyDescent="0.3">
      <c r="A398" s="2" t="s">
        <v>0</v>
      </c>
      <c r="B398" s="47">
        <v>8</v>
      </c>
      <c r="C398" s="5">
        <v>262068.965517</v>
      </c>
    </row>
    <row r="399" spans="1:3" x14ac:dyDescent="0.3">
      <c r="A399" s="2" t="s">
        <v>0</v>
      </c>
      <c r="B399" s="47">
        <v>8</v>
      </c>
      <c r="C399" s="5">
        <v>262068.965517</v>
      </c>
    </row>
    <row r="400" spans="1:3" x14ac:dyDescent="0.3">
      <c r="A400" s="2" t="s">
        <v>0</v>
      </c>
      <c r="B400" s="47">
        <v>5</v>
      </c>
      <c r="C400" s="5">
        <v>264000</v>
      </c>
    </row>
    <row r="401" spans="1:3" x14ac:dyDescent="0.3">
      <c r="A401" s="2" t="s">
        <v>0</v>
      </c>
      <c r="B401" s="47">
        <v>5</v>
      </c>
      <c r="C401" s="5">
        <v>264000</v>
      </c>
    </row>
    <row r="402" spans="1:3" x14ac:dyDescent="0.3">
      <c r="A402" s="2" t="s">
        <v>0</v>
      </c>
      <c r="B402" s="47">
        <v>8</v>
      </c>
      <c r="C402" s="5">
        <v>264000</v>
      </c>
    </row>
    <row r="403" spans="1:3" x14ac:dyDescent="0.3">
      <c r="A403" s="2" t="s">
        <v>0</v>
      </c>
      <c r="B403" s="47">
        <v>2</v>
      </c>
      <c r="C403" s="5">
        <v>264367.81609099999</v>
      </c>
    </row>
    <row r="404" spans="1:3" x14ac:dyDescent="0.3">
      <c r="A404" s="2" t="s">
        <v>0</v>
      </c>
      <c r="B404" s="47">
        <v>5</v>
      </c>
      <c r="C404" s="5">
        <v>266666.66666599998</v>
      </c>
    </row>
    <row r="405" spans="1:3" x14ac:dyDescent="0.3">
      <c r="A405" s="2" t="s">
        <v>0</v>
      </c>
      <c r="B405" s="47">
        <v>5</v>
      </c>
      <c r="C405" s="5">
        <v>268965.51724100002</v>
      </c>
    </row>
    <row r="406" spans="1:3" x14ac:dyDescent="0.3">
      <c r="A406" s="2" t="s">
        <v>0</v>
      </c>
      <c r="B406" s="47">
        <v>2</v>
      </c>
      <c r="C406" s="5">
        <v>270000</v>
      </c>
    </row>
    <row r="407" spans="1:3" x14ac:dyDescent="0.3">
      <c r="A407" s="2" t="s">
        <v>0</v>
      </c>
      <c r="B407" s="47">
        <v>5</v>
      </c>
      <c r="C407" s="5">
        <v>271724.13793099998</v>
      </c>
    </row>
    <row r="408" spans="1:3" x14ac:dyDescent="0.3">
      <c r="A408" s="2" t="s">
        <v>0</v>
      </c>
      <c r="B408" s="47">
        <v>6</v>
      </c>
      <c r="C408" s="5">
        <v>273563.21838999999</v>
      </c>
    </row>
    <row r="409" spans="1:3" x14ac:dyDescent="0.3">
      <c r="A409" s="2" t="s">
        <v>0</v>
      </c>
      <c r="B409" s="47">
        <v>5</v>
      </c>
      <c r="C409" s="5">
        <v>275862.06896499998</v>
      </c>
    </row>
    <row r="410" spans="1:3" x14ac:dyDescent="0.3">
      <c r="A410" s="2" t="s">
        <v>0</v>
      </c>
      <c r="B410" s="47">
        <v>2</v>
      </c>
      <c r="C410" s="5">
        <v>275862.06896499998</v>
      </c>
    </row>
    <row r="411" spans="1:3" x14ac:dyDescent="0.3">
      <c r="A411" s="2" t="s">
        <v>0</v>
      </c>
      <c r="B411" s="47">
        <v>2</v>
      </c>
      <c r="C411" s="5">
        <v>275862.06896499998</v>
      </c>
    </row>
    <row r="412" spans="1:3" x14ac:dyDescent="0.3">
      <c r="A412" s="2" t="s">
        <v>0</v>
      </c>
      <c r="B412" s="47">
        <v>2</v>
      </c>
      <c r="C412" s="5">
        <v>275862.06896499998</v>
      </c>
    </row>
    <row r="413" spans="1:3" x14ac:dyDescent="0.3">
      <c r="A413" s="2" t="s">
        <v>0</v>
      </c>
      <c r="B413" s="47">
        <v>2</v>
      </c>
      <c r="C413" s="5">
        <v>275862.06896499998</v>
      </c>
    </row>
    <row r="414" spans="1:3" x14ac:dyDescent="0.3">
      <c r="A414" s="2" t="s">
        <v>0</v>
      </c>
      <c r="B414" s="47">
        <v>5</v>
      </c>
      <c r="C414" s="5">
        <v>275862.06896499998</v>
      </c>
    </row>
    <row r="415" spans="1:3" x14ac:dyDescent="0.3">
      <c r="A415" s="2" t="s">
        <v>0</v>
      </c>
      <c r="B415" s="47">
        <v>7</v>
      </c>
      <c r="C415" s="5">
        <v>275862.06896499998</v>
      </c>
    </row>
    <row r="416" spans="1:3" x14ac:dyDescent="0.3">
      <c r="A416" s="2" t="s">
        <v>0</v>
      </c>
      <c r="B416" s="47">
        <v>5</v>
      </c>
      <c r="C416" s="5">
        <v>275862.06896499998</v>
      </c>
    </row>
    <row r="417" spans="1:3" x14ac:dyDescent="0.3">
      <c r="A417" s="2" t="s">
        <v>0</v>
      </c>
      <c r="B417" s="47">
        <v>5</v>
      </c>
      <c r="C417" s="5">
        <v>275862.06896499998</v>
      </c>
    </row>
    <row r="418" spans="1:3" x14ac:dyDescent="0.3">
      <c r="A418" s="2" t="s">
        <v>0</v>
      </c>
      <c r="B418" s="47">
        <v>5</v>
      </c>
      <c r="C418" s="5">
        <v>275862.06896499998</v>
      </c>
    </row>
    <row r="419" spans="1:3" x14ac:dyDescent="0.3">
      <c r="A419" s="2" t="s">
        <v>0</v>
      </c>
      <c r="B419" s="47">
        <v>5</v>
      </c>
      <c r="C419" s="5">
        <v>275862.06896499998</v>
      </c>
    </row>
    <row r="420" spans="1:3" x14ac:dyDescent="0.3">
      <c r="A420" s="2" t="s">
        <v>0</v>
      </c>
      <c r="B420" s="47">
        <v>7</v>
      </c>
      <c r="C420" s="5">
        <v>275862.06896499998</v>
      </c>
    </row>
    <row r="421" spans="1:3" x14ac:dyDescent="0.3">
      <c r="A421" s="2" t="s">
        <v>0</v>
      </c>
      <c r="B421" s="47">
        <v>5</v>
      </c>
      <c r="C421" s="5">
        <v>275862.06896499998</v>
      </c>
    </row>
    <row r="422" spans="1:3" x14ac:dyDescent="0.3">
      <c r="A422" s="2" t="s">
        <v>0</v>
      </c>
      <c r="B422" s="47">
        <v>5</v>
      </c>
      <c r="C422" s="5">
        <v>275862.06896499998</v>
      </c>
    </row>
    <row r="423" spans="1:3" x14ac:dyDescent="0.3">
      <c r="A423" s="2" t="s">
        <v>0</v>
      </c>
      <c r="B423" s="47">
        <v>5</v>
      </c>
      <c r="C423" s="5">
        <v>275862.06896499998</v>
      </c>
    </row>
    <row r="424" spans="1:3" x14ac:dyDescent="0.3">
      <c r="A424" s="2" t="s">
        <v>0</v>
      </c>
      <c r="B424" s="47">
        <v>7</v>
      </c>
      <c r="C424" s="5">
        <v>275862.06896499998</v>
      </c>
    </row>
    <row r="425" spans="1:3" x14ac:dyDescent="0.3">
      <c r="A425" s="2" t="s">
        <v>0</v>
      </c>
      <c r="B425" s="47">
        <v>2</v>
      </c>
      <c r="C425" s="5">
        <v>275862.06896499998</v>
      </c>
    </row>
    <row r="426" spans="1:3" x14ac:dyDescent="0.3">
      <c r="A426" s="2" t="s">
        <v>0</v>
      </c>
      <c r="B426" s="47">
        <v>5</v>
      </c>
      <c r="C426" s="5">
        <v>275862.06896499998</v>
      </c>
    </row>
    <row r="427" spans="1:3" x14ac:dyDescent="0.3">
      <c r="A427" s="2" t="s">
        <v>0</v>
      </c>
      <c r="B427" s="47">
        <v>2</v>
      </c>
      <c r="C427" s="5">
        <v>275862.06896499998</v>
      </c>
    </row>
    <row r="428" spans="1:3" x14ac:dyDescent="0.3">
      <c r="A428" s="2" t="s">
        <v>0</v>
      </c>
      <c r="B428" s="47">
        <v>7</v>
      </c>
      <c r="C428" s="5">
        <v>275862.06896499998</v>
      </c>
    </row>
    <row r="429" spans="1:3" x14ac:dyDescent="0.3">
      <c r="A429" s="2" t="s">
        <v>0</v>
      </c>
      <c r="B429" s="47">
        <v>6</v>
      </c>
      <c r="C429" s="5">
        <v>275862.06896499998</v>
      </c>
    </row>
    <row r="430" spans="1:3" x14ac:dyDescent="0.3">
      <c r="A430" s="2" t="s">
        <v>0</v>
      </c>
      <c r="B430" s="47">
        <v>5</v>
      </c>
      <c r="C430" s="5">
        <v>275862.06896499998</v>
      </c>
    </row>
    <row r="431" spans="1:3" x14ac:dyDescent="0.3">
      <c r="A431" s="2" t="s">
        <v>0</v>
      </c>
      <c r="B431" s="47">
        <v>6</v>
      </c>
      <c r="C431" s="5">
        <v>275862.06896499998</v>
      </c>
    </row>
    <row r="432" spans="1:3" x14ac:dyDescent="0.3">
      <c r="A432" s="2" t="s">
        <v>0</v>
      </c>
      <c r="B432" s="47">
        <v>4</v>
      </c>
      <c r="C432" s="5">
        <v>275862.06896499998</v>
      </c>
    </row>
    <row r="433" spans="1:3" x14ac:dyDescent="0.3">
      <c r="A433" s="2" t="s">
        <v>0</v>
      </c>
      <c r="B433" s="47">
        <v>3</v>
      </c>
      <c r="C433" s="5">
        <v>275862.06896499998</v>
      </c>
    </row>
    <row r="434" spans="1:3" x14ac:dyDescent="0.3">
      <c r="A434" s="2" t="s">
        <v>0</v>
      </c>
      <c r="B434" s="47">
        <v>6</v>
      </c>
      <c r="C434" s="5">
        <v>275862.06896499998</v>
      </c>
    </row>
    <row r="435" spans="1:3" x14ac:dyDescent="0.3">
      <c r="A435" s="2" t="s">
        <v>0</v>
      </c>
      <c r="B435" s="47">
        <v>5</v>
      </c>
      <c r="C435" s="5">
        <v>275862.06896499998</v>
      </c>
    </row>
    <row r="436" spans="1:3" x14ac:dyDescent="0.3">
      <c r="A436" s="2" t="s">
        <v>0</v>
      </c>
      <c r="B436" s="47">
        <v>5</v>
      </c>
      <c r="C436" s="5">
        <v>275862.06896499998</v>
      </c>
    </row>
    <row r="437" spans="1:3" x14ac:dyDescent="0.3">
      <c r="A437" s="2" t="s">
        <v>0</v>
      </c>
      <c r="B437" s="47">
        <v>5</v>
      </c>
      <c r="C437" s="5">
        <v>275862.06896499998</v>
      </c>
    </row>
    <row r="438" spans="1:3" x14ac:dyDescent="0.3">
      <c r="A438" s="2" t="s">
        <v>0</v>
      </c>
      <c r="B438" s="47">
        <v>3</v>
      </c>
      <c r="C438" s="5">
        <v>275862.06896499998</v>
      </c>
    </row>
    <row r="439" spans="1:3" x14ac:dyDescent="0.3">
      <c r="A439" s="2" t="s">
        <v>0</v>
      </c>
      <c r="B439" s="47">
        <v>6</v>
      </c>
      <c r="C439" s="5">
        <v>275862.06896499998</v>
      </c>
    </row>
    <row r="440" spans="1:3" x14ac:dyDescent="0.3">
      <c r="A440" s="2" t="s">
        <v>0</v>
      </c>
      <c r="B440" s="47">
        <v>5</v>
      </c>
      <c r="C440" s="5">
        <v>275862.06896499998</v>
      </c>
    </row>
    <row r="441" spans="1:3" x14ac:dyDescent="0.3">
      <c r="A441" s="2" t="s">
        <v>0</v>
      </c>
      <c r="B441" s="47">
        <v>8</v>
      </c>
      <c r="C441" s="5">
        <v>275862.06896499998</v>
      </c>
    </row>
    <row r="442" spans="1:3" x14ac:dyDescent="0.3">
      <c r="A442" s="2" t="s">
        <v>0</v>
      </c>
      <c r="B442" s="47">
        <v>7</v>
      </c>
      <c r="C442" s="5">
        <v>275862.06896499998</v>
      </c>
    </row>
    <row r="443" spans="1:3" x14ac:dyDescent="0.3">
      <c r="A443" s="2" t="s">
        <v>0</v>
      </c>
      <c r="B443" s="47">
        <v>5</v>
      </c>
      <c r="C443" s="5">
        <v>275862.06896499998</v>
      </c>
    </row>
    <row r="444" spans="1:3" x14ac:dyDescent="0.3">
      <c r="A444" s="2" t="s">
        <v>0</v>
      </c>
      <c r="B444" s="47">
        <v>8</v>
      </c>
      <c r="C444" s="5">
        <v>275862.06896499998</v>
      </c>
    </row>
    <row r="445" spans="1:3" x14ac:dyDescent="0.3">
      <c r="A445" s="2" t="s">
        <v>0</v>
      </c>
      <c r="B445" s="47">
        <v>5</v>
      </c>
      <c r="C445" s="5">
        <v>275862.06896499998</v>
      </c>
    </row>
    <row r="446" spans="1:3" x14ac:dyDescent="0.3">
      <c r="A446" s="2" t="s">
        <v>0</v>
      </c>
      <c r="B446" s="47">
        <v>5</v>
      </c>
      <c r="C446" s="5">
        <v>275862.06896499998</v>
      </c>
    </row>
    <row r="447" spans="1:3" x14ac:dyDescent="0.3">
      <c r="A447" s="2" t="s">
        <v>0</v>
      </c>
      <c r="B447" s="47">
        <v>5</v>
      </c>
      <c r="C447" s="5">
        <v>275862.06896499998</v>
      </c>
    </row>
    <row r="448" spans="1:3" x14ac:dyDescent="0.3">
      <c r="A448" s="2" t="s">
        <v>0</v>
      </c>
      <c r="B448" s="47">
        <v>5</v>
      </c>
      <c r="C448" s="5">
        <v>275862.06896499998</v>
      </c>
    </row>
    <row r="449" spans="1:3" x14ac:dyDescent="0.3">
      <c r="A449" s="2" t="s">
        <v>0</v>
      </c>
      <c r="B449" s="47">
        <v>5</v>
      </c>
      <c r="C449" s="5">
        <v>275862.06896499998</v>
      </c>
    </row>
    <row r="450" spans="1:3" x14ac:dyDescent="0.3">
      <c r="A450" s="2" t="s">
        <v>0</v>
      </c>
      <c r="B450" s="47">
        <v>7</v>
      </c>
      <c r="C450" s="5">
        <v>275862.06896499998</v>
      </c>
    </row>
    <row r="451" spans="1:3" x14ac:dyDescent="0.3">
      <c r="A451" s="2" t="s">
        <v>0</v>
      </c>
      <c r="B451" s="47">
        <v>5</v>
      </c>
      <c r="C451" s="5">
        <v>275862.06896499998</v>
      </c>
    </row>
    <row r="452" spans="1:3" x14ac:dyDescent="0.3">
      <c r="A452" s="2" t="s">
        <v>0</v>
      </c>
      <c r="B452" s="47">
        <v>5</v>
      </c>
      <c r="C452" s="5">
        <v>275862.06896499998</v>
      </c>
    </row>
    <row r="453" spans="1:3" x14ac:dyDescent="0.3">
      <c r="A453" s="2" t="s">
        <v>0</v>
      </c>
      <c r="B453" s="47">
        <v>7</v>
      </c>
      <c r="C453" s="5">
        <v>275862.06896499998</v>
      </c>
    </row>
    <row r="454" spans="1:3" x14ac:dyDescent="0.3">
      <c r="A454" s="2" t="s">
        <v>0</v>
      </c>
      <c r="B454" s="47">
        <v>5</v>
      </c>
      <c r="C454" s="5">
        <v>275862.06896499998</v>
      </c>
    </row>
    <row r="455" spans="1:3" x14ac:dyDescent="0.3">
      <c r="A455" s="2" t="s">
        <v>0</v>
      </c>
      <c r="B455" s="47">
        <v>5</v>
      </c>
      <c r="C455" s="5">
        <v>275862.06896499998</v>
      </c>
    </row>
    <row r="456" spans="1:3" x14ac:dyDescent="0.3">
      <c r="A456" s="2" t="s">
        <v>0</v>
      </c>
      <c r="B456" s="47">
        <v>5</v>
      </c>
      <c r="C456" s="5">
        <v>275862.06896499998</v>
      </c>
    </row>
    <row r="457" spans="1:3" x14ac:dyDescent="0.3">
      <c r="A457" s="2" t="s">
        <v>0</v>
      </c>
      <c r="B457" s="47">
        <v>5</v>
      </c>
      <c r="C457" s="5">
        <v>275862.06896499998</v>
      </c>
    </row>
    <row r="458" spans="1:3" x14ac:dyDescent="0.3">
      <c r="A458" s="2" t="s">
        <v>0</v>
      </c>
      <c r="B458" s="47">
        <v>5</v>
      </c>
      <c r="C458" s="5">
        <v>275862.06896499998</v>
      </c>
    </row>
    <row r="459" spans="1:3" x14ac:dyDescent="0.3">
      <c r="A459" s="2" t="s">
        <v>0</v>
      </c>
      <c r="B459" s="47">
        <v>5</v>
      </c>
      <c r="C459" s="5">
        <v>275862.06896499998</v>
      </c>
    </row>
    <row r="460" spans="1:3" x14ac:dyDescent="0.3">
      <c r="A460" s="2" t="s">
        <v>0</v>
      </c>
      <c r="B460" s="47">
        <v>4</v>
      </c>
      <c r="C460" s="5">
        <v>275862.06896499998</v>
      </c>
    </row>
    <row r="461" spans="1:3" x14ac:dyDescent="0.3">
      <c r="A461" s="2" t="s">
        <v>0</v>
      </c>
      <c r="B461" s="47">
        <v>7</v>
      </c>
      <c r="C461" s="5">
        <v>275862.06896499998</v>
      </c>
    </row>
    <row r="462" spans="1:3" x14ac:dyDescent="0.3">
      <c r="A462" s="2" t="s">
        <v>0</v>
      </c>
      <c r="B462" s="47">
        <v>5</v>
      </c>
      <c r="C462" s="5">
        <v>276000</v>
      </c>
    </row>
    <row r="463" spans="1:3" x14ac:dyDescent="0.3">
      <c r="A463" s="2" t="s">
        <v>0</v>
      </c>
      <c r="B463" s="47">
        <v>5</v>
      </c>
      <c r="C463" s="5">
        <v>276000</v>
      </c>
    </row>
    <row r="464" spans="1:3" x14ac:dyDescent="0.3">
      <c r="A464" s="2" t="s">
        <v>0</v>
      </c>
      <c r="B464" s="47">
        <v>6</v>
      </c>
      <c r="C464" s="5">
        <v>277634.48275800003</v>
      </c>
    </row>
    <row r="465" spans="1:3" x14ac:dyDescent="0.3">
      <c r="A465" s="2" t="s">
        <v>0</v>
      </c>
      <c r="B465" s="47">
        <v>5</v>
      </c>
      <c r="C465" s="5">
        <v>278160.91953999997</v>
      </c>
    </row>
    <row r="466" spans="1:3" x14ac:dyDescent="0.3">
      <c r="A466" s="2" t="s">
        <v>0</v>
      </c>
      <c r="B466" s="47">
        <v>3</v>
      </c>
      <c r="C466" s="5">
        <v>280000</v>
      </c>
    </row>
    <row r="467" spans="1:3" x14ac:dyDescent="0.3">
      <c r="A467" s="2" t="s">
        <v>0</v>
      </c>
      <c r="B467" s="47">
        <v>5</v>
      </c>
      <c r="C467" s="5">
        <v>280000</v>
      </c>
    </row>
    <row r="468" spans="1:3" x14ac:dyDescent="0.3">
      <c r="A468" s="2" t="s">
        <v>0</v>
      </c>
      <c r="B468" s="47">
        <v>5</v>
      </c>
      <c r="C468" s="5">
        <v>280000</v>
      </c>
    </row>
    <row r="469" spans="1:3" x14ac:dyDescent="0.3">
      <c r="A469" s="2" t="s">
        <v>0</v>
      </c>
      <c r="B469" s="47">
        <v>5</v>
      </c>
      <c r="C469" s="5">
        <v>281609.19540199998</v>
      </c>
    </row>
    <row r="470" spans="1:3" x14ac:dyDescent="0.3">
      <c r="A470" s="2" t="s">
        <v>0</v>
      </c>
      <c r="B470" s="47">
        <v>5</v>
      </c>
      <c r="C470" s="5">
        <v>281609.19540199998</v>
      </c>
    </row>
    <row r="471" spans="1:3" x14ac:dyDescent="0.3">
      <c r="A471" s="2" t="s">
        <v>0</v>
      </c>
      <c r="B471" s="47">
        <v>5</v>
      </c>
      <c r="C471" s="5">
        <v>281609.19540199998</v>
      </c>
    </row>
    <row r="472" spans="1:3" x14ac:dyDescent="0.3">
      <c r="A472" s="2" t="s">
        <v>0</v>
      </c>
      <c r="B472" s="47">
        <v>2</v>
      </c>
      <c r="C472" s="5">
        <v>282758.620689</v>
      </c>
    </row>
    <row r="473" spans="1:3" x14ac:dyDescent="0.3">
      <c r="A473" s="2" t="s">
        <v>0</v>
      </c>
      <c r="B473" s="47">
        <v>5</v>
      </c>
      <c r="C473" s="5">
        <v>286000</v>
      </c>
    </row>
    <row r="474" spans="1:3" x14ac:dyDescent="0.3">
      <c r="A474" s="2" t="s">
        <v>0</v>
      </c>
      <c r="B474" s="47">
        <v>7</v>
      </c>
      <c r="C474" s="5">
        <v>287356.32183899998</v>
      </c>
    </row>
    <row r="475" spans="1:3" x14ac:dyDescent="0.3">
      <c r="A475" s="2" t="s">
        <v>0</v>
      </c>
      <c r="B475" s="47">
        <v>2</v>
      </c>
      <c r="C475" s="5">
        <v>288505.747126</v>
      </c>
    </row>
    <row r="476" spans="1:3" x14ac:dyDescent="0.3">
      <c r="A476" s="2" t="s">
        <v>0</v>
      </c>
      <c r="B476" s="47">
        <v>5</v>
      </c>
      <c r="C476" s="5">
        <v>289655.17241300002</v>
      </c>
    </row>
    <row r="477" spans="1:3" x14ac:dyDescent="0.3">
      <c r="A477" s="2" t="s">
        <v>0</v>
      </c>
      <c r="B477" s="47">
        <v>5</v>
      </c>
      <c r="C477" s="5">
        <v>289655.17241300002</v>
      </c>
    </row>
    <row r="478" spans="1:3" x14ac:dyDescent="0.3">
      <c r="A478" s="2" t="s">
        <v>0</v>
      </c>
      <c r="B478" s="47">
        <v>5</v>
      </c>
      <c r="C478" s="5">
        <v>289655.17241300002</v>
      </c>
    </row>
    <row r="479" spans="1:3" x14ac:dyDescent="0.3">
      <c r="A479" s="2" t="s">
        <v>0</v>
      </c>
      <c r="B479" s="47">
        <v>5</v>
      </c>
      <c r="C479" s="5">
        <v>289655.17241300002</v>
      </c>
    </row>
    <row r="480" spans="1:3" x14ac:dyDescent="0.3">
      <c r="A480" s="2" t="s">
        <v>0</v>
      </c>
      <c r="B480" s="47">
        <v>7</v>
      </c>
      <c r="C480" s="5">
        <v>289655.17241300002</v>
      </c>
    </row>
    <row r="481" spans="1:3" x14ac:dyDescent="0.3">
      <c r="A481" s="2" t="s">
        <v>0</v>
      </c>
      <c r="B481" s="47">
        <v>5</v>
      </c>
      <c r="C481" s="5">
        <v>289655.17241300002</v>
      </c>
    </row>
    <row r="482" spans="1:3" x14ac:dyDescent="0.3">
      <c r="A482" s="2" t="s">
        <v>0</v>
      </c>
      <c r="B482" s="47">
        <v>5</v>
      </c>
      <c r="C482" s="5">
        <v>289655.17241300002</v>
      </c>
    </row>
    <row r="483" spans="1:3" x14ac:dyDescent="0.3">
      <c r="A483" s="2" t="s">
        <v>0</v>
      </c>
      <c r="B483" s="47">
        <v>6</v>
      </c>
      <c r="C483" s="5">
        <v>289655.17241300002</v>
      </c>
    </row>
    <row r="484" spans="1:3" x14ac:dyDescent="0.3">
      <c r="A484" s="2" t="s">
        <v>0</v>
      </c>
      <c r="B484" s="47">
        <v>5</v>
      </c>
      <c r="C484" s="5">
        <v>289655.17241300002</v>
      </c>
    </row>
    <row r="485" spans="1:3" x14ac:dyDescent="0.3">
      <c r="A485" s="2" t="s">
        <v>0</v>
      </c>
      <c r="B485" s="47">
        <v>5</v>
      </c>
      <c r="C485" s="5">
        <v>289655.17241300002</v>
      </c>
    </row>
    <row r="486" spans="1:3" x14ac:dyDescent="0.3">
      <c r="A486" s="2" t="s">
        <v>0</v>
      </c>
      <c r="B486" s="47">
        <v>6</v>
      </c>
      <c r="C486" s="5">
        <v>289655.17241300002</v>
      </c>
    </row>
    <row r="487" spans="1:3" x14ac:dyDescent="0.3">
      <c r="A487" s="2" t="s">
        <v>0</v>
      </c>
      <c r="B487" s="47">
        <v>5</v>
      </c>
      <c r="C487" s="5">
        <v>289655.17241300002</v>
      </c>
    </row>
    <row r="488" spans="1:3" x14ac:dyDescent="0.3">
      <c r="A488" s="2" t="s">
        <v>0</v>
      </c>
      <c r="B488" s="47">
        <v>6</v>
      </c>
      <c r="C488" s="5">
        <v>290000</v>
      </c>
    </row>
    <row r="489" spans="1:3" x14ac:dyDescent="0.3">
      <c r="A489" s="2" t="s">
        <v>0</v>
      </c>
      <c r="B489" s="47">
        <v>8</v>
      </c>
      <c r="C489" s="5">
        <v>290229.88505699998</v>
      </c>
    </row>
    <row r="490" spans="1:3" x14ac:dyDescent="0.3">
      <c r="A490" s="2" t="s">
        <v>0</v>
      </c>
      <c r="B490" s="47">
        <v>7</v>
      </c>
      <c r="C490" s="5">
        <v>290804.59770099999</v>
      </c>
    </row>
    <row r="491" spans="1:3" x14ac:dyDescent="0.3">
      <c r="A491" s="2" t="s">
        <v>0</v>
      </c>
      <c r="B491" s="47">
        <v>7</v>
      </c>
      <c r="C491" s="5">
        <v>290804.59770099999</v>
      </c>
    </row>
    <row r="492" spans="1:3" x14ac:dyDescent="0.3">
      <c r="A492" s="2" t="s">
        <v>0</v>
      </c>
      <c r="B492" s="47">
        <v>8</v>
      </c>
      <c r="C492" s="5">
        <v>290804.59770099999</v>
      </c>
    </row>
    <row r="493" spans="1:3" x14ac:dyDescent="0.3">
      <c r="A493" s="2" t="s">
        <v>0</v>
      </c>
      <c r="B493" s="47">
        <v>3</v>
      </c>
      <c r="C493" s="5">
        <v>293103.44827499997</v>
      </c>
    </row>
    <row r="494" spans="1:3" x14ac:dyDescent="0.3">
      <c r="A494" s="2" t="s">
        <v>0</v>
      </c>
      <c r="B494" s="47">
        <v>2</v>
      </c>
      <c r="C494" s="5">
        <v>294137.93103400001</v>
      </c>
    </row>
    <row r="495" spans="1:3" x14ac:dyDescent="0.3">
      <c r="A495" s="2" t="s">
        <v>0</v>
      </c>
      <c r="B495" s="47">
        <v>5</v>
      </c>
      <c r="C495" s="5">
        <v>294252.873563</v>
      </c>
    </row>
    <row r="496" spans="1:3" x14ac:dyDescent="0.3">
      <c r="A496" s="2" t="s">
        <v>0</v>
      </c>
      <c r="B496" s="47">
        <v>2</v>
      </c>
      <c r="C496" s="5">
        <v>294303.44827499997</v>
      </c>
    </row>
    <row r="497" spans="1:3" x14ac:dyDescent="0.3">
      <c r="A497" s="2" t="s">
        <v>0</v>
      </c>
      <c r="B497" s="47">
        <v>5</v>
      </c>
      <c r="C497" s="5">
        <v>294466</v>
      </c>
    </row>
    <row r="498" spans="1:3" x14ac:dyDescent="0.3">
      <c r="A498" s="2" t="s">
        <v>0</v>
      </c>
      <c r="B498" s="47">
        <v>7</v>
      </c>
      <c r="C498" s="5">
        <v>298850.57471199997</v>
      </c>
    </row>
    <row r="499" spans="1:3" x14ac:dyDescent="0.3">
      <c r="A499" s="2" t="s">
        <v>0</v>
      </c>
      <c r="B499" s="47">
        <v>6</v>
      </c>
      <c r="C499" s="5">
        <v>298850.57471199997</v>
      </c>
    </row>
    <row r="500" spans="1:3" x14ac:dyDescent="0.3">
      <c r="A500" s="2" t="s">
        <v>0</v>
      </c>
      <c r="B500" s="47">
        <v>5</v>
      </c>
      <c r="C500" s="5">
        <v>300000</v>
      </c>
    </row>
    <row r="501" spans="1:3" x14ac:dyDescent="0.3">
      <c r="A501" s="2" t="s">
        <v>0</v>
      </c>
      <c r="B501" s="47">
        <v>2</v>
      </c>
      <c r="C501" s="5">
        <v>300000</v>
      </c>
    </row>
    <row r="502" spans="1:3" x14ac:dyDescent="0.3">
      <c r="A502" s="2" t="s">
        <v>0</v>
      </c>
      <c r="B502" s="47">
        <v>7</v>
      </c>
      <c r="C502" s="5">
        <v>300000</v>
      </c>
    </row>
    <row r="503" spans="1:3" x14ac:dyDescent="0.3">
      <c r="A503" s="2" t="s">
        <v>0</v>
      </c>
      <c r="B503" s="47">
        <v>5</v>
      </c>
      <c r="C503" s="5">
        <v>300000</v>
      </c>
    </row>
    <row r="504" spans="1:3" x14ac:dyDescent="0.3">
      <c r="A504" s="2" t="s">
        <v>0</v>
      </c>
      <c r="B504" s="47">
        <v>5</v>
      </c>
      <c r="C504" s="5">
        <v>300000</v>
      </c>
    </row>
    <row r="505" spans="1:3" x14ac:dyDescent="0.3">
      <c r="A505" s="2" t="s">
        <v>0</v>
      </c>
      <c r="B505" s="47">
        <v>2</v>
      </c>
      <c r="C505" s="5">
        <v>300000</v>
      </c>
    </row>
    <row r="506" spans="1:3" x14ac:dyDescent="0.3">
      <c r="A506" s="2" t="s">
        <v>0</v>
      </c>
      <c r="B506" s="47">
        <v>5</v>
      </c>
      <c r="C506" s="5">
        <v>300000</v>
      </c>
    </row>
    <row r="507" spans="1:3" x14ac:dyDescent="0.3">
      <c r="A507" s="2" t="s">
        <v>0</v>
      </c>
      <c r="B507" s="47">
        <v>4</v>
      </c>
      <c r="C507" s="5">
        <v>300000</v>
      </c>
    </row>
    <row r="508" spans="1:3" x14ac:dyDescent="0.3">
      <c r="A508" s="2" t="s">
        <v>0</v>
      </c>
      <c r="B508" s="47">
        <v>8</v>
      </c>
      <c r="C508" s="5">
        <v>300000</v>
      </c>
    </row>
    <row r="509" spans="1:3" x14ac:dyDescent="0.3">
      <c r="A509" s="2" t="s">
        <v>0</v>
      </c>
      <c r="B509" s="47">
        <v>5</v>
      </c>
      <c r="C509" s="5">
        <v>300000</v>
      </c>
    </row>
    <row r="510" spans="1:3" x14ac:dyDescent="0.3">
      <c r="A510" s="2" t="s">
        <v>0</v>
      </c>
      <c r="B510" s="47">
        <v>5</v>
      </c>
      <c r="C510" s="5">
        <v>300000</v>
      </c>
    </row>
    <row r="511" spans="1:3" x14ac:dyDescent="0.3">
      <c r="A511" s="2" t="s">
        <v>0</v>
      </c>
      <c r="B511" s="47">
        <v>8</v>
      </c>
      <c r="C511" s="5">
        <v>300000</v>
      </c>
    </row>
    <row r="512" spans="1:3" x14ac:dyDescent="0.3">
      <c r="A512" s="2" t="s">
        <v>0</v>
      </c>
      <c r="B512" s="47">
        <v>3</v>
      </c>
      <c r="C512" s="5">
        <v>300000</v>
      </c>
    </row>
    <row r="513" spans="1:3" x14ac:dyDescent="0.3">
      <c r="A513" s="2" t="s">
        <v>0</v>
      </c>
      <c r="B513" s="47">
        <v>7</v>
      </c>
      <c r="C513" s="5">
        <v>300000</v>
      </c>
    </row>
    <row r="514" spans="1:3" x14ac:dyDescent="0.3">
      <c r="A514" s="2" t="s">
        <v>0</v>
      </c>
      <c r="B514" s="47">
        <v>7</v>
      </c>
      <c r="C514" s="5">
        <v>300000</v>
      </c>
    </row>
    <row r="515" spans="1:3" x14ac:dyDescent="0.3">
      <c r="A515" s="2" t="s">
        <v>0</v>
      </c>
      <c r="B515" s="47">
        <v>5</v>
      </c>
      <c r="C515" s="5">
        <v>300000</v>
      </c>
    </row>
    <row r="516" spans="1:3" x14ac:dyDescent="0.3">
      <c r="A516" s="2" t="s">
        <v>0</v>
      </c>
      <c r="B516" s="47">
        <v>7</v>
      </c>
      <c r="C516" s="5">
        <v>300000</v>
      </c>
    </row>
    <row r="517" spans="1:3" x14ac:dyDescent="0.3">
      <c r="A517" s="2" t="s">
        <v>0</v>
      </c>
      <c r="B517" s="47">
        <v>7</v>
      </c>
      <c r="C517" s="5">
        <v>300000</v>
      </c>
    </row>
    <row r="518" spans="1:3" x14ac:dyDescent="0.3">
      <c r="A518" s="2" t="s">
        <v>0</v>
      </c>
      <c r="B518" s="47">
        <v>6</v>
      </c>
      <c r="C518" s="5">
        <v>300000</v>
      </c>
    </row>
    <row r="519" spans="1:3" x14ac:dyDescent="0.3">
      <c r="A519" s="2" t="s">
        <v>0</v>
      </c>
      <c r="B519" s="47">
        <v>7</v>
      </c>
      <c r="C519" s="5">
        <v>300000</v>
      </c>
    </row>
    <row r="520" spans="1:3" x14ac:dyDescent="0.3">
      <c r="A520" s="2" t="s">
        <v>0</v>
      </c>
      <c r="B520" s="47">
        <v>5</v>
      </c>
      <c r="C520" s="5">
        <v>303448.27586200001</v>
      </c>
    </row>
    <row r="521" spans="1:3" x14ac:dyDescent="0.3">
      <c r="A521" s="2" t="s">
        <v>0</v>
      </c>
      <c r="B521" s="47">
        <v>5</v>
      </c>
      <c r="C521" s="5">
        <v>303448.27586200001</v>
      </c>
    </row>
    <row r="522" spans="1:3" x14ac:dyDescent="0.3">
      <c r="A522" s="2" t="s">
        <v>0</v>
      </c>
      <c r="B522" s="47">
        <v>2</v>
      </c>
      <c r="C522" s="5">
        <v>303448.27586200001</v>
      </c>
    </row>
    <row r="523" spans="1:3" x14ac:dyDescent="0.3">
      <c r="A523" s="2" t="s">
        <v>0</v>
      </c>
      <c r="B523" s="47">
        <v>5</v>
      </c>
      <c r="C523" s="5">
        <v>303448.27586200001</v>
      </c>
    </row>
    <row r="524" spans="1:3" x14ac:dyDescent="0.3">
      <c r="A524" s="2" t="s">
        <v>0</v>
      </c>
      <c r="B524" s="47">
        <v>7</v>
      </c>
      <c r="C524" s="5">
        <v>303448.27586200001</v>
      </c>
    </row>
    <row r="525" spans="1:3" x14ac:dyDescent="0.3">
      <c r="A525" s="2" t="s">
        <v>0</v>
      </c>
      <c r="B525" s="47">
        <v>7</v>
      </c>
      <c r="C525" s="5">
        <v>303448.27586200001</v>
      </c>
    </row>
    <row r="526" spans="1:3" x14ac:dyDescent="0.3">
      <c r="A526" s="2" t="s">
        <v>0</v>
      </c>
      <c r="B526" s="47">
        <v>7</v>
      </c>
      <c r="C526" s="5">
        <v>303448.27586200001</v>
      </c>
    </row>
    <row r="527" spans="1:3" x14ac:dyDescent="0.3">
      <c r="A527" s="2" t="s">
        <v>0</v>
      </c>
      <c r="B527" s="47">
        <v>2</v>
      </c>
      <c r="C527" s="5">
        <v>303448.27586200001</v>
      </c>
    </row>
    <row r="528" spans="1:3" x14ac:dyDescent="0.3">
      <c r="A528" s="2" t="s">
        <v>0</v>
      </c>
      <c r="B528" s="47">
        <v>2</v>
      </c>
      <c r="C528" s="5">
        <v>303448.27586200001</v>
      </c>
    </row>
    <row r="529" spans="1:3" x14ac:dyDescent="0.3">
      <c r="A529" s="2" t="s">
        <v>0</v>
      </c>
      <c r="B529" s="47">
        <v>5</v>
      </c>
      <c r="C529" s="5">
        <v>303448.27586200001</v>
      </c>
    </row>
    <row r="530" spans="1:3" x14ac:dyDescent="0.3">
      <c r="A530" s="2" t="s">
        <v>0</v>
      </c>
      <c r="B530" s="47">
        <v>7</v>
      </c>
      <c r="C530" s="5">
        <v>303448.27586200001</v>
      </c>
    </row>
    <row r="531" spans="1:3" x14ac:dyDescent="0.3">
      <c r="A531" s="2" t="s">
        <v>0</v>
      </c>
      <c r="B531" s="47">
        <v>7</v>
      </c>
      <c r="C531" s="5">
        <v>303448.27586200001</v>
      </c>
    </row>
    <row r="532" spans="1:3" x14ac:dyDescent="0.3">
      <c r="A532" s="2" t="s">
        <v>0</v>
      </c>
      <c r="B532" s="47">
        <v>6</v>
      </c>
      <c r="C532" s="5">
        <v>303448.27586200001</v>
      </c>
    </row>
    <row r="533" spans="1:3" x14ac:dyDescent="0.3">
      <c r="A533" s="2" t="s">
        <v>0</v>
      </c>
      <c r="B533" s="47">
        <v>5</v>
      </c>
      <c r="C533" s="5">
        <v>303448.27586200001</v>
      </c>
    </row>
    <row r="534" spans="1:3" x14ac:dyDescent="0.3">
      <c r="A534" s="2" t="s">
        <v>0</v>
      </c>
      <c r="B534" s="47">
        <v>6</v>
      </c>
      <c r="C534" s="5">
        <v>303448.27586200001</v>
      </c>
    </row>
    <row r="535" spans="1:3" x14ac:dyDescent="0.3">
      <c r="A535" s="2" t="s">
        <v>0</v>
      </c>
      <c r="B535" s="47">
        <v>5</v>
      </c>
      <c r="C535" s="5">
        <v>303448.27586200001</v>
      </c>
    </row>
    <row r="536" spans="1:3" x14ac:dyDescent="0.3">
      <c r="A536" s="2" t="s">
        <v>0</v>
      </c>
      <c r="B536" s="47">
        <v>7</v>
      </c>
      <c r="C536" s="5">
        <v>303448.27586200001</v>
      </c>
    </row>
    <row r="537" spans="1:3" x14ac:dyDescent="0.3">
      <c r="A537" s="2" t="s">
        <v>0</v>
      </c>
      <c r="B537" s="47">
        <v>3</v>
      </c>
      <c r="C537" s="5">
        <v>303448.27586200001</v>
      </c>
    </row>
    <row r="538" spans="1:3" x14ac:dyDescent="0.3">
      <c r="A538" s="2" t="s">
        <v>0</v>
      </c>
      <c r="B538" s="47">
        <v>6</v>
      </c>
      <c r="C538" s="5">
        <v>303448.27586200001</v>
      </c>
    </row>
    <row r="539" spans="1:3" x14ac:dyDescent="0.3">
      <c r="A539" s="2" t="s">
        <v>0</v>
      </c>
      <c r="B539" s="47">
        <v>2</v>
      </c>
      <c r="C539" s="5">
        <v>303448.27586200001</v>
      </c>
    </row>
    <row r="540" spans="1:3" x14ac:dyDescent="0.3">
      <c r="A540" s="2" t="s">
        <v>0</v>
      </c>
      <c r="B540" s="47">
        <v>5</v>
      </c>
      <c r="C540" s="5">
        <v>307241.37930999999</v>
      </c>
    </row>
    <row r="541" spans="1:3" x14ac:dyDescent="0.3">
      <c r="A541" s="2" t="s">
        <v>0</v>
      </c>
      <c r="B541" s="47">
        <v>5</v>
      </c>
      <c r="C541" s="5">
        <v>310000</v>
      </c>
    </row>
    <row r="542" spans="1:3" x14ac:dyDescent="0.3">
      <c r="A542" s="2" t="s">
        <v>0</v>
      </c>
      <c r="B542" s="47">
        <v>5</v>
      </c>
      <c r="C542" s="5">
        <v>310344.82758600003</v>
      </c>
    </row>
    <row r="543" spans="1:3" x14ac:dyDescent="0.3">
      <c r="A543" s="2" t="s">
        <v>0</v>
      </c>
      <c r="B543" s="47">
        <v>5</v>
      </c>
      <c r="C543" s="5">
        <v>310344.82758600003</v>
      </c>
    </row>
    <row r="544" spans="1:3" x14ac:dyDescent="0.3">
      <c r="A544" s="2" t="s">
        <v>0</v>
      </c>
      <c r="B544" s="47">
        <v>2</v>
      </c>
      <c r="C544" s="5">
        <v>310344.82758600003</v>
      </c>
    </row>
    <row r="545" spans="1:3" x14ac:dyDescent="0.3">
      <c r="A545" s="2" t="s">
        <v>0</v>
      </c>
      <c r="B545" s="47">
        <v>7</v>
      </c>
      <c r="C545" s="5">
        <v>310344.82758600003</v>
      </c>
    </row>
    <row r="546" spans="1:3" x14ac:dyDescent="0.3">
      <c r="A546" s="2" t="s">
        <v>0</v>
      </c>
      <c r="B546" s="47">
        <v>5</v>
      </c>
      <c r="C546" s="5">
        <v>311724.13793099998</v>
      </c>
    </row>
    <row r="547" spans="1:3" x14ac:dyDescent="0.3">
      <c r="A547" s="2" t="s">
        <v>0</v>
      </c>
      <c r="B547" s="47">
        <v>3</v>
      </c>
      <c r="C547" s="5">
        <v>312000</v>
      </c>
    </row>
    <row r="548" spans="1:3" x14ac:dyDescent="0.3">
      <c r="A548" s="2" t="s">
        <v>0</v>
      </c>
      <c r="B548" s="47">
        <v>5</v>
      </c>
      <c r="C548" s="5">
        <v>312000</v>
      </c>
    </row>
    <row r="549" spans="1:3" x14ac:dyDescent="0.3">
      <c r="A549" s="2" t="s">
        <v>0</v>
      </c>
      <c r="B549" s="47">
        <v>7</v>
      </c>
      <c r="C549" s="5">
        <v>312000</v>
      </c>
    </row>
    <row r="550" spans="1:3" x14ac:dyDescent="0.3">
      <c r="A550" s="2" t="s">
        <v>0</v>
      </c>
      <c r="B550" s="47">
        <v>5</v>
      </c>
      <c r="C550" s="5">
        <v>314942.528735</v>
      </c>
    </row>
    <row r="551" spans="1:3" x14ac:dyDescent="0.3">
      <c r="A551" s="2" t="s">
        <v>0</v>
      </c>
      <c r="B551" s="47">
        <v>5</v>
      </c>
      <c r="C551" s="5">
        <v>316091.95402200002</v>
      </c>
    </row>
    <row r="552" spans="1:3" x14ac:dyDescent="0.3">
      <c r="A552" s="2" t="s">
        <v>0</v>
      </c>
      <c r="B552" s="47">
        <v>7</v>
      </c>
      <c r="C552" s="5">
        <v>316872</v>
      </c>
    </row>
    <row r="553" spans="1:3" x14ac:dyDescent="0.3">
      <c r="A553" s="2" t="s">
        <v>0</v>
      </c>
      <c r="B553" s="47">
        <v>5</v>
      </c>
      <c r="C553" s="5">
        <v>316872</v>
      </c>
    </row>
    <row r="554" spans="1:3" x14ac:dyDescent="0.3">
      <c r="A554" s="2" t="s">
        <v>0</v>
      </c>
      <c r="B554" s="47">
        <v>5</v>
      </c>
      <c r="C554" s="5">
        <v>316872</v>
      </c>
    </row>
    <row r="555" spans="1:3" x14ac:dyDescent="0.3">
      <c r="A555" s="2" t="s">
        <v>0</v>
      </c>
      <c r="B555" s="47">
        <v>4</v>
      </c>
      <c r="C555" s="5">
        <v>316872</v>
      </c>
    </row>
    <row r="556" spans="1:3" x14ac:dyDescent="0.3">
      <c r="A556" s="2" t="s">
        <v>0</v>
      </c>
      <c r="B556" s="47">
        <v>7</v>
      </c>
      <c r="C556" s="5">
        <v>316872</v>
      </c>
    </row>
    <row r="557" spans="1:3" x14ac:dyDescent="0.3">
      <c r="A557" s="2" t="s">
        <v>0</v>
      </c>
      <c r="B557" s="47">
        <v>7</v>
      </c>
      <c r="C557" s="5">
        <v>316872</v>
      </c>
    </row>
    <row r="558" spans="1:3" x14ac:dyDescent="0.3">
      <c r="A558" s="2" t="s">
        <v>0</v>
      </c>
      <c r="B558" s="47">
        <v>7</v>
      </c>
      <c r="C558" s="5">
        <v>316872</v>
      </c>
    </row>
    <row r="559" spans="1:3" x14ac:dyDescent="0.3">
      <c r="A559" s="2" t="s">
        <v>0</v>
      </c>
      <c r="B559" s="47">
        <v>4</v>
      </c>
      <c r="C559" s="5">
        <v>316872</v>
      </c>
    </row>
    <row r="560" spans="1:3" x14ac:dyDescent="0.3">
      <c r="A560" s="2" t="s">
        <v>0</v>
      </c>
      <c r="B560" s="47">
        <v>7</v>
      </c>
      <c r="C560" s="5">
        <v>316872</v>
      </c>
    </row>
    <row r="561" spans="1:3" x14ac:dyDescent="0.3">
      <c r="A561" s="2" t="s">
        <v>0</v>
      </c>
      <c r="B561" s="47">
        <v>2</v>
      </c>
      <c r="C561" s="5">
        <v>317241.37930999999</v>
      </c>
    </row>
    <row r="562" spans="1:3" x14ac:dyDescent="0.3">
      <c r="A562" s="2" t="s">
        <v>0</v>
      </c>
      <c r="B562" s="47">
        <v>5</v>
      </c>
      <c r="C562" s="5">
        <v>317241.37930999999</v>
      </c>
    </row>
    <row r="563" spans="1:3" x14ac:dyDescent="0.3">
      <c r="A563" s="2" t="s">
        <v>0</v>
      </c>
      <c r="B563" s="47">
        <v>5</v>
      </c>
      <c r="C563" s="5">
        <v>317241.37930999999</v>
      </c>
    </row>
    <row r="564" spans="1:3" x14ac:dyDescent="0.3">
      <c r="A564" s="2" t="s">
        <v>0</v>
      </c>
      <c r="B564" s="47">
        <v>6</v>
      </c>
      <c r="C564" s="5">
        <v>317241.37930999999</v>
      </c>
    </row>
    <row r="565" spans="1:3" x14ac:dyDescent="0.3">
      <c r="A565" s="2" t="s">
        <v>0</v>
      </c>
      <c r="B565" s="47">
        <v>5</v>
      </c>
      <c r="C565" s="5">
        <v>317241.37930999999</v>
      </c>
    </row>
    <row r="566" spans="1:3" x14ac:dyDescent="0.3">
      <c r="A566" s="2" t="s">
        <v>0</v>
      </c>
      <c r="B566" s="47">
        <v>5</v>
      </c>
      <c r="C566" s="5">
        <v>317241.37930999999</v>
      </c>
    </row>
    <row r="567" spans="1:3" x14ac:dyDescent="0.3">
      <c r="A567" s="2" t="s">
        <v>0</v>
      </c>
      <c r="B567" s="47">
        <v>2</v>
      </c>
      <c r="C567" s="5">
        <v>317241.37930999999</v>
      </c>
    </row>
    <row r="568" spans="1:3" x14ac:dyDescent="0.3">
      <c r="A568" s="2" t="s">
        <v>0</v>
      </c>
      <c r="B568" s="47">
        <v>5</v>
      </c>
      <c r="C568" s="5">
        <v>317241.37930999999</v>
      </c>
    </row>
    <row r="569" spans="1:3" x14ac:dyDescent="0.3">
      <c r="A569" s="2" t="s">
        <v>0</v>
      </c>
      <c r="B569" s="47">
        <v>5</v>
      </c>
      <c r="C569" s="5">
        <v>317241.37930999999</v>
      </c>
    </row>
    <row r="570" spans="1:3" x14ac:dyDescent="0.3">
      <c r="A570" s="2" t="s">
        <v>0</v>
      </c>
      <c r="B570" s="47">
        <v>2</v>
      </c>
      <c r="C570" s="5">
        <v>317241.37930999999</v>
      </c>
    </row>
    <row r="571" spans="1:3" x14ac:dyDescent="0.3">
      <c r="A571" s="2" t="s">
        <v>0</v>
      </c>
      <c r="B571" s="47">
        <v>5</v>
      </c>
      <c r="C571" s="5">
        <v>317241.37930999999</v>
      </c>
    </row>
    <row r="572" spans="1:3" x14ac:dyDescent="0.3">
      <c r="A572" s="2" t="s">
        <v>0</v>
      </c>
      <c r="B572" s="47">
        <v>5</v>
      </c>
      <c r="C572" s="5">
        <v>317241.37930999999</v>
      </c>
    </row>
    <row r="573" spans="1:3" x14ac:dyDescent="0.3">
      <c r="A573" s="2" t="s">
        <v>0</v>
      </c>
      <c r="B573" s="47">
        <v>5</v>
      </c>
      <c r="C573" s="5">
        <v>317241.37930999999</v>
      </c>
    </row>
    <row r="574" spans="1:3" x14ac:dyDescent="0.3">
      <c r="A574" s="2" t="s">
        <v>0</v>
      </c>
      <c r="B574" s="47">
        <v>2</v>
      </c>
      <c r="C574" s="5">
        <v>317241.37930999999</v>
      </c>
    </row>
    <row r="575" spans="1:3" x14ac:dyDescent="0.3">
      <c r="A575" s="2" t="s">
        <v>0</v>
      </c>
      <c r="B575" s="47">
        <v>5</v>
      </c>
      <c r="C575" s="5">
        <v>317241.37930999999</v>
      </c>
    </row>
    <row r="576" spans="1:3" x14ac:dyDescent="0.3">
      <c r="A576" s="2" t="s">
        <v>0</v>
      </c>
      <c r="B576" s="47">
        <v>8</v>
      </c>
      <c r="C576" s="5">
        <v>317241.37930999999</v>
      </c>
    </row>
    <row r="577" spans="1:3" x14ac:dyDescent="0.3">
      <c r="A577" s="2" t="s">
        <v>0</v>
      </c>
      <c r="B577" s="47">
        <v>2</v>
      </c>
      <c r="C577" s="5">
        <v>317241.37930999999</v>
      </c>
    </row>
    <row r="578" spans="1:3" x14ac:dyDescent="0.3">
      <c r="A578" s="2" t="s">
        <v>0</v>
      </c>
      <c r="B578" s="47">
        <v>2</v>
      </c>
      <c r="C578" s="5">
        <v>321264.36781600001</v>
      </c>
    </row>
    <row r="579" spans="1:3" x14ac:dyDescent="0.3">
      <c r="A579" s="2" t="s">
        <v>0</v>
      </c>
      <c r="B579" s="47">
        <v>5</v>
      </c>
      <c r="C579" s="5">
        <v>321839.08045900002</v>
      </c>
    </row>
    <row r="580" spans="1:3" x14ac:dyDescent="0.3">
      <c r="A580" s="2" t="s">
        <v>0</v>
      </c>
      <c r="B580" s="47">
        <v>3</v>
      </c>
      <c r="C580" s="5">
        <v>321839.08045900002</v>
      </c>
    </row>
    <row r="581" spans="1:3" x14ac:dyDescent="0.3">
      <c r="A581" s="2" t="s">
        <v>0</v>
      </c>
      <c r="B581" s="47">
        <v>5</v>
      </c>
      <c r="C581" s="5">
        <v>322441.37930999999</v>
      </c>
    </row>
    <row r="582" spans="1:3" x14ac:dyDescent="0.3">
      <c r="A582" s="2" t="s">
        <v>0</v>
      </c>
      <c r="B582" s="47">
        <v>8</v>
      </c>
      <c r="C582" s="5">
        <v>324000</v>
      </c>
    </row>
    <row r="583" spans="1:3" x14ac:dyDescent="0.3">
      <c r="A583" s="2" t="s">
        <v>0</v>
      </c>
      <c r="B583" s="47">
        <v>5</v>
      </c>
      <c r="C583" s="5">
        <v>324000</v>
      </c>
    </row>
    <row r="584" spans="1:3" x14ac:dyDescent="0.3">
      <c r="A584" s="2" t="s">
        <v>0</v>
      </c>
      <c r="B584" s="47">
        <v>5</v>
      </c>
      <c r="C584" s="5">
        <v>324000</v>
      </c>
    </row>
    <row r="585" spans="1:3" x14ac:dyDescent="0.3">
      <c r="A585" s="2" t="s">
        <v>0</v>
      </c>
      <c r="B585" s="47">
        <v>6</v>
      </c>
      <c r="C585" s="5">
        <v>324137.93103400001</v>
      </c>
    </row>
    <row r="586" spans="1:3" x14ac:dyDescent="0.3">
      <c r="A586" s="2" t="s">
        <v>0</v>
      </c>
      <c r="B586" s="47">
        <v>2</v>
      </c>
      <c r="C586" s="5">
        <v>326896.55172400002</v>
      </c>
    </row>
    <row r="587" spans="1:3" x14ac:dyDescent="0.3">
      <c r="A587" s="2" t="s">
        <v>0</v>
      </c>
      <c r="B587" s="47">
        <v>6</v>
      </c>
      <c r="C587" s="5">
        <v>328000</v>
      </c>
    </row>
    <row r="588" spans="1:3" x14ac:dyDescent="0.3">
      <c r="A588" s="2" t="s">
        <v>0</v>
      </c>
      <c r="B588" s="47">
        <v>8</v>
      </c>
      <c r="C588" s="5">
        <v>329885.05747100001</v>
      </c>
    </row>
    <row r="589" spans="1:3" x14ac:dyDescent="0.3">
      <c r="A589" s="2" t="s">
        <v>0</v>
      </c>
      <c r="B589" s="47">
        <v>5</v>
      </c>
      <c r="C589" s="5">
        <v>330000</v>
      </c>
    </row>
    <row r="590" spans="1:3" x14ac:dyDescent="0.3">
      <c r="A590" s="2" t="s">
        <v>0</v>
      </c>
      <c r="B590" s="47">
        <v>3</v>
      </c>
      <c r="C590" s="5">
        <v>330000</v>
      </c>
    </row>
    <row r="591" spans="1:3" x14ac:dyDescent="0.3">
      <c r="A591" s="2" t="s">
        <v>0</v>
      </c>
      <c r="B591" s="47">
        <v>5</v>
      </c>
      <c r="C591" s="5">
        <v>331034.48275800003</v>
      </c>
    </row>
    <row r="592" spans="1:3" x14ac:dyDescent="0.3">
      <c r="A592" s="2" t="s">
        <v>0</v>
      </c>
      <c r="B592" s="47">
        <v>2</v>
      </c>
      <c r="C592" s="5">
        <v>331034.48275800003</v>
      </c>
    </row>
    <row r="593" spans="1:3" x14ac:dyDescent="0.3">
      <c r="A593" s="2" t="s">
        <v>0</v>
      </c>
      <c r="B593" s="47">
        <v>2</v>
      </c>
      <c r="C593" s="5">
        <v>331034.48275800003</v>
      </c>
    </row>
    <row r="594" spans="1:3" x14ac:dyDescent="0.3">
      <c r="A594" s="2" t="s">
        <v>0</v>
      </c>
      <c r="B594" s="47">
        <v>5</v>
      </c>
      <c r="C594" s="5">
        <v>331034.48275800003</v>
      </c>
    </row>
    <row r="595" spans="1:3" x14ac:dyDescent="0.3">
      <c r="A595" s="2" t="s">
        <v>0</v>
      </c>
      <c r="B595" s="47">
        <v>5</v>
      </c>
      <c r="C595" s="5">
        <v>331034.48275800003</v>
      </c>
    </row>
    <row r="596" spans="1:3" x14ac:dyDescent="0.3">
      <c r="A596" s="2" t="s">
        <v>0</v>
      </c>
      <c r="B596" s="47">
        <v>6</v>
      </c>
      <c r="C596" s="5">
        <v>331034.48275800003</v>
      </c>
    </row>
    <row r="597" spans="1:3" x14ac:dyDescent="0.3">
      <c r="A597" s="2" t="s">
        <v>0</v>
      </c>
      <c r="B597" s="47">
        <v>3</v>
      </c>
      <c r="C597" s="5">
        <v>331034.48275800003</v>
      </c>
    </row>
    <row r="598" spans="1:3" x14ac:dyDescent="0.3">
      <c r="A598" s="2" t="s">
        <v>0</v>
      </c>
      <c r="B598" s="47">
        <v>5</v>
      </c>
      <c r="C598" s="5">
        <v>331034.48275800003</v>
      </c>
    </row>
    <row r="599" spans="1:3" x14ac:dyDescent="0.3">
      <c r="A599" s="2" t="s">
        <v>0</v>
      </c>
      <c r="B599" s="47">
        <v>3</v>
      </c>
      <c r="C599" s="5">
        <v>331034.48275800003</v>
      </c>
    </row>
    <row r="600" spans="1:3" x14ac:dyDescent="0.3">
      <c r="A600" s="2" t="s">
        <v>0</v>
      </c>
      <c r="B600" s="47">
        <v>5</v>
      </c>
      <c r="C600" s="5">
        <v>331034.48275800003</v>
      </c>
    </row>
    <row r="601" spans="1:3" x14ac:dyDescent="0.3">
      <c r="A601" s="2" t="s">
        <v>0</v>
      </c>
      <c r="B601" s="47">
        <v>5</v>
      </c>
      <c r="C601" s="5">
        <v>331034.48275800003</v>
      </c>
    </row>
    <row r="602" spans="1:3" x14ac:dyDescent="0.3">
      <c r="A602" s="2" t="s">
        <v>0</v>
      </c>
      <c r="B602" s="47">
        <v>7</v>
      </c>
      <c r="C602" s="5">
        <v>331034.48275800003</v>
      </c>
    </row>
    <row r="603" spans="1:3" x14ac:dyDescent="0.3">
      <c r="A603" s="2" t="s">
        <v>0</v>
      </c>
      <c r="B603" s="47">
        <v>5</v>
      </c>
      <c r="C603" s="5">
        <v>335163.21838999999</v>
      </c>
    </row>
    <row r="604" spans="1:3" x14ac:dyDescent="0.3">
      <c r="A604" s="2" t="s">
        <v>0</v>
      </c>
      <c r="B604" s="47">
        <v>5</v>
      </c>
      <c r="C604" s="5">
        <v>335872</v>
      </c>
    </row>
    <row r="605" spans="1:3" x14ac:dyDescent="0.3">
      <c r="A605" s="2" t="s">
        <v>0</v>
      </c>
      <c r="B605" s="47">
        <v>6</v>
      </c>
      <c r="C605" s="5">
        <v>336000</v>
      </c>
    </row>
    <row r="606" spans="1:3" x14ac:dyDescent="0.3">
      <c r="A606" s="2" t="s">
        <v>0</v>
      </c>
      <c r="B606" s="47">
        <v>5</v>
      </c>
      <c r="C606" s="5">
        <v>336000</v>
      </c>
    </row>
    <row r="607" spans="1:3" x14ac:dyDescent="0.3">
      <c r="A607" s="2" t="s">
        <v>0</v>
      </c>
      <c r="B607" s="47">
        <v>2</v>
      </c>
      <c r="C607" s="5">
        <v>336000</v>
      </c>
    </row>
    <row r="608" spans="1:3" x14ac:dyDescent="0.3">
      <c r="A608" s="2" t="s">
        <v>0</v>
      </c>
      <c r="B608" s="47">
        <v>6</v>
      </c>
      <c r="C608" s="5">
        <v>336000</v>
      </c>
    </row>
    <row r="609" spans="1:3" x14ac:dyDescent="0.3">
      <c r="A609" s="2" t="s">
        <v>0</v>
      </c>
      <c r="B609" s="47">
        <v>5</v>
      </c>
      <c r="C609" s="5">
        <v>336000</v>
      </c>
    </row>
    <row r="610" spans="1:3" x14ac:dyDescent="0.3">
      <c r="A610" s="2" t="s">
        <v>0</v>
      </c>
      <c r="B610" s="47">
        <v>5</v>
      </c>
      <c r="C610" s="5">
        <v>336000</v>
      </c>
    </row>
    <row r="611" spans="1:3" x14ac:dyDescent="0.3">
      <c r="A611" s="2" t="s">
        <v>0</v>
      </c>
      <c r="B611" s="47">
        <v>5</v>
      </c>
      <c r="C611" s="5">
        <v>336000</v>
      </c>
    </row>
    <row r="612" spans="1:3" x14ac:dyDescent="0.3">
      <c r="A612" s="2" t="s">
        <v>0</v>
      </c>
      <c r="B612" s="47">
        <v>4</v>
      </c>
      <c r="C612" s="5">
        <v>336000</v>
      </c>
    </row>
    <row r="613" spans="1:3" x14ac:dyDescent="0.3">
      <c r="A613" s="2" t="s">
        <v>0</v>
      </c>
      <c r="B613" s="47">
        <v>5</v>
      </c>
      <c r="C613" s="5">
        <v>336000</v>
      </c>
    </row>
    <row r="614" spans="1:3" x14ac:dyDescent="0.3">
      <c r="A614" s="2" t="s">
        <v>0</v>
      </c>
      <c r="B614" s="47">
        <v>7</v>
      </c>
      <c r="C614" s="5">
        <v>336000</v>
      </c>
    </row>
    <row r="615" spans="1:3" x14ac:dyDescent="0.3">
      <c r="A615" s="2" t="s">
        <v>0</v>
      </c>
      <c r="B615" s="47">
        <v>8</v>
      </c>
      <c r="C615" s="5">
        <v>340229.88505699998</v>
      </c>
    </row>
    <row r="616" spans="1:3" x14ac:dyDescent="0.3">
      <c r="A616" s="2" t="s">
        <v>0</v>
      </c>
      <c r="B616" s="47">
        <v>2</v>
      </c>
      <c r="C616" s="5">
        <v>341379.310344</v>
      </c>
    </row>
    <row r="617" spans="1:3" x14ac:dyDescent="0.3">
      <c r="A617" s="2" t="s">
        <v>0</v>
      </c>
      <c r="B617" s="47">
        <v>7</v>
      </c>
      <c r="C617" s="5">
        <v>342068.965517</v>
      </c>
    </row>
    <row r="618" spans="1:3" x14ac:dyDescent="0.3">
      <c r="A618" s="2" t="s">
        <v>0</v>
      </c>
      <c r="B618" s="47">
        <v>2</v>
      </c>
      <c r="C618" s="5">
        <v>344827.58620600001</v>
      </c>
    </row>
    <row r="619" spans="1:3" x14ac:dyDescent="0.3">
      <c r="A619" s="2" t="s">
        <v>0</v>
      </c>
      <c r="B619" s="47">
        <v>5</v>
      </c>
      <c r="C619" s="5">
        <v>344827.58620600001</v>
      </c>
    </row>
    <row r="620" spans="1:3" x14ac:dyDescent="0.3">
      <c r="A620" s="2" t="s">
        <v>0</v>
      </c>
      <c r="B620" s="47">
        <v>2</v>
      </c>
      <c r="C620" s="5">
        <v>344827.58620600001</v>
      </c>
    </row>
    <row r="621" spans="1:3" x14ac:dyDescent="0.3">
      <c r="A621" s="2" t="s">
        <v>0</v>
      </c>
      <c r="B621" s="47">
        <v>2</v>
      </c>
      <c r="C621" s="5">
        <v>344827.58620600001</v>
      </c>
    </row>
    <row r="622" spans="1:3" x14ac:dyDescent="0.3">
      <c r="A622" s="2" t="s">
        <v>0</v>
      </c>
      <c r="B622" s="47">
        <v>3</v>
      </c>
      <c r="C622" s="5">
        <v>344827.58620600001</v>
      </c>
    </row>
    <row r="623" spans="1:3" x14ac:dyDescent="0.3">
      <c r="A623" s="2" t="s">
        <v>0</v>
      </c>
      <c r="B623" s="47">
        <v>5</v>
      </c>
      <c r="C623" s="5">
        <v>344827.58620600001</v>
      </c>
    </row>
    <row r="624" spans="1:3" x14ac:dyDescent="0.3">
      <c r="A624" s="2" t="s">
        <v>0</v>
      </c>
      <c r="B624" s="47">
        <v>5</v>
      </c>
      <c r="C624" s="5">
        <v>344827.58620600001</v>
      </c>
    </row>
    <row r="625" spans="1:3" x14ac:dyDescent="0.3">
      <c r="A625" s="2" t="s">
        <v>0</v>
      </c>
      <c r="B625" s="47">
        <v>5</v>
      </c>
      <c r="C625" s="5">
        <v>344827.58620600001</v>
      </c>
    </row>
    <row r="626" spans="1:3" x14ac:dyDescent="0.3">
      <c r="A626" s="2" t="s">
        <v>0</v>
      </c>
      <c r="B626" s="47">
        <v>7</v>
      </c>
      <c r="C626" s="5">
        <v>344827.58620600001</v>
      </c>
    </row>
    <row r="627" spans="1:3" x14ac:dyDescent="0.3">
      <c r="A627" s="2" t="s">
        <v>0</v>
      </c>
      <c r="B627" s="47">
        <v>2</v>
      </c>
      <c r="C627" s="5">
        <v>344827.58620600001</v>
      </c>
    </row>
    <row r="628" spans="1:3" x14ac:dyDescent="0.3">
      <c r="A628" s="2" t="s">
        <v>0</v>
      </c>
      <c r="B628" s="47">
        <v>8</v>
      </c>
      <c r="C628" s="5">
        <v>344827.58620600001</v>
      </c>
    </row>
    <row r="629" spans="1:3" x14ac:dyDescent="0.3">
      <c r="A629" s="2" t="s">
        <v>0</v>
      </c>
      <c r="B629" s="47">
        <v>5</v>
      </c>
      <c r="C629" s="5">
        <v>344827.58620600001</v>
      </c>
    </row>
    <row r="630" spans="1:3" x14ac:dyDescent="0.3">
      <c r="A630" s="2" t="s">
        <v>0</v>
      </c>
      <c r="B630" s="47">
        <v>6</v>
      </c>
      <c r="C630" s="5">
        <v>344827.58620600001</v>
      </c>
    </row>
    <row r="631" spans="1:3" x14ac:dyDescent="0.3">
      <c r="A631" s="2" t="s">
        <v>0</v>
      </c>
      <c r="B631" s="47">
        <v>5</v>
      </c>
      <c r="C631" s="5">
        <v>344827.58620600001</v>
      </c>
    </row>
    <row r="632" spans="1:3" x14ac:dyDescent="0.3">
      <c r="A632" s="2" t="s">
        <v>0</v>
      </c>
      <c r="B632" s="47">
        <v>2</v>
      </c>
      <c r="C632" s="5">
        <v>344827.58620600001</v>
      </c>
    </row>
    <row r="633" spans="1:3" x14ac:dyDescent="0.3">
      <c r="A633" s="2" t="s">
        <v>0</v>
      </c>
      <c r="B633" s="47">
        <v>2</v>
      </c>
      <c r="C633" s="5">
        <v>344827.58620600001</v>
      </c>
    </row>
    <row r="634" spans="1:3" x14ac:dyDescent="0.3">
      <c r="A634" s="2" t="s">
        <v>0</v>
      </c>
      <c r="B634" s="47">
        <v>2</v>
      </c>
      <c r="C634" s="5">
        <v>344827.58620600001</v>
      </c>
    </row>
    <row r="635" spans="1:3" x14ac:dyDescent="0.3">
      <c r="A635" s="2" t="s">
        <v>0</v>
      </c>
      <c r="B635" s="47">
        <v>5</v>
      </c>
      <c r="C635" s="5">
        <v>344827.58620600001</v>
      </c>
    </row>
    <row r="636" spans="1:3" x14ac:dyDescent="0.3">
      <c r="A636" s="2" t="s">
        <v>0</v>
      </c>
      <c r="B636" s="47">
        <v>5</v>
      </c>
      <c r="C636" s="5">
        <v>344827.58620600001</v>
      </c>
    </row>
    <row r="637" spans="1:3" x14ac:dyDescent="0.3">
      <c r="A637" s="2" t="s">
        <v>0</v>
      </c>
      <c r="B637" s="47">
        <v>1</v>
      </c>
      <c r="C637" s="5">
        <v>344827.58620600001</v>
      </c>
    </row>
    <row r="638" spans="1:3" x14ac:dyDescent="0.3">
      <c r="A638" s="2" t="s">
        <v>0</v>
      </c>
      <c r="B638" s="47">
        <v>5</v>
      </c>
      <c r="C638" s="5">
        <v>344827.58620600001</v>
      </c>
    </row>
    <row r="639" spans="1:3" x14ac:dyDescent="0.3">
      <c r="A639" s="2" t="s">
        <v>0</v>
      </c>
      <c r="B639" s="47">
        <v>7</v>
      </c>
      <c r="C639" s="5">
        <v>344827.58620600001</v>
      </c>
    </row>
    <row r="640" spans="1:3" x14ac:dyDescent="0.3">
      <c r="A640" s="2" t="s">
        <v>0</v>
      </c>
      <c r="B640" s="47">
        <v>2</v>
      </c>
      <c r="C640" s="5">
        <v>344827.58620600001</v>
      </c>
    </row>
    <row r="641" spans="1:3" x14ac:dyDescent="0.3">
      <c r="A641" s="2" t="s">
        <v>0</v>
      </c>
      <c r="B641" s="47">
        <v>5</v>
      </c>
      <c r="C641" s="5">
        <v>344827.58620600001</v>
      </c>
    </row>
    <row r="642" spans="1:3" x14ac:dyDescent="0.3">
      <c r="A642" s="2" t="s">
        <v>0</v>
      </c>
      <c r="B642" s="47">
        <v>8</v>
      </c>
      <c r="C642" s="5">
        <v>344827.58620600001</v>
      </c>
    </row>
    <row r="643" spans="1:3" x14ac:dyDescent="0.3">
      <c r="A643" s="2" t="s">
        <v>0</v>
      </c>
      <c r="B643" s="47">
        <v>2</v>
      </c>
      <c r="C643" s="5">
        <v>344827.58620600001</v>
      </c>
    </row>
    <row r="644" spans="1:3" x14ac:dyDescent="0.3">
      <c r="A644" s="2" t="s">
        <v>0</v>
      </c>
      <c r="B644" s="47">
        <v>3</v>
      </c>
      <c r="C644" s="5">
        <v>344827.58620600001</v>
      </c>
    </row>
    <row r="645" spans="1:3" x14ac:dyDescent="0.3">
      <c r="A645" s="2" t="s">
        <v>0</v>
      </c>
      <c r="B645" s="47">
        <v>7</v>
      </c>
      <c r="C645" s="5">
        <v>344827.58620600001</v>
      </c>
    </row>
    <row r="646" spans="1:3" x14ac:dyDescent="0.3">
      <c r="A646" s="2" t="s">
        <v>0</v>
      </c>
      <c r="B646" s="47">
        <v>7</v>
      </c>
      <c r="C646" s="5">
        <v>344827.58620600001</v>
      </c>
    </row>
    <row r="647" spans="1:3" x14ac:dyDescent="0.3">
      <c r="A647" s="2" t="s">
        <v>0</v>
      </c>
      <c r="B647" s="47">
        <v>6</v>
      </c>
      <c r="C647" s="5">
        <v>344827.58620600001</v>
      </c>
    </row>
    <row r="648" spans="1:3" x14ac:dyDescent="0.3">
      <c r="A648" s="2" t="s">
        <v>0</v>
      </c>
      <c r="B648" s="47">
        <v>5</v>
      </c>
      <c r="C648" s="5">
        <v>344827.58620600001</v>
      </c>
    </row>
    <row r="649" spans="1:3" x14ac:dyDescent="0.3">
      <c r="A649" s="2" t="s">
        <v>0</v>
      </c>
      <c r="B649" s="47">
        <v>5</v>
      </c>
      <c r="C649" s="5">
        <v>344827.58620600001</v>
      </c>
    </row>
    <row r="650" spans="1:3" x14ac:dyDescent="0.3">
      <c r="A650" s="2" t="s">
        <v>0</v>
      </c>
      <c r="B650" s="47">
        <v>6</v>
      </c>
      <c r="C650" s="5">
        <v>344827.58620600001</v>
      </c>
    </row>
    <row r="651" spans="1:3" x14ac:dyDescent="0.3">
      <c r="A651" s="2" t="s">
        <v>0</v>
      </c>
      <c r="B651" s="47">
        <v>5</v>
      </c>
      <c r="C651" s="5">
        <v>344827.58620600001</v>
      </c>
    </row>
    <row r="652" spans="1:3" x14ac:dyDescent="0.3">
      <c r="A652" s="2" t="s">
        <v>0</v>
      </c>
      <c r="B652" s="47">
        <v>5</v>
      </c>
      <c r="C652" s="5">
        <v>344827.58620600001</v>
      </c>
    </row>
    <row r="653" spans="1:3" x14ac:dyDescent="0.3">
      <c r="A653" s="2" t="s">
        <v>0</v>
      </c>
      <c r="B653" s="47">
        <v>5</v>
      </c>
      <c r="C653" s="5">
        <v>344827.58620600001</v>
      </c>
    </row>
    <row r="654" spans="1:3" x14ac:dyDescent="0.3">
      <c r="A654" s="2" t="s">
        <v>0</v>
      </c>
      <c r="B654" s="47">
        <v>6</v>
      </c>
      <c r="C654" s="5">
        <v>344827.58620600001</v>
      </c>
    </row>
    <row r="655" spans="1:3" x14ac:dyDescent="0.3">
      <c r="A655" s="2" t="s">
        <v>0</v>
      </c>
      <c r="B655" s="47">
        <v>5</v>
      </c>
      <c r="C655" s="5">
        <v>344827.58620600001</v>
      </c>
    </row>
    <row r="656" spans="1:3" x14ac:dyDescent="0.3">
      <c r="A656" s="2" t="s">
        <v>0</v>
      </c>
      <c r="B656" s="47">
        <v>2</v>
      </c>
      <c r="C656" s="5">
        <v>344827.58620600001</v>
      </c>
    </row>
    <row r="657" spans="1:3" x14ac:dyDescent="0.3">
      <c r="A657" s="2" t="s">
        <v>0</v>
      </c>
      <c r="B657" s="47">
        <v>5</v>
      </c>
      <c r="C657" s="5">
        <v>344827.58620600001</v>
      </c>
    </row>
    <row r="658" spans="1:3" x14ac:dyDescent="0.3">
      <c r="A658" s="2" t="s">
        <v>0</v>
      </c>
      <c r="B658" s="47">
        <v>7</v>
      </c>
      <c r="C658" s="5">
        <v>344827.58620600001</v>
      </c>
    </row>
    <row r="659" spans="1:3" x14ac:dyDescent="0.3">
      <c r="A659" s="2" t="s">
        <v>0</v>
      </c>
      <c r="B659" s="47">
        <v>5</v>
      </c>
      <c r="C659" s="5">
        <v>344827.58620600001</v>
      </c>
    </row>
    <row r="660" spans="1:3" x14ac:dyDescent="0.3">
      <c r="A660" s="2" t="s">
        <v>0</v>
      </c>
      <c r="B660" s="47">
        <v>2</v>
      </c>
      <c r="C660" s="5">
        <v>344827.58620600001</v>
      </c>
    </row>
    <row r="661" spans="1:3" x14ac:dyDescent="0.3">
      <c r="A661" s="2" t="s">
        <v>0</v>
      </c>
      <c r="B661" s="47">
        <v>2</v>
      </c>
      <c r="C661" s="5">
        <v>344827.58620600001</v>
      </c>
    </row>
    <row r="662" spans="1:3" x14ac:dyDescent="0.3">
      <c r="A662" s="2" t="s">
        <v>0</v>
      </c>
      <c r="B662" s="47">
        <v>2</v>
      </c>
      <c r="C662" s="5">
        <v>344827.58620600001</v>
      </c>
    </row>
    <row r="663" spans="1:3" x14ac:dyDescent="0.3">
      <c r="A663" s="2" t="s">
        <v>0</v>
      </c>
      <c r="B663" s="47">
        <v>7</v>
      </c>
      <c r="C663" s="5">
        <v>344827.58620600001</v>
      </c>
    </row>
    <row r="664" spans="1:3" x14ac:dyDescent="0.3">
      <c r="A664" s="2" t="s">
        <v>0</v>
      </c>
      <c r="B664" s="47">
        <v>4</v>
      </c>
      <c r="C664" s="5">
        <v>344827.58620600001</v>
      </c>
    </row>
    <row r="665" spans="1:3" x14ac:dyDescent="0.3">
      <c r="A665" s="2" t="s">
        <v>0</v>
      </c>
      <c r="B665" s="47">
        <v>5</v>
      </c>
      <c r="C665" s="5">
        <v>344827.58620600001</v>
      </c>
    </row>
    <row r="666" spans="1:3" x14ac:dyDescent="0.3">
      <c r="A666" s="2" t="s">
        <v>0</v>
      </c>
      <c r="B666" s="47">
        <v>5</v>
      </c>
      <c r="C666" s="5">
        <v>344827.58620600001</v>
      </c>
    </row>
    <row r="667" spans="1:3" x14ac:dyDescent="0.3">
      <c r="A667" s="2" t="s">
        <v>0</v>
      </c>
      <c r="B667" s="47">
        <v>2</v>
      </c>
      <c r="C667" s="5">
        <v>344827.58620600001</v>
      </c>
    </row>
    <row r="668" spans="1:3" x14ac:dyDescent="0.3">
      <c r="A668" s="2" t="s">
        <v>0</v>
      </c>
      <c r="B668" s="47">
        <v>4</v>
      </c>
      <c r="C668" s="5">
        <v>344827.58620600001</v>
      </c>
    </row>
    <row r="669" spans="1:3" x14ac:dyDescent="0.3">
      <c r="A669" s="2" t="s">
        <v>0</v>
      </c>
      <c r="B669" s="47">
        <v>3</v>
      </c>
      <c r="C669" s="5">
        <v>344827.58620600001</v>
      </c>
    </row>
    <row r="670" spans="1:3" x14ac:dyDescent="0.3">
      <c r="A670" s="2" t="s">
        <v>0</v>
      </c>
      <c r="B670" s="47">
        <v>5</v>
      </c>
      <c r="C670" s="5">
        <v>344827.58620600001</v>
      </c>
    </row>
    <row r="671" spans="1:3" x14ac:dyDescent="0.3">
      <c r="A671" s="2" t="s">
        <v>0</v>
      </c>
      <c r="B671" s="47">
        <v>4</v>
      </c>
      <c r="C671" s="5">
        <v>344827.58620600001</v>
      </c>
    </row>
    <row r="672" spans="1:3" x14ac:dyDescent="0.3">
      <c r="A672" s="2" t="s">
        <v>0</v>
      </c>
      <c r="B672" s="47">
        <v>8</v>
      </c>
      <c r="C672" s="5">
        <v>344827.58620600001</v>
      </c>
    </row>
    <row r="673" spans="1:3" x14ac:dyDescent="0.3">
      <c r="A673" s="2" t="s">
        <v>0</v>
      </c>
      <c r="B673" s="47">
        <v>5</v>
      </c>
      <c r="C673" s="5">
        <v>344827.58620600001</v>
      </c>
    </row>
    <row r="674" spans="1:3" x14ac:dyDescent="0.3">
      <c r="A674" s="2" t="s">
        <v>0</v>
      </c>
      <c r="B674" s="47">
        <v>6</v>
      </c>
      <c r="C674" s="5">
        <v>344827.58620600001</v>
      </c>
    </row>
    <row r="675" spans="1:3" x14ac:dyDescent="0.3">
      <c r="A675" s="2" t="s">
        <v>0</v>
      </c>
      <c r="B675" s="47">
        <v>6</v>
      </c>
      <c r="C675" s="5">
        <v>344827.58620600001</v>
      </c>
    </row>
    <row r="676" spans="1:3" x14ac:dyDescent="0.3">
      <c r="A676" s="2" t="s">
        <v>0</v>
      </c>
      <c r="B676" s="47">
        <v>8</v>
      </c>
      <c r="C676" s="5">
        <v>344827.58620600001</v>
      </c>
    </row>
    <row r="677" spans="1:3" x14ac:dyDescent="0.3">
      <c r="A677" s="2" t="s">
        <v>0</v>
      </c>
      <c r="B677" s="47">
        <v>3</v>
      </c>
      <c r="C677" s="5">
        <v>344827.58620600001</v>
      </c>
    </row>
    <row r="678" spans="1:3" x14ac:dyDescent="0.3">
      <c r="A678" s="2" t="s">
        <v>0</v>
      </c>
      <c r="B678" s="47">
        <v>7</v>
      </c>
      <c r="C678" s="5">
        <v>344827.58620600001</v>
      </c>
    </row>
    <row r="679" spans="1:3" x14ac:dyDescent="0.3">
      <c r="A679" s="2" t="s">
        <v>0</v>
      </c>
      <c r="B679" s="47">
        <v>3</v>
      </c>
      <c r="C679" s="5">
        <v>344827.58620600001</v>
      </c>
    </row>
    <row r="680" spans="1:3" x14ac:dyDescent="0.3">
      <c r="A680" s="2" t="s">
        <v>0</v>
      </c>
      <c r="B680" s="47">
        <v>3</v>
      </c>
      <c r="C680" s="5">
        <v>344827.58620600001</v>
      </c>
    </row>
    <row r="681" spans="1:3" x14ac:dyDescent="0.3">
      <c r="A681" s="2" t="s">
        <v>0</v>
      </c>
      <c r="B681" s="47">
        <v>5</v>
      </c>
      <c r="C681" s="5">
        <v>344827.58620600001</v>
      </c>
    </row>
    <row r="682" spans="1:3" x14ac:dyDescent="0.3">
      <c r="A682" s="2" t="s">
        <v>0</v>
      </c>
      <c r="B682" s="47">
        <v>7</v>
      </c>
      <c r="C682" s="5">
        <v>344827.58620600001</v>
      </c>
    </row>
    <row r="683" spans="1:3" x14ac:dyDescent="0.3">
      <c r="A683" s="2" t="s">
        <v>0</v>
      </c>
      <c r="B683" s="47">
        <v>5</v>
      </c>
      <c r="C683" s="5">
        <v>344827.58620600001</v>
      </c>
    </row>
    <row r="684" spans="1:3" x14ac:dyDescent="0.3">
      <c r="A684" s="2" t="s">
        <v>0</v>
      </c>
      <c r="B684" s="47">
        <v>5</v>
      </c>
      <c r="C684" s="5">
        <v>344827.58620600001</v>
      </c>
    </row>
    <row r="685" spans="1:3" x14ac:dyDescent="0.3">
      <c r="A685" s="2" t="s">
        <v>0</v>
      </c>
      <c r="B685" s="47">
        <v>5</v>
      </c>
      <c r="C685" s="5">
        <v>344827.58620600001</v>
      </c>
    </row>
    <row r="686" spans="1:3" x14ac:dyDescent="0.3">
      <c r="A686" s="2" t="s">
        <v>0</v>
      </c>
      <c r="B686" s="47">
        <v>5</v>
      </c>
      <c r="C686" s="5">
        <v>344827.58620600001</v>
      </c>
    </row>
    <row r="687" spans="1:3" x14ac:dyDescent="0.3">
      <c r="A687" s="2" t="s">
        <v>0</v>
      </c>
      <c r="B687" s="47">
        <v>5</v>
      </c>
      <c r="C687" s="5">
        <v>344827.58620600001</v>
      </c>
    </row>
    <row r="688" spans="1:3" x14ac:dyDescent="0.3">
      <c r="A688" s="2" t="s">
        <v>0</v>
      </c>
      <c r="B688" s="47">
        <v>6</v>
      </c>
      <c r="C688" s="5">
        <v>344827.58620600001</v>
      </c>
    </row>
    <row r="689" spans="1:3" x14ac:dyDescent="0.3">
      <c r="A689" s="2" t="s">
        <v>0</v>
      </c>
      <c r="B689" s="47">
        <v>5</v>
      </c>
      <c r="C689" s="5">
        <v>344827.58620600001</v>
      </c>
    </row>
    <row r="690" spans="1:3" x14ac:dyDescent="0.3">
      <c r="A690" s="2" t="s">
        <v>0</v>
      </c>
      <c r="B690" s="47">
        <v>5</v>
      </c>
      <c r="C690" s="5">
        <v>344827.58620600001</v>
      </c>
    </row>
    <row r="691" spans="1:3" x14ac:dyDescent="0.3">
      <c r="A691" s="2" t="s">
        <v>0</v>
      </c>
      <c r="B691" s="47">
        <v>2</v>
      </c>
      <c r="C691" s="5">
        <v>344827.58620600001</v>
      </c>
    </row>
    <row r="692" spans="1:3" x14ac:dyDescent="0.3">
      <c r="A692" s="2" t="s">
        <v>0</v>
      </c>
      <c r="B692" s="47">
        <v>5</v>
      </c>
      <c r="C692" s="5">
        <v>344827.58620600001</v>
      </c>
    </row>
    <row r="693" spans="1:3" x14ac:dyDescent="0.3">
      <c r="A693" s="2" t="s">
        <v>0</v>
      </c>
      <c r="B693" s="47">
        <v>5</v>
      </c>
      <c r="C693" s="5">
        <v>344827.58620600001</v>
      </c>
    </row>
    <row r="694" spans="1:3" x14ac:dyDescent="0.3">
      <c r="A694" s="2" t="s">
        <v>0</v>
      </c>
      <c r="B694" s="47">
        <v>6</v>
      </c>
      <c r="C694" s="5">
        <v>344827.58620600001</v>
      </c>
    </row>
    <row r="695" spans="1:3" x14ac:dyDescent="0.3">
      <c r="A695" s="2" t="s">
        <v>0</v>
      </c>
      <c r="B695" s="47">
        <v>7</v>
      </c>
      <c r="C695" s="5">
        <v>344827.58620600001</v>
      </c>
    </row>
    <row r="696" spans="1:3" x14ac:dyDescent="0.3">
      <c r="A696" s="2" t="s">
        <v>0</v>
      </c>
      <c r="B696" s="47">
        <v>2</v>
      </c>
      <c r="C696" s="5">
        <v>344827.58620600001</v>
      </c>
    </row>
    <row r="697" spans="1:3" x14ac:dyDescent="0.3">
      <c r="A697" s="2" t="s">
        <v>0</v>
      </c>
      <c r="B697" s="47">
        <v>1</v>
      </c>
      <c r="C697" s="5">
        <v>344827.58620600001</v>
      </c>
    </row>
    <row r="698" spans="1:3" x14ac:dyDescent="0.3">
      <c r="A698" s="2" t="s">
        <v>0</v>
      </c>
      <c r="B698" s="47">
        <v>5</v>
      </c>
      <c r="C698" s="5">
        <v>344827.58620600001</v>
      </c>
    </row>
    <row r="699" spans="1:3" x14ac:dyDescent="0.3">
      <c r="A699" s="2" t="s">
        <v>0</v>
      </c>
      <c r="B699" s="47">
        <v>5</v>
      </c>
      <c r="C699" s="5">
        <v>344827.58620600001</v>
      </c>
    </row>
    <row r="700" spans="1:3" x14ac:dyDescent="0.3">
      <c r="A700" s="2" t="s">
        <v>0</v>
      </c>
      <c r="B700" s="47">
        <v>7</v>
      </c>
      <c r="C700" s="5">
        <v>344827.58620600001</v>
      </c>
    </row>
    <row r="701" spans="1:3" x14ac:dyDescent="0.3">
      <c r="A701" s="2" t="s">
        <v>0</v>
      </c>
      <c r="B701" s="47">
        <v>5</v>
      </c>
      <c r="C701" s="5">
        <v>344827.58620600001</v>
      </c>
    </row>
    <row r="702" spans="1:3" x14ac:dyDescent="0.3">
      <c r="A702" s="2" t="s">
        <v>0</v>
      </c>
      <c r="B702" s="47">
        <v>3</v>
      </c>
      <c r="C702" s="5">
        <v>344827.58620600001</v>
      </c>
    </row>
    <row r="703" spans="1:3" x14ac:dyDescent="0.3">
      <c r="A703" s="2" t="s">
        <v>0</v>
      </c>
      <c r="B703" s="47">
        <v>7</v>
      </c>
      <c r="C703" s="5">
        <v>344827.58620600001</v>
      </c>
    </row>
    <row r="704" spans="1:3" x14ac:dyDescent="0.3">
      <c r="A704" s="2" t="s">
        <v>0</v>
      </c>
      <c r="B704" s="47">
        <v>9</v>
      </c>
      <c r="C704" s="5">
        <v>344827.58620600001</v>
      </c>
    </row>
    <row r="705" spans="1:3" x14ac:dyDescent="0.3">
      <c r="A705" s="2" t="s">
        <v>0</v>
      </c>
      <c r="B705" s="47">
        <v>7</v>
      </c>
      <c r="C705" s="5">
        <v>344827.58620600001</v>
      </c>
    </row>
    <row r="706" spans="1:3" x14ac:dyDescent="0.3">
      <c r="A706" s="2" t="s">
        <v>0</v>
      </c>
      <c r="B706" s="47">
        <v>6</v>
      </c>
      <c r="C706" s="5">
        <v>345977.01149399998</v>
      </c>
    </row>
    <row r="707" spans="1:3" x14ac:dyDescent="0.3">
      <c r="A707" s="2" t="s">
        <v>0</v>
      </c>
      <c r="B707" s="47">
        <v>5</v>
      </c>
      <c r="C707" s="5">
        <v>346000</v>
      </c>
    </row>
    <row r="708" spans="1:3" x14ac:dyDescent="0.3">
      <c r="A708" s="2" t="s">
        <v>0</v>
      </c>
      <c r="B708" s="47">
        <v>5</v>
      </c>
      <c r="C708" s="5">
        <v>348000</v>
      </c>
    </row>
    <row r="709" spans="1:3" x14ac:dyDescent="0.3">
      <c r="A709" s="2" t="s">
        <v>0</v>
      </c>
      <c r="B709" s="47">
        <v>2</v>
      </c>
      <c r="C709" s="5">
        <v>348000</v>
      </c>
    </row>
    <row r="710" spans="1:3" x14ac:dyDescent="0.3">
      <c r="A710" s="2" t="s">
        <v>0</v>
      </c>
      <c r="B710" s="47">
        <v>5</v>
      </c>
      <c r="C710" s="5">
        <v>348827.58620600001</v>
      </c>
    </row>
    <row r="711" spans="1:3" x14ac:dyDescent="0.3">
      <c r="A711" s="2" t="s">
        <v>0</v>
      </c>
      <c r="B711" s="47">
        <v>6</v>
      </c>
      <c r="C711" s="5">
        <v>349827.58620600001</v>
      </c>
    </row>
    <row r="712" spans="1:3" x14ac:dyDescent="0.3">
      <c r="A712" s="2" t="s">
        <v>0</v>
      </c>
      <c r="B712" s="47">
        <v>6</v>
      </c>
      <c r="C712" s="5">
        <v>350574.71264300001</v>
      </c>
    </row>
    <row r="713" spans="1:3" x14ac:dyDescent="0.3">
      <c r="A713" s="2" t="s">
        <v>0</v>
      </c>
      <c r="B713" s="47">
        <v>5</v>
      </c>
      <c r="C713" s="5">
        <v>350919.54022899998</v>
      </c>
    </row>
    <row r="714" spans="1:3" x14ac:dyDescent="0.3">
      <c r="A714" s="2" t="s">
        <v>0</v>
      </c>
      <c r="B714" s="47">
        <v>5</v>
      </c>
      <c r="C714" s="5">
        <v>351724.13793099998</v>
      </c>
    </row>
    <row r="715" spans="1:3" x14ac:dyDescent="0.3">
      <c r="A715" s="2" t="s">
        <v>0</v>
      </c>
      <c r="B715" s="47">
        <v>2</v>
      </c>
      <c r="C715" s="5">
        <v>351724.13793099998</v>
      </c>
    </row>
    <row r="716" spans="1:3" x14ac:dyDescent="0.3">
      <c r="A716" s="2" t="s">
        <v>0</v>
      </c>
      <c r="B716" s="47">
        <v>5</v>
      </c>
      <c r="C716" s="5">
        <v>354022.98850500002</v>
      </c>
    </row>
    <row r="717" spans="1:3" x14ac:dyDescent="0.3">
      <c r="A717" s="2" t="s">
        <v>0</v>
      </c>
      <c r="B717" s="47">
        <v>7</v>
      </c>
      <c r="C717" s="5">
        <v>354482.75861999998</v>
      </c>
    </row>
    <row r="718" spans="1:3" x14ac:dyDescent="0.3">
      <c r="A718" s="2" t="s">
        <v>0</v>
      </c>
      <c r="B718" s="47">
        <v>2</v>
      </c>
      <c r="C718" s="5">
        <v>354827.58620600001</v>
      </c>
    </row>
    <row r="719" spans="1:3" x14ac:dyDescent="0.3">
      <c r="A719" s="2" t="s">
        <v>0</v>
      </c>
      <c r="B719" s="47">
        <v>6</v>
      </c>
      <c r="C719" s="5">
        <v>355022.98850500002</v>
      </c>
    </row>
    <row r="720" spans="1:3" x14ac:dyDescent="0.3">
      <c r="A720" s="2" t="s">
        <v>0</v>
      </c>
      <c r="B720" s="47">
        <v>5</v>
      </c>
      <c r="C720" s="5">
        <v>356321.83908000001</v>
      </c>
    </row>
    <row r="721" spans="1:3" x14ac:dyDescent="0.3">
      <c r="A721" s="2" t="s">
        <v>0</v>
      </c>
      <c r="B721" s="47">
        <v>3</v>
      </c>
      <c r="C721" s="5">
        <v>356321.83908000001</v>
      </c>
    </row>
    <row r="722" spans="1:3" x14ac:dyDescent="0.3">
      <c r="A722" s="2" t="s">
        <v>0</v>
      </c>
      <c r="B722" s="47">
        <v>5</v>
      </c>
      <c r="C722" s="5">
        <v>356321.83908000001</v>
      </c>
    </row>
    <row r="723" spans="1:3" x14ac:dyDescent="0.3">
      <c r="A723" s="2" t="s">
        <v>0</v>
      </c>
      <c r="B723" s="47">
        <v>2</v>
      </c>
      <c r="C723" s="5">
        <v>357471.26436700003</v>
      </c>
    </row>
    <row r="724" spans="1:3" x14ac:dyDescent="0.3">
      <c r="A724" s="2" t="s">
        <v>0</v>
      </c>
      <c r="B724" s="47">
        <v>3</v>
      </c>
      <c r="C724" s="5">
        <v>358620.68965499999</v>
      </c>
    </row>
    <row r="725" spans="1:3" x14ac:dyDescent="0.3">
      <c r="A725" s="2" t="s">
        <v>0</v>
      </c>
      <c r="B725" s="47">
        <v>5</v>
      </c>
      <c r="C725" s="5">
        <v>358620.68965499999</v>
      </c>
    </row>
    <row r="726" spans="1:3" x14ac:dyDescent="0.3">
      <c r="A726" s="2" t="s">
        <v>0</v>
      </c>
      <c r="B726" s="47">
        <v>4</v>
      </c>
      <c r="C726" s="5">
        <v>358620.68965499999</v>
      </c>
    </row>
    <row r="727" spans="1:3" x14ac:dyDescent="0.3">
      <c r="A727" s="2" t="s">
        <v>0</v>
      </c>
      <c r="B727" s="47">
        <v>1</v>
      </c>
      <c r="C727" s="5">
        <v>358620.68965499999</v>
      </c>
    </row>
    <row r="728" spans="1:3" x14ac:dyDescent="0.3">
      <c r="A728" s="2" t="s">
        <v>0</v>
      </c>
      <c r="B728" s="47">
        <v>2</v>
      </c>
      <c r="C728" s="5">
        <v>358620.68965499999</v>
      </c>
    </row>
    <row r="729" spans="1:3" x14ac:dyDescent="0.3">
      <c r="A729" s="2" t="s">
        <v>0</v>
      </c>
      <c r="B729" s="47">
        <v>2</v>
      </c>
      <c r="C729" s="5">
        <v>358620.68965499999</v>
      </c>
    </row>
    <row r="730" spans="1:3" x14ac:dyDescent="0.3">
      <c r="A730" s="2" t="s">
        <v>0</v>
      </c>
      <c r="B730" s="47">
        <v>5</v>
      </c>
      <c r="C730" s="5">
        <v>358620.68965499999</v>
      </c>
    </row>
    <row r="731" spans="1:3" x14ac:dyDescent="0.3">
      <c r="A731" s="2" t="s">
        <v>0</v>
      </c>
      <c r="B731" s="47">
        <v>3</v>
      </c>
      <c r="C731" s="5">
        <v>358620.68965499999</v>
      </c>
    </row>
    <row r="732" spans="1:3" x14ac:dyDescent="0.3">
      <c r="A732" s="2" t="s">
        <v>0</v>
      </c>
      <c r="B732" s="47">
        <v>7</v>
      </c>
      <c r="C732" s="5">
        <v>358620.68965499999</v>
      </c>
    </row>
    <row r="733" spans="1:3" x14ac:dyDescent="0.3">
      <c r="A733" s="2" t="s">
        <v>0</v>
      </c>
      <c r="B733" s="47">
        <v>5</v>
      </c>
      <c r="C733" s="5">
        <v>358620.68965499999</v>
      </c>
    </row>
    <row r="734" spans="1:3" x14ac:dyDescent="0.3">
      <c r="A734" s="2" t="s">
        <v>0</v>
      </c>
      <c r="B734" s="47">
        <v>5</v>
      </c>
      <c r="C734" s="5">
        <v>358620.68965499999</v>
      </c>
    </row>
    <row r="735" spans="1:3" x14ac:dyDescent="0.3">
      <c r="A735" s="2" t="s">
        <v>0</v>
      </c>
      <c r="B735" s="47">
        <v>7</v>
      </c>
      <c r="C735" s="5">
        <v>360000</v>
      </c>
    </row>
    <row r="736" spans="1:3" x14ac:dyDescent="0.3">
      <c r="A736" s="2" t="s">
        <v>0</v>
      </c>
      <c r="B736" s="47">
        <v>6</v>
      </c>
      <c r="C736" s="5">
        <v>360000</v>
      </c>
    </row>
    <row r="737" spans="1:3" x14ac:dyDescent="0.3">
      <c r="A737" s="2" t="s">
        <v>0</v>
      </c>
      <c r="B737" s="47">
        <v>5</v>
      </c>
      <c r="C737" s="5">
        <v>360000</v>
      </c>
    </row>
    <row r="738" spans="1:3" x14ac:dyDescent="0.3">
      <c r="A738" s="2" t="s">
        <v>0</v>
      </c>
      <c r="B738" s="47">
        <v>5</v>
      </c>
      <c r="C738" s="5">
        <v>360000</v>
      </c>
    </row>
    <row r="739" spans="1:3" x14ac:dyDescent="0.3">
      <c r="A739" s="2" t="s">
        <v>0</v>
      </c>
      <c r="B739" s="47">
        <v>5</v>
      </c>
      <c r="C739" s="5">
        <v>360000</v>
      </c>
    </row>
    <row r="740" spans="1:3" x14ac:dyDescent="0.3">
      <c r="A740" s="2" t="s">
        <v>0</v>
      </c>
      <c r="B740" s="47">
        <v>7</v>
      </c>
      <c r="C740" s="5">
        <v>360000</v>
      </c>
    </row>
    <row r="741" spans="1:3" x14ac:dyDescent="0.3">
      <c r="A741" s="2" t="s">
        <v>0</v>
      </c>
      <c r="B741" s="47">
        <v>5</v>
      </c>
      <c r="C741" s="5">
        <v>360000</v>
      </c>
    </row>
    <row r="742" spans="1:3" x14ac:dyDescent="0.3">
      <c r="A742" s="2" t="s">
        <v>0</v>
      </c>
      <c r="B742" s="47">
        <v>6</v>
      </c>
      <c r="C742" s="5">
        <v>360000</v>
      </c>
    </row>
    <row r="743" spans="1:3" x14ac:dyDescent="0.3">
      <c r="A743" s="2" t="s">
        <v>0</v>
      </c>
      <c r="B743" s="47">
        <v>5</v>
      </c>
      <c r="C743" s="5">
        <v>360000</v>
      </c>
    </row>
    <row r="744" spans="1:3" x14ac:dyDescent="0.3">
      <c r="A744" s="2" t="s">
        <v>0</v>
      </c>
      <c r="B744" s="47">
        <v>5</v>
      </c>
      <c r="C744" s="5">
        <v>360000</v>
      </c>
    </row>
    <row r="745" spans="1:3" x14ac:dyDescent="0.3">
      <c r="A745" s="2" t="s">
        <v>0</v>
      </c>
      <c r="B745" s="47">
        <v>5</v>
      </c>
      <c r="C745" s="5">
        <v>360000</v>
      </c>
    </row>
    <row r="746" spans="1:3" x14ac:dyDescent="0.3">
      <c r="A746" s="2" t="s">
        <v>0</v>
      </c>
      <c r="B746" s="47">
        <v>7</v>
      </c>
      <c r="C746" s="5">
        <v>360000</v>
      </c>
    </row>
    <row r="747" spans="1:3" x14ac:dyDescent="0.3">
      <c r="A747" s="2" t="s">
        <v>0</v>
      </c>
      <c r="B747" s="47">
        <v>7</v>
      </c>
      <c r="C747" s="5">
        <v>360000</v>
      </c>
    </row>
    <row r="748" spans="1:3" x14ac:dyDescent="0.3">
      <c r="A748" s="2" t="s">
        <v>0</v>
      </c>
      <c r="B748" s="47">
        <v>7</v>
      </c>
      <c r="C748" s="5">
        <v>360000</v>
      </c>
    </row>
    <row r="749" spans="1:3" x14ac:dyDescent="0.3">
      <c r="A749" s="2" t="s">
        <v>0</v>
      </c>
      <c r="B749" s="47">
        <v>3</v>
      </c>
      <c r="C749" s="5">
        <v>360000</v>
      </c>
    </row>
    <row r="750" spans="1:3" x14ac:dyDescent="0.3">
      <c r="A750" s="2" t="s">
        <v>0</v>
      </c>
      <c r="B750" s="47">
        <v>5</v>
      </c>
      <c r="C750" s="5">
        <v>360000</v>
      </c>
    </row>
    <row r="751" spans="1:3" x14ac:dyDescent="0.3">
      <c r="A751" s="2" t="s">
        <v>0</v>
      </c>
      <c r="B751" s="47">
        <v>2</v>
      </c>
      <c r="C751" s="5">
        <v>360000</v>
      </c>
    </row>
    <row r="752" spans="1:3" x14ac:dyDescent="0.3">
      <c r="A752" s="2" t="s">
        <v>0</v>
      </c>
      <c r="B752" s="47">
        <v>5</v>
      </c>
      <c r="C752" s="5">
        <v>360000</v>
      </c>
    </row>
    <row r="753" spans="1:3" x14ac:dyDescent="0.3">
      <c r="A753" s="2" t="s">
        <v>0</v>
      </c>
      <c r="B753" s="47">
        <v>2</v>
      </c>
      <c r="C753" s="5">
        <v>360000</v>
      </c>
    </row>
    <row r="754" spans="1:3" x14ac:dyDescent="0.3">
      <c r="A754" s="2" t="s">
        <v>0</v>
      </c>
      <c r="B754" s="47">
        <v>5</v>
      </c>
      <c r="C754" s="5">
        <v>360000</v>
      </c>
    </row>
    <row r="755" spans="1:3" x14ac:dyDescent="0.3">
      <c r="A755" s="2" t="s">
        <v>0</v>
      </c>
      <c r="B755" s="47">
        <v>5</v>
      </c>
      <c r="C755" s="5">
        <v>360000</v>
      </c>
    </row>
    <row r="756" spans="1:3" x14ac:dyDescent="0.3">
      <c r="A756" s="2" t="s">
        <v>0</v>
      </c>
      <c r="B756" s="47">
        <v>5</v>
      </c>
      <c r="C756" s="5">
        <v>360000</v>
      </c>
    </row>
    <row r="757" spans="1:3" x14ac:dyDescent="0.3">
      <c r="A757" s="2" t="s">
        <v>0</v>
      </c>
      <c r="B757" s="47">
        <v>3</v>
      </c>
      <c r="C757" s="5">
        <v>360000</v>
      </c>
    </row>
    <row r="758" spans="1:3" x14ac:dyDescent="0.3">
      <c r="A758" s="2" t="s">
        <v>0</v>
      </c>
      <c r="B758" s="47">
        <v>5</v>
      </c>
      <c r="C758" s="5">
        <v>360000</v>
      </c>
    </row>
    <row r="759" spans="1:3" x14ac:dyDescent="0.3">
      <c r="A759" s="2" t="s">
        <v>0</v>
      </c>
      <c r="B759" s="47">
        <v>7</v>
      </c>
      <c r="C759" s="5">
        <v>360000</v>
      </c>
    </row>
    <row r="760" spans="1:3" x14ac:dyDescent="0.3">
      <c r="A760" s="2" t="s">
        <v>0</v>
      </c>
      <c r="B760" s="47">
        <v>5</v>
      </c>
      <c r="C760" s="5">
        <v>360000</v>
      </c>
    </row>
    <row r="761" spans="1:3" x14ac:dyDescent="0.3">
      <c r="A761" s="2" t="s">
        <v>0</v>
      </c>
      <c r="B761" s="47">
        <v>7</v>
      </c>
      <c r="C761" s="5">
        <v>360000</v>
      </c>
    </row>
    <row r="762" spans="1:3" x14ac:dyDescent="0.3">
      <c r="A762" s="2" t="s">
        <v>0</v>
      </c>
      <c r="B762" s="47">
        <v>5</v>
      </c>
      <c r="C762" s="5">
        <v>360000</v>
      </c>
    </row>
    <row r="763" spans="1:3" x14ac:dyDescent="0.3">
      <c r="A763" s="2" t="s">
        <v>0</v>
      </c>
      <c r="B763" s="47">
        <v>5</v>
      </c>
      <c r="C763" s="5">
        <v>360000</v>
      </c>
    </row>
    <row r="764" spans="1:3" x14ac:dyDescent="0.3">
      <c r="A764" s="2" t="s">
        <v>0</v>
      </c>
      <c r="B764" s="47">
        <v>2</v>
      </c>
      <c r="C764" s="5">
        <v>360000</v>
      </c>
    </row>
    <row r="765" spans="1:3" x14ac:dyDescent="0.3">
      <c r="A765" s="2" t="s">
        <v>0</v>
      </c>
      <c r="B765" s="47">
        <v>5</v>
      </c>
      <c r="C765" s="5">
        <v>360000</v>
      </c>
    </row>
    <row r="766" spans="1:3" x14ac:dyDescent="0.3">
      <c r="A766" s="2" t="s">
        <v>0</v>
      </c>
      <c r="B766" s="47">
        <v>3</v>
      </c>
      <c r="C766" s="5">
        <v>360000</v>
      </c>
    </row>
    <row r="767" spans="1:3" x14ac:dyDescent="0.3">
      <c r="A767" s="2" t="s">
        <v>0</v>
      </c>
      <c r="B767" s="47">
        <v>5</v>
      </c>
      <c r="C767" s="5">
        <v>360000</v>
      </c>
    </row>
    <row r="768" spans="1:3" x14ac:dyDescent="0.3">
      <c r="A768" s="2" t="s">
        <v>0</v>
      </c>
      <c r="B768" s="47">
        <v>3</v>
      </c>
      <c r="C768" s="5">
        <v>360919.54022899998</v>
      </c>
    </row>
    <row r="769" spans="1:3" x14ac:dyDescent="0.3">
      <c r="A769" s="2" t="s">
        <v>0</v>
      </c>
      <c r="B769" s="47">
        <v>5</v>
      </c>
      <c r="C769" s="5">
        <v>362068.965517</v>
      </c>
    </row>
    <row r="770" spans="1:3" x14ac:dyDescent="0.3">
      <c r="A770" s="2" t="s">
        <v>0</v>
      </c>
      <c r="B770" s="47">
        <v>5</v>
      </c>
      <c r="C770" s="5">
        <v>363218.39080400002</v>
      </c>
    </row>
    <row r="771" spans="1:3" x14ac:dyDescent="0.3">
      <c r="A771" s="2" t="s">
        <v>0</v>
      </c>
      <c r="B771" s="47">
        <v>3</v>
      </c>
      <c r="C771" s="5">
        <v>364000</v>
      </c>
    </row>
    <row r="772" spans="1:3" x14ac:dyDescent="0.3">
      <c r="A772" s="2" t="s">
        <v>0</v>
      </c>
      <c r="B772" s="47">
        <v>5</v>
      </c>
      <c r="C772" s="5">
        <v>364220.68965499999</v>
      </c>
    </row>
    <row r="773" spans="1:3" x14ac:dyDescent="0.3">
      <c r="A773" s="2" t="s">
        <v>0</v>
      </c>
      <c r="B773" s="47">
        <v>5</v>
      </c>
      <c r="C773" s="5">
        <v>364220.68965499999</v>
      </c>
    </row>
    <row r="774" spans="1:3" x14ac:dyDescent="0.3">
      <c r="A774" s="2" t="s">
        <v>0</v>
      </c>
      <c r="B774" s="47">
        <v>5</v>
      </c>
      <c r="C774" s="5">
        <v>364220.68965499999</v>
      </c>
    </row>
    <row r="775" spans="1:3" x14ac:dyDescent="0.3">
      <c r="A775" s="2" t="s">
        <v>0</v>
      </c>
      <c r="B775" s="47">
        <v>5</v>
      </c>
      <c r="C775" s="5">
        <v>364220.68965499999</v>
      </c>
    </row>
    <row r="776" spans="1:3" x14ac:dyDescent="0.3">
      <c r="A776" s="2" t="s">
        <v>0</v>
      </c>
      <c r="B776" s="47">
        <v>7</v>
      </c>
      <c r="C776" s="5">
        <v>364220.68965499999</v>
      </c>
    </row>
    <row r="777" spans="1:3" x14ac:dyDescent="0.3">
      <c r="A777" s="2" t="s">
        <v>0</v>
      </c>
      <c r="B777" s="47">
        <v>5</v>
      </c>
      <c r="C777" s="5">
        <v>364220.68965499999</v>
      </c>
    </row>
    <row r="778" spans="1:3" x14ac:dyDescent="0.3">
      <c r="A778" s="2" t="s">
        <v>0</v>
      </c>
      <c r="B778" s="47">
        <v>5</v>
      </c>
      <c r="C778" s="5">
        <v>364220.68965499999</v>
      </c>
    </row>
    <row r="779" spans="1:3" x14ac:dyDescent="0.3">
      <c r="A779" s="2" t="s">
        <v>0</v>
      </c>
      <c r="B779" s="47">
        <v>5</v>
      </c>
      <c r="C779" s="5">
        <v>364220.68965499999</v>
      </c>
    </row>
    <row r="780" spans="1:3" x14ac:dyDescent="0.3">
      <c r="A780" s="2" t="s">
        <v>0</v>
      </c>
      <c r="B780" s="47">
        <v>6</v>
      </c>
      <c r="C780" s="5">
        <v>364220.68965499999</v>
      </c>
    </row>
    <row r="781" spans="1:3" x14ac:dyDescent="0.3">
      <c r="A781" s="2" t="s">
        <v>0</v>
      </c>
      <c r="B781" s="47">
        <v>2</v>
      </c>
      <c r="C781" s="5">
        <v>364220.68965499999</v>
      </c>
    </row>
    <row r="782" spans="1:3" x14ac:dyDescent="0.3">
      <c r="A782" s="2" t="s">
        <v>0</v>
      </c>
      <c r="B782" s="47">
        <v>5</v>
      </c>
      <c r="C782" s="5">
        <v>364220.68965499999</v>
      </c>
    </row>
    <row r="783" spans="1:3" x14ac:dyDescent="0.3">
      <c r="A783" s="2" t="s">
        <v>0</v>
      </c>
      <c r="B783" s="47">
        <v>2</v>
      </c>
      <c r="C783" s="5">
        <v>364220.68965499999</v>
      </c>
    </row>
    <row r="784" spans="1:3" x14ac:dyDescent="0.3">
      <c r="A784" s="2" t="s">
        <v>0</v>
      </c>
      <c r="B784" s="47">
        <v>6</v>
      </c>
      <c r="C784" s="5">
        <v>364220.68965499999</v>
      </c>
    </row>
    <row r="785" spans="1:3" x14ac:dyDescent="0.3">
      <c r="A785" s="2" t="s">
        <v>0</v>
      </c>
      <c r="B785" s="47">
        <v>5</v>
      </c>
      <c r="C785" s="5">
        <v>364220.68965499999</v>
      </c>
    </row>
    <row r="786" spans="1:3" x14ac:dyDescent="0.3">
      <c r="A786" s="2" t="s">
        <v>0</v>
      </c>
      <c r="B786" s="47">
        <v>5</v>
      </c>
      <c r="C786" s="5">
        <v>364220.68965499999</v>
      </c>
    </row>
    <row r="787" spans="1:3" x14ac:dyDescent="0.3">
      <c r="A787" s="2" t="s">
        <v>0</v>
      </c>
      <c r="B787" s="47">
        <v>8</v>
      </c>
      <c r="C787" s="5">
        <v>364220.68965499999</v>
      </c>
    </row>
    <row r="788" spans="1:3" x14ac:dyDescent="0.3">
      <c r="A788" s="2" t="s">
        <v>0</v>
      </c>
      <c r="B788" s="47">
        <v>5</v>
      </c>
      <c r="C788" s="5">
        <v>364220.68965499999</v>
      </c>
    </row>
    <row r="789" spans="1:3" x14ac:dyDescent="0.3">
      <c r="A789" s="2" t="s">
        <v>0</v>
      </c>
      <c r="B789" s="47">
        <v>2</v>
      </c>
      <c r="C789" s="5">
        <v>364220.68965499999</v>
      </c>
    </row>
    <row r="790" spans="1:3" x14ac:dyDescent="0.3">
      <c r="A790" s="2" t="s">
        <v>0</v>
      </c>
      <c r="B790" s="47">
        <v>5</v>
      </c>
      <c r="C790" s="5">
        <v>364220.68965499999</v>
      </c>
    </row>
    <row r="791" spans="1:3" x14ac:dyDescent="0.3">
      <c r="A791" s="2" t="s">
        <v>0</v>
      </c>
      <c r="B791" s="47">
        <v>5</v>
      </c>
      <c r="C791" s="5">
        <v>364220.68965499999</v>
      </c>
    </row>
    <row r="792" spans="1:3" x14ac:dyDescent="0.3">
      <c r="A792" s="2" t="s">
        <v>0</v>
      </c>
      <c r="B792" s="47">
        <v>2</v>
      </c>
      <c r="C792" s="5">
        <v>364220.68965499999</v>
      </c>
    </row>
    <row r="793" spans="1:3" x14ac:dyDescent="0.3">
      <c r="A793" s="2" t="s">
        <v>0</v>
      </c>
      <c r="B793" s="47">
        <v>5</v>
      </c>
      <c r="C793" s="5">
        <v>364220.68965499999</v>
      </c>
    </row>
    <row r="794" spans="1:3" x14ac:dyDescent="0.3">
      <c r="A794" s="2" t="s">
        <v>0</v>
      </c>
      <c r="B794" s="47">
        <v>5</v>
      </c>
      <c r="C794" s="5">
        <v>364220.68965499999</v>
      </c>
    </row>
    <row r="795" spans="1:3" x14ac:dyDescent="0.3">
      <c r="A795" s="2" t="s">
        <v>0</v>
      </c>
      <c r="B795" s="47">
        <v>5</v>
      </c>
      <c r="C795" s="5">
        <v>364220.68965499999</v>
      </c>
    </row>
    <row r="796" spans="1:3" x14ac:dyDescent="0.3">
      <c r="A796" s="2" t="s">
        <v>0</v>
      </c>
      <c r="B796" s="47">
        <v>2</v>
      </c>
      <c r="C796" s="5">
        <v>364367.81609099999</v>
      </c>
    </row>
    <row r="797" spans="1:3" x14ac:dyDescent="0.3">
      <c r="A797" s="2" t="s">
        <v>0</v>
      </c>
      <c r="B797" s="47">
        <v>7</v>
      </c>
      <c r="C797" s="5">
        <v>364827.58620600001</v>
      </c>
    </row>
    <row r="798" spans="1:3" x14ac:dyDescent="0.3">
      <c r="A798" s="2" t="s">
        <v>0</v>
      </c>
      <c r="B798" s="47">
        <v>3</v>
      </c>
      <c r="C798" s="5">
        <v>364870.68965499999</v>
      </c>
    </row>
    <row r="799" spans="1:3" x14ac:dyDescent="0.3">
      <c r="A799" s="2" t="s">
        <v>0</v>
      </c>
      <c r="B799" s="47">
        <v>2</v>
      </c>
      <c r="C799" s="5">
        <v>365517.24137900001</v>
      </c>
    </row>
    <row r="800" spans="1:3" x14ac:dyDescent="0.3">
      <c r="A800" s="2" t="s">
        <v>0</v>
      </c>
      <c r="B800" s="47">
        <v>2</v>
      </c>
      <c r="C800" s="5">
        <v>365517.24137900001</v>
      </c>
    </row>
    <row r="801" spans="1:3" x14ac:dyDescent="0.3">
      <c r="A801" s="2" t="s">
        <v>0</v>
      </c>
      <c r="B801" s="47">
        <v>5</v>
      </c>
      <c r="C801" s="5">
        <v>367668.965517</v>
      </c>
    </row>
    <row r="802" spans="1:3" x14ac:dyDescent="0.3">
      <c r="A802" s="2" t="s">
        <v>0</v>
      </c>
      <c r="B802" s="47">
        <v>2</v>
      </c>
      <c r="C802" s="5">
        <v>367816.091954</v>
      </c>
    </row>
    <row r="803" spans="1:3" x14ac:dyDescent="0.3">
      <c r="A803" s="2" t="s">
        <v>0</v>
      </c>
      <c r="B803" s="47">
        <v>6</v>
      </c>
      <c r="C803" s="5">
        <v>367816.091954</v>
      </c>
    </row>
    <row r="804" spans="1:3" x14ac:dyDescent="0.3">
      <c r="A804" s="2" t="s">
        <v>0</v>
      </c>
      <c r="B804" s="47">
        <v>6</v>
      </c>
      <c r="C804" s="5">
        <v>367816.091954</v>
      </c>
    </row>
    <row r="805" spans="1:3" x14ac:dyDescent="0.3">
      <c r="A805" s="2" t="s">
        <v>0</v>
      </c>
      <c r="B805" s="47">
        <v>4</v>
      </c>
      <c r="C805" s="5">
        <v>368818.39080400002</v>
      </c>
    </row>
    <row r="806" spans="1:3" x14ac:dyDescent="0.3">
      <c r="A806" s="2" t="s">
        <v>0</v>
      </c>
      <c r="B806" s="47">
        <v>5</v>
      </c>
      <c r="C806" s="5">
        <v>368965.51724100002</v>
      </c>
    </row>
    <row r="807" spans="1:3" x14ac:dyDescent="0.3">
      <c r="A807" s="2" t="s">
        <v>0</v>
      </c>
      <c r="B807" s="47">
        <v>5</v>
      </c>
      <c r="C807" s="5">
        <v>368965.51724100002</v>
      </c>
    </row>
    <row r="808" spans="1:3" x14ac:dyDescent="0.3">
      <c r="A808" s="2" t="s">
        <v>0</v>
      </c>
      <c r="B808" s="47">
        <v>5</v>
      </c>
      <c r="C808" s="5">
        <v>369967.81609099999</v>
      </c>
    </row>
    <row r="809" spans="1:3" x14ac:dyDescent="0.3">
      <c r="A809" s="2" t="s">
        <v>0</v>
      </c>
      <c r="B809" s="47">
        <v>5</v>
      </c>
      <c r="C809" s="5">
        <v>370114.94252799999</v>
      </c>
    </row>
    <row r="810" spans="1:3" x14ac:dyDescent="0.3">
      <c r="A810" s="2" t="s">
        <v>0</v>
      </c>
      <c r="B810" s="47">
        <v>2</v>
      </c>
      <c r="C810" s="5">
        <v>372000</v>
      </c>
    </row>
    <row r="811" spans="1:3" x14ac:dyDescent="0.3">
      <c r="A811" s="2" t="s">
        <v>0</v>
      </c>
      <c r="B811" s="47">
        <v>3</v>
      </c>
      <c r="C811" s="5">
        <v>372413.79310299997</v>
      </c>
    </row>
    <row r="812" spans="1:3" x14ac:dyDescent="0.3">
      <c r="A812" s="2" t="s">
        <v>0</v>
      </c>
      <c r="B812" s="47">
        <v>5</v>
      </c>
      <c r="C812" s="5">
        <v>372413.79310299997</v>
      </c>
    </row>
    <row r="813" spans="1:3" x14ac:dyDescent="0.3">
      <c r="A813" s="2" t="s">
        <v>0</v>
      </c>
      <c r="B813" s="47">
        <v>6</v>
      </c>
      <c r="C813" s="5">
        <v>372413.79310299997</v>
      </c>
    </row>
    <row r="814" spans="1:3" x14ac:dyDescent="0.3">
      <c r="A814" s="2" t="s">
        <v>0</v>
      </c>
      <c r="B814" s="47">
        <v>2</v>
      </c>
      <c r="C814" s="5">
        <v>372413.79310299997</v>
      </c>
    </row>
    <row r="815" spans="1:3" x14ac:dyDescent="0.3">
      <c r="A815" s="2" t="s">
        <v>0</v>
      </c>
      <c r="B815" s="47">
        <v>7</v>
      </c>
      <c r="C815" s="5">
        <v>372413.79310299997</v>
      </c>
    </row>
    <row r="816" spans="1:3" x14ac:dyDescent="0.3">
      <c r="A816" s="2" t="s">
        <v>0</v>
      </c>
      <c r="B816" s="47">
        <v>5</v>
      </c>
      <c r="C816" s="5">
        <v>372413.79310299997</v>
      </c>
    </row>
    <row r="817" spans="1:3" x14ac:dyDescent="0.3">
      <c r="A817" s="2" t="s">
        <v>0</v>
      </c>
      <c r="B817" s="47">
        <v>5</v>
      </c>
      <c r="C817" s="5">
        <v>372413.79310299997</v>
      </c>
    </row>
    <row r="818" spans="1:3" x14ac:dyDescent="0.3">
      <c r="A818" s="2" t="s">
        <v>0</v>
      </c>
      <c r="B818" s="47">
        <v>2</v>
      </c>
      <c r="C818" s="5">
        <v>372413.79310299997</v>
      </c>
    </row>
    <row r="819" spans="1:3" x14ac:dyDescent="0.3">
      <c r="A819" s="2" t="s">
        <v>0</v>
      </c>
      <c r="B819" s="47">
        <v>5</v>
      </c>
      <c r="C819" s="5">
        <v>372413.79310299997</v>
      </c>
    </row>
    <row r="820" spans="1:3" x14ac:dyDescent="0.3">
      <c r="A820" s="2" t="s">
        <v>0</v>
      </c>
      <c r="B820" s="47">
        <v>5</v>
      </c>
      <c r="C820" s="5">
        <v>372413.79310299997</v>
      </c>
    </row>
    <row r="821" spans="1:3" x14ac:dyDescent="0.3">
      <c r="A821" s="2" t="s">
        <v>0</v>
      </c>
      <c r="B821" s="47">
        <v>2</v>
      </c>
      <c r="C821" s="5">
        <v>372413.79310299997</v>
      </c>
    </row>
    <row r="822" spans="1:3" x14ac:dyDescent="0.3">
      <c r="A822" s="2" t="s">
        <v>0</v>
      </c>
      <c r="B822" s="47">
        <v>7</v>
      </c>
      <c r="C822" s="5">
        <v>372413.79310299997</v>
      </c>
    </row>
    <row r="823" spans="1:3" x14ac:dyDescent="0.3">
      <c r="A823" s="2" t="s">
        <v>0</v>
      </c>
      <c r="B823" s="47">
        <v>2</v>
      </c>
      <c r="C823" s="5">
        <v>372413.79310299997</v>
      </c>
    </row>
    <row r="824" spans="1:3" x14ac:dyDescent="0.3">
      <c r="A824" s="2" t="s">
        <v>0</v>
      </c>
      <c r="B824" s="47">
        <v>6</v>
      </c>
      <c r="C824" s="5">
        <v>372413.79310299997</v>
      </c>
    </row>
    <row r="825" spans="1:3" x14ac:dyDescent="0.3">
      <c r="A825" s="2" t="s">
        <v>0</v>
      </c>
      <c r="B825" s="47">
        <v>2</v>
      </c>
      <c r="C825" s="5">
        <v>375000</v>
      </c>
    </row>
    <row r="826" spans="1:3" x14ac:dyDescent="0.3">
      <c r="A826" s="2" t="s">
        <v>0</v>
      </c>
      <c r="B826" s="47">
        <v>5</v>
      </c>
      <c r="C826" s="5">
        <v>378160.91953999997</v>
      </c>
    </row>
    <row r="827" spans="1:3" x14ac:dyDescent="0.3">
      <c r="A827" s="2" t="s">
        <v>0</v>
      </c>
      <c r="B827" s="47">
        <v>2</v>
      </c>
      <c r="C827" s="5">
        <v>378390.80459700001</v>
      </c>
    </row>
    <row r="828" spans="1:3" x14ac:dyDescent="0.3">
      <c r="A828" s="2" t="s">
        <v>0</v>
      </c>
      <c r="B828" s="47">
        <v>5</v>
      </c>
      <c r="C828" s="5">
        <v>379310.34482699999</v>
      </c>
    </row>
    <row r="829" spans="1:3" x14ac:dyDescent="0.3">
      <c r="A829" s="2" t="s">
        <v>0</v>
      </c>
      <c r="B829" s="47">
        <v>2</v>
      </c>
      <c r="C829" s="5">
        <v>379310.34482699999</v>
      </c>
    </row>
    <row r="830" spans="1:3" x14ac:dyDescent="0.3">
      <c r="A830" s="2" t="s">
        <v>0</v>
      </c>
      <c r="B830" s="47">
        <v>5</v>
      </c>
      <c r="C830" s="5">
        <v>380000</v>
      </c>
    </row>
    <row r="831" spans="1:3" x14ac:dyDescent="0.3">
      <c r="A831" s="2" t="s">
        <v>0</v>
      </c>
      <c r="B831" s="47">
        <v>2</v>
      </c>
      <c r="C831" s="5">
        <v>380459.77011400001</v>
      </c>
    </row>
    <row r="832" spans="1:3" x14ac:dyDescent="0.3">
      <c r="A832" s="2" t="s">
        <v>0</v>
      </c>
      <c r="B832" s="47">
        <v>5</v>
      </c>
      <c r="C832" s="5">
        <v>381609.19540199998</v>
      </c>
    </row>
    <row r="833" spans="1:3" x14ac:dyDescent="0.3">
      <c r="A833" s="2" t="s">
        <v>0</v>
      </c>
      <c r="B833" s="47">
        <v>5</v>
      </c>
      <c r="C833" s="5">
        <v>383908.04597699997</v>
      </c>
    </row>
    <row r="834" spans="1:3" x14ac:dyDescent="0.3">
      <c r="A834" s="2" t="s">
        <v>0</v>
      </c>
      <c r="B834" s="47">
        <v>8</v>
      </c>
      <c r="C834" s="5">
        <v>383908.04597699997</v>
      </c>
    </row>
    <row r="835" spans="1:3" x14ac:dyDescent="0.3">
      <c r="A835" s="2" t="s">
        <v>0</v>
      </c>
      <c r="B835" s="47">
        <v>5</v>
      </c>
      <c r="C835" s="5">
        <v>384910.34482699999</v>
      </c>
    </row>
    <row r="836" spans="1:3" x14ac:dyDescent="0.3">
      <c r="A836" s="2" t="s">
        <v>0</v>
      </c>
      <c r="B836" s="47">
        <v>7</v>
      </c>
      <c r="C836" s="5">
        <v>386206.89655100001</v>
      </c>
    </row>
    <row r="837" spans="1:3" x14ac:dyDescent="0.3">
      <c r="A837" s="2" t="s">
        <v>0</v>
      </c>
      <c r="B837" s="47">
        <v>2</v>
      </c>
      <c r="C837" s="5">
        <v>386206.89655100001</v>
      </c>
    </row>
    <row r="838" spans="1:3" x14ac:dyDescent="0.3">
      <c r="A838" s="2" t="s">
        <v>0</v>
      </c>
      <c r="B838" s="47">
        <v>5</v>
      </c>
      <c r="C838" s="5">
        <v>386206.89655100001</v>
      </c>
    </row>
    <row r="839" spans="1:3" x14ac:dyDescent="0.3">
      <c r="A839" s="2" t="s">
        <v>0</v>
      </c>
      <c r="B839" s="47">
        <v>2</v>
      </c>
      <c r="C839" s="5">
        <v>386206.89655100001</v>
      </c>
    </row>
    <row r="840" spans="1:3" x14ac:dyDescent="0.3">
      <c r="A840" s="2" t="s">
        <v>0</v>
      </c>
      <c r="B840" s="47">
        <v>5</v>
      </c>
      <c r="C840" s="5">
        <v>386206.89655100001</v>
      </c>
    </row>
    <row r="841" spans="1:3" x14ac:dyDescent="0.3">
      <c r="A841" s="2" t="s">
        <v>0</v>
      </c>
      <c r="B841" s="47">
        <v>3</v>
      </c>
      <c r="C841" s="5">
        <v>386206.89655100001</v>
      </c>
    </row>
    <row r="842" spans="1:3" x14ac:dyDescent="0.3">
      <c r="A842" s="2" t="s">
        <v>0</v>
      </c>
      <c r="B842" s="47">
        <v>5</v>
      </c>
      <c r="C842" s="5">
        <v>386206.89655100001</v>
      </c>
    </row>
    <row r="843" spans="1:3" x14ac:dyDescent="0.3">
      <c r="A843" s="2" t="s">
        <v>0</v>
      </c>
      <c r="B843" s="47">
        <v>6</v>
      </c>
      <c r="C843" s="5">
        <v>386206.89655100001</v>
      </c>
    </row>
    <row r="844" spans="1:3" x14ac:dyDescent="0.3">
      <c r="A844" s="2" t="s">
        <v>0</v>
      </c>
      <c r="B844" s="47">
        <v>5</v>
      </c>
      <c r="C844" s="5">
        <v>386206.89655100001</v>
      </c>
    </row>
    <row r="845" spans="1:3" x14ac:dyDescent="0.3">
      <c r="A845" s="2" t="s">
        <v>0</v>
      </c>
      <c r="B845" s="47">
        <v>5</v>
      </c>
      <c r="C845" s="5">
        <v>386206.89655100001</v>
      </c>
    </row>
    <row r="846" spans="1:3" x14ac:dyDescent="0.3">
      <c r="A846" s="2" t="s">
        <v>0</v>
      </c>
      <c r="B846" s="47">
        <v>4</v>
      </c>
      <c r="C846" s="5">
        <v>386206.89655100001</v>
      </c>
    </row>
    <row r="847" spans="1:3" x14ac:dyDescent="0.3">
      <c r="A847" s="2" t="s">
        <v>0</v>
      </c>
      <c r="B847" s="47">
        <v>2</v>
      </c>
      <c r="C847" s="5">
        <v>386206.89655100001</v>
      </c>
    </row>
    <row r="848" spans="1:3" x14ac:dyDescent="0.3">
      <c r="A848" s="2" t="s">
        <v>0</v>
      </c>
      <c r="B848" s="47">
        <v>2</v>
      </c>
      <c r="C848" s="5">
        <v>386206.89655100001</v>
      </c>
    </row>
    <row r="849" spans="1:3" x14ac:dyDescent="0.3">
      <c r="A849" s="2" t="s">
        <v>0</v>
      </c>
      <c r="B849" s="47">
        <v>5</v>
      </c>
      <c r="C849" s="5">
        <v>386206.89655100001</v>
      </c>
    </row>
    <row r="850" spans="1:3" x14ac:dyDescent="0.3">
      <c r="A850" s="2" t="s">
        <v>0</v>
      </c>
      <c r="B850" s="47">
        <v>7</v>
      </c>
      <c r="C850" s="5">
        <v>386206.89655100001</v>
      </c>
    </row>
    <row r="851" spans="1:3" x14ac:dyDescent="0.3">
      <c r="A851" s="2" t="s">
        <v>0</v>
      </c>
      <c r="B851" s="47">
        <v>8</v>
      </c>
      <c r="C851" s="5">
        <v>386206.89655100001</v>
      </c>
    </row>
    <row r="852" spans="1:3" x14ac:dyDescent="0.3">
      <c r="A852" s="2" t="s">
        <v>0</v>
      </c>
      <c r="B852" s="47">
        <v>5</v>
      </c>
      <c r="C852" s="5">
        <v>386206.89655100001</v>
      </c>
    </row>
    <row r="853" spans="1:3" x14ac:dyDescent="0.3">
      <c r="A853" s="2" t="s">
        <v>0</v>
      </c>
      <c r="B853" s="47">
        <v>2</v>
      </c>
      <c r="C853" s="5">
        <v>386206.89655100001</v>
      </c>
    </row>
    <row r="854" spans="1:3" x14ac:dyDescent="0.3">
      <c r="A854" s="2" t="s">
        <v>0</v>
      </c>
      <c r="B854" s="47">
        <v>2</v>
      </c>
      <c r="C854" s="5">
        <v>386206.89655100001</v>
      </c>
    </row>
    <row r="855" spans="1:3" x14ac:dyDescent="0.3">
      <c r="A855" s="2" t="s">
        <v>0</v>
      </c>
      <c r="B855" s="47">
        <v>1</v>
      </c>
      <c r="C855" s="5">
        <v>388505.747126</v>
      </c>
    </row>
    <row r="856" spans="1:3" x14ac:dyDescent="0.3">
      <c r="A856" s="2" t="s">
        <v>0</v>
      </c>
      <c r="B856" s="47">
        <v>2</v>
      </c>
      <c r="C856" s="5">
        <v>389655.17241300002</v>
      </c>
    </row>
    <row r="857" spans="1:3" x14ac:dyDescent="0.3">
      <c r="A857" s="2" t="s">
        <v>0</v>
      </c>
      <c r="B857" s="47">
        <v>2</v>
      </c>
      <c r="C857" s="5">
        <v>390804.59770099999</v>
      </c>
    </row>
    <row r="858" spans="1:3" x14ac:dyDescent="0.3">
      <c r="A858" s="2" t="s">
        <v>0</v>
      </c>
      <c r="B858" s="47">
        <v>2</v>
      </c>
      <c r="C858" s="5">
        <v>390804.59770099999</v>
      </c>
    </row>
    <row r="859" spans="1:3" x14ac:dyDescent="0.3">
      <c r="A859" s="2" t="s">
        <v>0</v>
      </c>
      <c r="B859" s="47">
        <v>2</v>
      </c>
      <c r="C859" s="5">
        <v>390804.59770099999</v>
      </c>
    </row>
    <row r="860" spans="1:3" x14ac:dyDescent="0.3">
      <c r="A860" s="2" t="s">
        <v>0</v>
      </c>
      <c r="B860" s="47">
        <v>8</v>
      </c>
      <c r="C860" s="5">
        <v>391816.091954</v>
      </c>
    </row>
    <row r="861" spans="1:3" x14ac:dyDescent="0.3">
      <c r="A861" s="2" t="s">
        <v>0</v>
      </c>
      <c r="B861" s="47">
        <v>5</v>
      </c>
      <c r="C861" s="5">
        <v>391954.02298800001</v>
      </c>
    </row>
    <row r="862" spans="1:3" x14ac:dyDescent="0.3">
      <c r="A862" s="2" t="s">
        <v>0</v>
      </c>
      <c r="B862" s="47">
        <v>3</v>
      </c>
      <c r="C862" s="5">
        <v>392266.66666599998</v>
      </c>
    </row>
    <row r="863" spans="1:3" x14ac:dyDescent="0.3">
      <c r="A863" s="2" t="s">
        <v>0</v>
      </c>
      <c r="B863" s="47">
        <v>7</v>
      </c>
      <c r="C863" s="5">
        <v>393103.44827499997</v>
      </c>
    </row>
    <row r="864" spans="1:3" x14ac:dyDescent="0.3">
      <c r="A864" s="2" t="s">
        <v>0</v>
      </c>
      <c r="B864" s="47">
        <v>2</v>
      </c>
      <c r="C864" s="5">
        <v>393678.16091899999</v>
      </c>
    </row>
    <row r="865" spans="1:3" x14ac:dyDescent="0.3">
      <c r="A865" s="2" t="s">
        <v>0</v>
      </c>
      <c r="B865" s="47">
        <v>5</v>
      </c>
      <c r="C865" s="5">
        <v>395402.29885000002</v>
      </c>
    </row>
    <row r="866" spans="1:3" x14ac:dyDescent="0.3">
      <c r="A866" s="2" t="s">
        <v>0</v>
      </c>
      <c r="B866" s="47">
        <v>4</v>
      </c>
      <c r="C866" s="5">
        <v>396000</v>
      </c>
    </row>
    <row r="867" spans="1:3" x14ac:dyDescent="0.3">
      <c r="A867" s="2" t="s">
        <v>0</v>
      </c>
      <c r="B867" s="47">
        <v>2</v>
      </c>
      <c r="C867" s="5">
        <v>397701.14942500001</v>
      </c>
    </row>
    <row r="868" spans="1:3" x14ac:dyDescent="0.3">
      <c r="A868" s="2" t="s">
        <v>0</v>
      </c>
      <c r="B868" s="47">
        <v>2</v>
      </c>
      <c r="C868" s="5">
        <v>398816.091954</v>
      </c>
    </row>
    <row r="869" spans="1:3" x14ac:dyDescent="0.3">
      <c r="A869" s="2" t="s">
        <v>0</v>
      </c>
      <c r="B869" s="47">
        <v>5</v>
      </c>
      <c r="C869" s="5">
        <v>400000</v>
      </c>
    </row>
    <row r="870" spans="1:3" x14ac:dyDescent="0.3">
      <c r="A870" s="2" t="s">
        <v>0</v>
      </c>
      <c r="B870" s="47">
        <v>7</v>
      </c>
      <c r="C870" s="5">
        <v>400000</v>
      </c>
    </row>
    <row r="871" spans="1:3" x14ac:dyDescent="0.3">
      <c r="A871" s="2" t="s">
        <v>0</v>
      </c>
      <c r="B871" s="47">
        <v>2</v>
      </c>
      <c r="C871" s="5">
        <v>400000</v>
      </c>
    </row>
    <row r="872" spans="1:3" x14ac:dyDescent="0.3">
      <c r="A872" s="2" t="s">
        <v>0</v>
      </c>
      <c r="B872" s="47">
        <v>5</v>
      </c>
      <c r="C872" s="5">
        <v>400000</v>
      </c>
    </row>
    <row r="873" spans="1:3" x14ac:dyDescent="0.3">
      <c r="A873" s="2" t="s">
        <v>0</v>
      </c>
      <c r="B873" s="47">
        <v>5</v>
      </c>
      <c r="C873" s="5">
        <v>400000</v>
      </c>
    </row>
    <row r="874" spans="1:3" x14ac:dyDescent="0.3">
      <c r="A874" s="2" t="s">
        <v>0</v>
      </c>
      <c r="B874" s="47">
        <v>2</v>
      </c>
      <c r="C874" s="5">
        <v>400000</v>
      </c>
    </row>
    <row r="875" spans="1:3" x14ac:dyDescent="0.3">
      <c r="A875" s="2" t="s">
        <v>0</v>
      </c>
      <c r="B875" s="47">
        <v>3</v>
      </c>
      <c r="C875" s="5">
        <v>400000</v>
      </c>
    </row>
    <row r="876" spans="1:3" x14ac:dyDescent="0.3">
      <c r="A876" s="2" t="s">
        <v>0</v>
      </c>
      <c r="B876" s="47">
        <v>4</v>
      </c>
      <c r="C876" s="5">
        <v>400000</v>
      </c>
    </row>
    <row r="877" spans="1:3" x14ac:dyDescent="0.3">
      <c r="A877" s="2" t="s">
        <v>0</v>
      </c>
      <c r="B877" s="47">
        <v>5</v>
      </c>
      <c r="C877" s="5">
        <v>400000</v>
      </c>
    </row>
    <row r="878" spans="1:3" x14ac:dyDescent="0.3">
      <c r="A878" s="2" t="s">
        <v>0</v>
      </c>
      <c r="B878" s="47">
        <v>2</v>
      </c>
      <c r="C878" s="5">
        <v>400000</v>
      </c>
    </row>
    <row r="879" spans="1:3" x14ac:dyDescent="0.3">
      <c r="A879" s="2" t="s">
        <v>0</v>
      </c>
      <c r="B879" s="47">
        <v>5</v>
      </c>
      <c r="C879" s="5">
        <v>401000</v>
      </c>
    </row>
    <row r="880" spans="1:3" x14ac:dyDescent="0.3">
      <c r="A880" s="2" t="s">
        <v>0</v>
      </c>
      <c r="B880" s="47">
        <v>5</v>
      </c>
      <c r="C880" s="5">
        <v>401201.14942500001</v>
      </c>
    </row>
    <row r="881" spans="1:3" x14ac:dyDescent="0.3">
      <c r="A881" s="2" t="s">
        <v>0</v>
      </c>
      <c r="B881" s="47">
        <v>5</v>
      </c>
      <c r="C881" s="5">
        <v>402298.85057399998</v>
      </c>
    </row>
    <row r="882" spans="1:3" x14ac:dyDescent="0.3">
      <c r="A882" s="2" t="s">
        <v>0</v>
      </c>
      <c r="B882" s="47">
        <v>3</v>
      </c>
      <c r="C882" s="5">
        <v>402298.85057399998</v>
      </c>
    </row>
    <row r="883" spans="1:3" x14ac:dyDescent="0.3">
      <c r="A883" s="2" t="s">
        <v>0</v>
      </c>
      <c r="B883" s="47">
        <v>5</v>
      </c>
      <c r="C883" s="5">
        <v>402566</v>
      </c>
    </row>
    <row r="884" spans="1:3" x14ac:dyDescent="0.3">
      <c r="A884" s="2" t="s">
        <v>0</v>
      </c>
      <c r="B884" s="47">
        <v>5</v>
      </c>
      <c r="C884" s="5">
        <v>403333.33333300002</v>
      </c>
    </row>
    <row r="885" spans="1:3" x14ac:dyDescent="0.3">
      <c r="A885" s="2" t="s">
        <v>0</v>
      </c>
      <c r="B885" s="47">
        <v>2</v>
      </c>
      <c r="C885" s="5">
        <v>404597.70114899997</v>
      </c>
    </row>
    <row r="886" spans="1:3" x14ac:dyDescent="0.3">
      <c r="A886" s="2" t="s">
        <v>0</v>
      </c>
      <c r="B886" s="47">
        <v>7</v>
      </c>
      <c r="C886" s="5">
        <v>404597.70114899997</v>
      </c>
    </row>
    <row r="887" spans="1:3" x14ac:dyDescent="0.3">
      <c r="A887" s="2" t="s">
        <v>0</v>
      </c>
      <c r="B887" s="47">
        <v>5</v>
      </c>
      <c r="C887" s="5">
        <v>409195.402298</v>
      </c>
    </row>
    <row r="888" spans="1:3" x14ac:dyDescent="0.3">
      <c r="A888" s="2" t="s">
        <v>0</v>
      </c>
      <c r="B888" s="47">
        <v>5</v>
      </c>
      <c r="C888" s="5">
        <v>409195.402298</v>
      </c>
    </row>
    <row r="889" spans="1:3" x14ac:dyDescent="0.3">
      <c r="A889" s="2" t="s">
        <v>0</v>
      </c>
      <c r="B889" s="47">
        <v>7</v>
      </c>
      <c r="C889" s="5">
        <v>411827.58620600001</v>
      </c>
    </row>
    <row r="890" spans="1:3" x14ac:dyDescent="0.3">
      <c r="A890" s="2" t="s">
        <v>0</v>
      </c>
      <c r="B890" s="47">
        <v>5</v>
      </c>
      <c r="C890" s="5">
        <v>413793.10344799998</v>
      </c>
    </row>
    <row r="891" spans="1:3" x14ac:dyDescent="0.3">
      <c r="A891" s="2" t="s">
        <v>0</v>
      </c>
      <c r="B891" s="47">
        <v>2</v>
      </c>
      <c r="C891" s="5">
        <v>413793.10344799998</v>
      </c>
    </row>
    <row r="892" spans="1:3" x14ac:dyDescent="0.3">
      <c r="A892" s="2" t="s">
        <v>0</v>
      </c>
      <c r="B892" s="47">
        <v>2</v>
      </c>
      <c r="C892" s="5">
        <v>413793.10344799998</v>
      </c>
    </row>
    <row r="893" spans="1:3" x14ac:dyDescent="0.3">
      <c r="A893" s="2" t="s">
        <v>0</v>
      </c>
      <c r="B893" s="47">
        <v>2</v>
      </c>
      <c r="C893" s="5">
        <v>413793.10344799998</v>
      </c>
    </row>
    <row r="894" spans="1:3" x14ac:dyDescent="0.3">
      <c r="A894" s="2" t="s">
        <v>0</v>
      </c>
      <c r="B894" s="47">
        <v>4</v>
      </c>
      <c r="C894" s="5">
        <v>413793.10344799998</v>
      </c>
    </row>
    <row r="895" spans="1:3" x14ac:dyDescent="0.3">
      <c r="A895" s="2" t="s">
        <v>0</v>
      </c>
      <c r="B895" s="47">
        <v>8</v>
      </c>
      <c r="C895" s="5">
        <v>413793.10344799998</v>
      </c>
    </row>
    <row r="896" spans="1:3" x14ac:dyDescent="0.3">
      <c r="A896" s="2" t="s">
        <v>0</v>
      </c>
      <c r="B896" s="47">
        <v>5</v>
      </c>
      <c r="C896" s="5">
        <v>413793.10344799998</v>
      </c>
    </row>
    <row r="897" spans="1:3" x14ac:dyDescent="0.3">
      <c r="A897" s="2" t="s">
        <v>0</v>
      </c>
      <c r="B897" s="47">
        <v>2</v>
      </c>
      <c r="C897" s="5">
        <v>413793.10344799998</v>
      </c>
    </row>
    <row r="898" spans="1:3" x14ac:dyDescent="0.3">
      <c r="A898" s="2" t="s">
        <v>0</v>
      </c>
      <c r="B898" s="47">
        <v>2</v>
      </c>
      <c r="C898" s="5">
        <v>413793.10344799998</v>
      </c>
    </row>
    <row r="899" spans="1:3" x14ac:dyDescent="0.3">
      <c r="A899" s="2" t="s">
        <v>0</v>
      </c>
      <c r="B899" s="47">
        <v>7</v>
      </c>
      <c r="C899" s="5">
        <v>413793.10344799998</v>
      </c>
    </row>
    <row r="900" spans="1:3" x14ac:dyDescent="0.3">
      <c r="A900" s="2" t="s">
        <v>0</v>
      </c>
      <c r="B900" s="47">
        <v>5</v>
      </c>
      <c r="C900" s="5">
        <v>413793.10344799998</v>
      </c>
    </row>
    <row r="901" spans="1:3" x14ac:dyDescent="0.3">
      <c r="A901" s="2" t="s">
        <v>0</v>
      </c>
      <c r="B901" s="47">
        <v>2</v>
      </c>
      <c r="C901" s="5">
        <v>413793.10344799998</v>
      </c>
    </row>
    <row r="902" spans="1:3" x14ac:dyDescent="0.3">
      <c r="A902" s="2" t="s">
        <v>0</v>
      </c>
      <c r="B902" s="47">
        <v>7</v>
      </c>
      <c r="C902" s="5">
        <v>413793.10344799998</v>
      </c>
    </row>
    <row r="903" spans="1:3" x14ac:dyDescent="0.3">
      <c r="A903" s="2" t="s">
        <v>0</v>
      </c>
      <c r="B903" s="47">
        <v>2</v>
      </c>
      <c r="C903" s="5">
        <v>413793.10344799998</v>
      </c>
    </row>
    <row r="904" spans="1:3" x14ac:dyDescent="0.3">
      <c r="A904" s="2" t="s">
        <v>0</v>
      </c>
      <c r="B904" s="47">
        <v>5</v>
      </c>
      <c r="C904" s="5">
        <v>413793.10344799998</v>
      </c>
    </row>
    <row r="905" spans="1:3" x14ac:dyDescent="0.3">
      <c r="A905" s="2" t="s">
        <v>0</v>
      </c>
      <c r="B905" s="47">
        <v>5</v>
      </c>
      <c r="C905" s="5">
        <v>413793.10344799998</v>
      </c>
    </row>
    <row r="906" spans="1:3" x14ac:dyDescent="0.3">
      <c r="A906" s="2" t="s">
        <v>0</v>
      </c>
      <c r="B906" s="47">
        <v>6</v>
      </c>
      <c r="C906" s="5">
        <v>413793.10344799998</v>
      </c>
    </row>
    <row r="907" spans="1:3" x14ac:dyDescent="0.3">
      <c r="A907" s="2" t="s">
        <v>0</v>
      </c>
      <c r="B907" s="47">
        <v>5</v>
      </c>
      <c r="C907" s="5">
        <v>413793.10344799998</v>
      </c>
    </row>
    <row r="908" spans="1:3" x14ac:dyDescent="0.3">
      <c r="A908" s="2" t="s">
        <v>0</v>
      </c>
      <c r="B908" s="47">
        <v>2</v>
      </c>
      <c r="C908" s="5">
        <v>413793.10344799998</v>
      </c>
    </row>
    <row r="909" spans="1:3" x14ac:dyDescent="0.3">
      <c r="A909" s="2" t="s">
        <v>0</v>
      </c>
      <c r="B909" s="47">
        <v>3</v>
      </c>
      <c r="C909" s="5">
        <v>413793.10344799998</v>
      </c>
    </row>
    <row r="910" spans="1:3" x14ac:dyDescent="0.3">
      <c r="A910" s="2" t="s">
        <v>0</v>
      </c>
      <c r="B910" s="47">
        <v>5</v>
      </c>
      <c r="C910" s="5">
        <v>413793.10344799998</v>
      </c>
    </row>
    <row r="911" spans="1:3" x14ac:dyDescent="0.3">
      <c r="A911" s="2" t="s">
        <v>0</v>
      </c>
      <c r="B911" s="47">
        <v>3</v>
      </c>
      <c r="C911" s="5">
        <v>413793.10344799998</v>
      </c>
    </row>
    <row r="912" spans="1:3" x14ac:dyDescent="0.3">
      <c r="A912" s="2" t="s">
        <v>0</v>
      </c>
      <c r="B912" s="47">
        <v>5</v>
      </c>
      <c r="C912" s="5">
        <v>413793.10344799998</v>
      </c>
    </row>
    <row r="913" spans="1:3" x14ac:dyDescent="0.3">
      <c r="A913" s="2" t="s">
        <v>0</v>
      </c>
      <c r="B913" s="47">
        <v>5</v>
      </c>
      <c r="C913" s="5">
        <v>413793.10344799998</v>
      </c>
    </row>
    <row r="914" spans="1:3" x14ac:dyDescent="0.3">
      <c r="A914" s="2" t="s">
        <v>0</v>
      </c>
      <c r="B914" s="47">
        <v>6</v>
      </c>
      <c r="C914" s="5">
        <v>413793.10344799998</v>
      </c>
    </row>
    <row r="915" spans="1:3" x14ac:dyDescent="0.3">
      <c r="A915" s="2" t="s">
        <v>0</v>
      </c>
      <c r="B915" s="47">
        <v>5</v>
      </c>
      <c r="C915" s="5">
        <v>413793.10344799998</v>
      </c>
    </row>
    <row r="916" spans="1:3" x14ac:dyDescent="0.3">
      <c r="A916" s="2" t="s">
        <v>0</v>
      </c>
      <c r="B916" s="47">
        <v>2</v>
      </c>
      <c r="C916" s="5">
        <v>413793.10344799998</v>
      </c>
    </row>
    <row r="917" spans="1:3" x14ac:dyDescent="0.3">
      <c r="A917" s="2" t="s">
        <v>0</v>
      </c>
      <c r="B917" s="47">
        <v>5</v>
      </c>
      <c r="C917" s="5">
        <v>413793.10344799998</v>
      </c>
    </row>
    <row r="918" spans="1:3" x14ac:dyDescent="0.3">
      <c r="A918" s="2" t="s">
        <v>0</v>
      </c>
      <c r="B918" s="47">
        <v>2</v>
      </c>
      <c r="C918" s="5">
        <v>413793.10344799998</v>
      </c>
    </row>
    <row r="919" spans="1:3" x14ac:dyDescent="0.3">
      <c r="A919" s="2" t="s">
        <v>0</v>
      </c>
      <c r="B919" s="47">
        <v>4</v>
      </c>
      <c r="C919" s="5">
        <v>413793.10344799998</v>
      </c>
    </row>
    <row r="920" spans="1:3" x14ac:dyDescent="0.3">
      <c r="A920" s="2" t="s">
        <v>0</v>
      </c>
      <c r="B920" s="47">
        <v>2</v>
      </c>
      <c r="C920" s="5">
        <v>413793.10344799998</v>
      </c>
    </row>
    <row r="921" spans="1:3" x14ac:dyDescent="0.3">
      <c r="A921" s="2" t="s">
        <v>0</v>
      </c>
      <c r="B921" s="47">
        <v>5</v>
      </c>
      <c r="C921" s="5">
        <v>413793.10344799998</v>
      </c>
    </row>
    <row r="922" spans="1:3" x14ac:dyDescent="0.3">
      <c r="A922" s="2" t="s">
        <v>0</v>
      </c>
      <c r="B922" s="47">
        <v>5</v>
      </c>
      <c r="C922" s="5">
        <v>413793.10344799998</v>
      </c>
    </row>
    <row r="923" spans="1:3" x14ac:dyDescent="0.3">
      <c r="A923" s="2" t="s">
        <v>0</v>
      </c>
      <c r="B923" s="47">
        <v>3</v>
      </c>
      <c r="C923" s="5">
        <v>413793.10344799998</v>
      </c>
    </row>
    <row r="924" spans="1:3" x14ac:dyDescent="0.3">
      <c r="A924" s="2" t="s">
        <v>0</v>
      </c>
      <c r="B924" s="47">
        <v>5</v>
      </c>
      <c r="C924" s="5">
        <v>413793.10344799998</v>
      </c>
    </row>
    <row r="925" spans="1:3" x14ac:dyDescent="0.3">
      <c r="A925" s="2" t="s">
        <v>0</v>
      </c>
      <c r="B925" s="47">
        <v>2</v>
      </c>
      <c r="C925" s="5">
        <v>413793.10344799998</v>
      </c>
    </row>
    <row r="926" spans="1:3" x14ac:dyDescent="0.3">
      <c r="A926" s="2" t="s">
        <v>0</v>
      </c>
      <c r="B926" s="47">
        <v>4</v>
      </c>
      <c r="C926" s="5">
        <v>413793.10344799998</v>
      </c>
    </row>
    <row r="927" spans="1:3" x14ac:dyDescent="0.3">
      <c r="A927" s="2" t="s">
        <v>0</v>
      </c>
      <c r="B927" s="47">
        <v>6</v>
      </c>
      <c r="C927" s="5">
        <v>413793.10344799998</v>
      </c>
    </row>
    <row r="928" spans="1:3" x14ac:dyDescent="0.3">
      <c r="A928" s="2" t="s">
        <v>0</v>
      </c>
      <c r="B928" s="47">
        <v>5</v>
      </c>
      <c r="C928" s="5">
        <v>413793.10344799998</v>
      </c>
    </row>
    <row r="929" spans="1:3" x14ac:dyDescent="0.3">
      <c r="A929" s="2" t="s">
        <v>0</v>
      </c>
      <c r="B929" s="47">
        <v>5</v>
      </c>
      <c r="C929" s="5">
        <v>413793.10344799998</v>
      </c>
    </row>
    <row r="930" spans="1:3" x14ac:dyDescent="0.3">
      <c r="A930" s="2" t="s">
        <v>0</v>
      </c>
      <c r="B930" s="47">
        <v>2</v>
      </c>
      <c r="C930" s="5">
        <v>413793.10344799998</v>
      </c>
    </row>
    <row r="931" spans="1:3" x14ac:dyDescent="0.3">
      <c r="A931" s="2" t="s">
        <v>0</v>
      </c>
      <c r="B931" s="47">
        <v>3</v>
      </c>
      <c r="C931" s="5">
        <v>413793.10344799998</v>
      </c>
    </row>
    <row r="932" spans="1:3" x14ac:dyDescent="0.3">
      <c r="A932" s="2" t="s">
        <v>0</v>
      </c>
      <c r="B932" s="47">
        <v>5</v>
      </c>
      <c r="C932" s="5">
        <v>413793.10344799998</v>
      </c>
    </row>
    <row r="933" spans="1:3" x14ac:dyDescent="0.3">
      <c r="A933" s="2" t="s">
        <v>0</v>
      </c>
      <c r="B933" s="47">
        <v>5</v>
      </c>
      <c r="C933" s="5">
        <v>413793.10344799998</v>
      </c>
    </row>
    <row r="934" spans="1:3" x14ac:dyDescent="0.3">
      <c r="A934" s="2" t="s">
        <v>0</v>
      </c>
      <c r="B934" s="47">
        <v>5</v>
      </c>
      <c r="C934" s="5">
        <v>413793.10344799998</v>
      </c>
    </row>
    <row r="935" spans="1:3" x14ac:dyDescent="0.3">
      <c r="A935" s="2" t="s">
        <v>0</v>
      </c>
      <c r="B935" s="47">
        <v>6</v>
      </c>
      <c r="C935" s="5">
        <v>413793.10344799998</v>
      </c>
    </row>
    <row r="936" spans="1:3" x14ac:dyDescent="0.3">
      <c r="A936" s="2" t="s">
        <v>0</v>
      </c>
      <c r="B936" s="47">
        <v>5</v>
      </c>
      <c r="C936" s="5">
        <v>413793.10344799998</v>
      </c>
    </row>
    <row r="937" spans="1:3" x14ac:dyDescent="0.3">
      <c r="A937" s="2" t="s">
        <v>0</v>
      </c>
      <c r="B937" s="47">
        <v>5</v>
      </c>
      <c r="C937" s="5">
        <v>413793.10344799998</v>
      </c>
    </row>
    <row r="938" spans="1:3" x14ac:dyDescent="0.3">
      <c r="A938" s="2" t="s">
        <v>0</v>
      </c>
      <c r="B938" s="47">
        <v>5</v>
      </c>
      <c r="C938" s="5">
        <v>413793.10344799998</v>
      </c>
    </row>
    <row r="939" spans="1:3" x14ac:dyDescent="0.3">
      <c r="A939" s="2" t="s">
        <v>0</v>
      </c>
      <c r="B939" s="47">
        <v>2</v>
      </c>
      <c r="C939" s="5">
        <v>413793.10344799998</v>
      </c>
    </row>
    <row r="940" spans="1:3" x14ac:dyDescent="0.3">
      <c r="A940" s="2" t="s">
        <v>0</v>
      </c>
      <c r="B940" s="47">
        <v>3</v>
      </c>
      <c r="C940" s="5">
        <v>413793.10344799998</v>
      </c>
    </row>
    <row r="941" spans="1:3" x14ac:dyDescent="0.3">
      <c r="A941" s="2" t="s">
        <v>0</v>
      </c>
      <c r="B941" s="47">
        <v>6</v>
      </c>
      <c r="C941" s="5">
        <v>413793.10344799998</v>
      </c>
    </row>
    <row r="942" spans="1:3" x14ac:dyDescent="0.3">
      <c r="A942" s="2" t="s">
        <v>0</v>
      </c>
      <c r="B942" s="47">
        <v>4</v>
      </c>
      <c r="C942" s="5">
        <v>413793.10344799998</v>
      </c>
    </row>
    <row r="943" spans="1:3" x14ac:dyDescent="0.3">
      <c r="A943" s="2" t="s">
        <v>0</v>
      </c>
      <c r="B943" s="47">
        <v>6</v>
      </c>
      <c r="C943" s="5">
        <v>413793.10344799998</v>
      </c>
    </row>
    <row r="944" spans="1:3" x14ac:dyDescent="0.3">
      <c r="A944" s="2" t="s">
        <v>0</v>
      </c>
      <c r="B944" s="47">
        <v>3</v>
      </c>
      <c r="C944" s="5">
        <v>413793.10344799998</v>
      </c>
    </row>
    <row r="945" spans="1:3" x14ac:dyDescent="0.3">
      <c r="A945" s="2" t="s">
        <v>0</v>
      </c>
      <c r="B945" s="47">
        <v>3</v>
      </c>
      <c r="C945" s="5">
        <v>413793.10344799998</v>
      </c>
    </row>
    <row r="946" spans="1:3" x14ac:dyDescent="0.3">
      <c r="A946" s="2" t="s">
        <v>0</v>
      </c>
      <c r="B946" s="47">
        <v>3</v>
      </c>
      <c r="C946" s="5">
        <v>413793.10344799998</v>
      </c>
    </row>
    <row r="947" spans="1:3" x14ac:dyDescent="0.3">
      <c r="A947" s="2" t="s">
        <v>0</v>
      </c>
      <c r="B947" s="47">
        <v>3</v>
      </c>
      <c r="C947" s="5">
        <v>413793.10344799998</v>
      </c>
    </row>
    <row r="948" spans="1:3" x14ac:dyDescent="0.3">
      <c r="A948" s="2" t="s">
        <v>0</v>
      </c>
      <c r="B948" s="47">
        <v>4</v>
      </c>
      <c r="C948" s="5">
        <v>413793.10344799998</v>
      </c>
    </row>
    <row r="949" spans="1:3" x14ac:dyDescent="0.3">
      <c r="A949" s="2" t="s">
        <v>0</v>
      </c>
      <c r="B949" s="47">
        <v>7</v>
      </c>
      <c r="C949" s="5">
        <v>413793.10344799998</v>
      </c>
    </row>
    <row r="950" spans="1:3" x14ac:dyDescent="0.3">
      <c r="A950" s="2" t="s">
        <v>0</v>
      </c>
      <c r="B950" s="47">
        <v>5</v>
      </c>
      <c r="C950" s="5">
        <v>413793.10344799998</v>
      </c>
    </row>
    <row r="951" spans="1:3" x14ac:dyDescent="0.3">
      <c r="A951" s="2" t="s">
        <v>0</v>
      </c>
      <c r="B951" s="47">
        <v>3</v>
      </c>
      <c r="C951" s="5">
        <v>413793.10344799998</v>
      </c>
    </row>
    <row r="952" spans="1:3" x14ac:dyDescent="0.3">
      <c r="A952" s="2" t="s">
        <v>0</v>
      </c>
      <c r="B952" s="47">
        <v>5</v>
      </c>
      <c r="C952" s="5">
        <v>413793.10344799998</v>
      </c>
    </row>
    <row r="953" spans="1:3" x14ac:dyDescent="0.3">
      <c r="A953" s="2" t="s">
        <v>0</v>
      </c>
      <c r="B953" s="47">
        <v>6</v>
      </c>
      <c r="C953" s="5">
        <v>413793.10344799998</v>
      </c>
    </row>
    <row r="954" spans="1:3" x14ac:dyDescent="0.3">
      <c r="A954" s="2" t="s">
        <v>0</v>
      </c>
      <c r="B954" s="47">
        <v>2</v>
      </c>
      <c r="C954" s="5">
        <v>413793.10344799998</v>
      </c>
    </row>
    <row r="955" spans="1:3" x14ac:dyDescent="0.3">
      <c r="A955" s="2" t="s">
        <v>0</v>
      </c>
      <c r="B955" s="47">
        <v>1</v>
      </c>
      <c r="C955" s="5">
        <v>413793.10344799998</v>
      </c>
    </row>
    <row r="956" spans="1:3" x14ac:dyDescent="0.3">
      <c r="A956" s="2" t="s">
        <v>0</v>
      </c>
      <c r="B956" s="47">
        <v>2</v>
      </c>
      <c r="C956" s="5">
        <v>413793.10344799998</v>
      </c>
    </row>
    <row r="957" spans="1:3" x14ac:dyDescent="0.3">
      <c r="A957" s="2" t="s">
        <v>0</v>
      </c>
      <c r="B957" s="47">
        <v>5</v>
      </c>
      <c r="C957" s="5">
        <v>413793.10344799998</v>
      </c>
    </row>
    <row r="958" spans="1:3" x14ac:dyDescent="0.3">
      <c r="A958" s="2" t="s">
        <v>0</v>
      </c>
      <c r="B958" s="47">
        <v>6</v>
      </c>
      <c r="C958" s="5">
        <v>413793.10344799998</v>
      </c>
    </row>
    <row r="959" spans="1:3" x14ac:dyDescent="0.3">
      <c r="A959" s="2" t="s">
        <v>0</v>
      </c>
      <c r="B959" s="47">
        <v>2</v>
      </c>
      <c r="C959" s="5">
        <v>413793.10344799998</v>
      </c>
    </row>
    <row r="960" spans="1:3" x14ac:dyDescent="0.3">
      <c r="A960" s="2" t="s">
        <v>0</v>
      </c>
      <c r="B960" s="47">
        <v>5</v>
      </c>
      <c r="C960" s="5">
        <v>413793.10344799998</v>
      </c>
    </row>
    <row r="961" spans="1:3" x14ac:dyDescent="0.3">
      <c r="A961" s="2" t="s">
        <v>0</v>
      </c>
      <c r="B961" s="47">
        <v>6</v>
      </c>
      <c r="C961" s="5">
        <v>413793.10344799998</v>
      </c>
    </row>
    <row r="962" spans="1:3" x14ac:dyDescent="0.3">
      <c r="A962" s="2" t="s">
        <v>0</v>
      </c>
      <c r="B962" s="47">
        <v>8</v>
      </c>
      <c r="C962" s="5">
        <v>413793.10344799998</v>
      </c>
    </row>
    <row r="963" spans="1:3" x14ac:dyDescent="0.3">
      <c r="A963" s="2" t="s">
        <v>0</v>
      </c>
      <c r="B963" s="47">
        <v>8</v>
      </c>
      <c r="C963" s="5">
        <v>413793.10344799998</v>
      </c>
    </row>
    <row r="964" spans="1:3" x14ac:dyDescent="0.3">
      <c r="A964" s="2" t="s">
        <v>0</v>
      </c>
      <c r="B964" s="47">
        <v>2</v>
      </c>
      <c r="C964" s="5">
        <v>413793.10344799998</v>
      </c>
    </row>
    <row r="965" spans="1:3" x14ac:dyDescent="0.3">
      <c r="A965" s="2" t="s">
        <v>0</v>
      </c>
      <c r="B965" s="47">
        <v>5</v>
      </c>
      <c r="C965" s="5">
        <v>413793.10344799998</v>
      </c>
    </row>
    <row r="966" spans="1:3" x14ac:dyDescent="0.3">
      <c r="A966" s="2" t="s">
        <v>0</v>
      </c>
      <c r="B966" s="47">
        <v>3</v>
      </c>
      <c r="C966" s="5">
        <v>413793.10344799998</v>
      </c>
    </row>
    <row r="967" spans="1:3" x14ac:dyDescent="0.3">
      <c r="A967" s="2" t="s">
        <v>0</v>
      </c>
      <c r="B967" s="47">
        <v>7</v>
      </c>
      <c r="C967" s="5">
        <v>413793.10344799998</v>
      </c>
    </row>
    <row r="968" spans="1:3" x14ac:dyDescent="0.3">
      <c r="A968" s="2" t="s">
        <v>0</v>
      </c>
      <c r="B968" s="47">
        <v>2</v>
      </c>
      <c r="C968" s="5">
        <v>413793.10344799998</v>
      </c>
    </row>
    <row r="969" spans="1:3" x14ac:dyDescent="0.3">
      <c r="A969" s="2" t="s">
        <v>0</v>
      </c>
      <c r="B969" s="47">
        <v>7</v>
      </c>
      <c r="C969" s="5">
        <v>413793.10344799998</v>
      </c>
    </row>
    <row r="970" spans="1:3" x14ac:dyDescent="0.3">
      <c r="A970" s="2" t="s">
        <v>0</v>
      </c>
      <c r="B970" s="47">
        <v>7</v>
      </c>
      <c r="C970" s="5">
        <v>413793.10344799998</v>
      </c>
    </row>
    <row r="971" spans="1:3" x14ac:dyDescent="0.3">
      <c r="A971" s="2" t="s">
        <v>0</v>
      </c>
      <c r="B971" s="47">
        <v>2</v>
      </c>
      <c r="C971" s="5">
        <v>413793.10344799998</v>
      </c>
    </row>
    <row r="972" spans="1:3" x14ac:dyDescent="0.3">
      <c r="A972" s="2" t="s">
        <v>0</v>
      </c>
      <c r="B972" s="47">
        <v>5</v>
      </c>
      <c r="C972" s="5">
        <v>413793.10344799998</v>
      </c>
    </row>
    <row r="973" spans="1:3" x14ac:dyDescent="0.3">
      <c r="A973" s="2" t="s">
        <v>0</v>
      </c>
      <c r="B973" s="47">
        <v>5</v>
      </c>
      <c r="C973" s="5">
        <v>413793.10344799998</v>
      </c>
    </row>
    <row r="974" spans="1:3" x14ac:dyDescent="0.3">
      <c r="A974" s="2" t="s">
        <v>0</v>
      </c>
      <c r="B974" s="47">
        <v>5</v>
      </c>
      <c r="C974" s="5">
        <v>413793.10344799998</v>
      </c>
    </row>
    <row r="975" spans="1:3" x14ac:dyDescent="0.3">
      <c r="A975" s="2" t="s">
        <v>0</v>
      </c>
      <c r="B975" s="47">
        <v>2</v>
      </c>
      <c r="C975" s="5">
        <v>413793.10344799998</v>
      </c>
    </row>
    <row r="976" spans="1:3" x14ac:dyDescent="0.3">
      <c r="A976" s="2" t="s">
        <v>0</v>
      </c>
      <c r="B976" s="47">
        <v>5</v>
      </c>
      <c r="C976" s="5">
        <v>413793.10344799998</v>
      </c>
    </row>
    <row r="977" spans="1:3" x14ac:dyDescent="0.3">
      <c r="A977" s="2" t="s">
        <v>0</v>
      </c>
      <c r="B977" s="47">
        <v>6</v>
      </c>
      <c r="C977" s="5">
        <v>413793.10344799998</v>
      </c>
    </row>
    <row r="978" spans="1:3" x14ac:dyDescent="0.3">
      <c r="A978" s="2" t="s">
        <v>0</v>
      </c>
      <c r="B978" s="47">
        <v>5</v>
      </c>
      <c r="C978" s="5">
        <v>413793.10344799998</v>
      </c>
    </row>
    <row r="979" spans="1:3" x14ac:dyDescent="0.3">
      <c r="A979" s="2" t="s">
        <v>0</v>
      </c>
      <c r="B979" s="47">
        <v>2</v>
      </c>
      <c r="C979" s="5">
        <v>413793.10344799998</v>
      </c>
    </row>
    <row r="980" spans="1:3" x14ac:dyDescent="0.3">
      <c r="A980" s="2" t="s">
        <v>0</v>
      </c>
      <c r="B980" s="47">
        <v>5</v>
      </c>
      <c r="C980" s="5">
        <v>413793.10344799998</v>
      </c>
    </row>
    <row r="981" spans="1:3" x14ac:dyDescent="0.3">
      <c r="A981" s="2" t="s">
        <v>0</v>
      </c>
      <c r="B981" s="47">
        <v>6</v>
      </c>
      <c r="C981" s="5">
        <v>413793.10344799998</v>
      </c>
    </row>
    <row r="982" spans="1:3" x14ac:dyDescent="0.3">
      <c r="A982" s="2" t="s">
        <v>0</v>
      </c>
      <c r="B982" s="47">
        <v>2</v>
      </c>
      <c r="C982" s="5">
        <v>413793.10344799998</v>
      </c>
    </row>
    <row r="983" spans="1:3" x14ac:dyDescent="0.3">
      <c r="A983" s="2" t="s">
        <v>0</v>
      </c>
      <c r="B983" s="47">
        <v>2</v>
      </c>
      <c r="C983" s="5">
        <v>413793.10344799998</v>
      </c>
    </row>
    <row r="984" spans="1:3" x14ac:dyDescent="0.3">
      <c r="A984" s="2" t="s">
        <v>0</v>
      </c>
      <c r="B984" s="47">
        <v>5</v>
      </c>
      <c r="C984" s="5">
        <v>413793.10344799998</v>
      </c>
    </row>
    <row r="985" spans="1:3" x14ac:dyDescent="0.3">
      <c r="A985" s="2" t="s">
        <v>0</v>
      </c>
      <c r="B985" s="47">
        <v>7</v>
      </c>
      <c r="C985" s="5">
        <v>413793.10344799998</v>
      </c>
    </row>
    <row r="986" spans="1:3" x14ac:dyDescent="0.3">
      <c r="A986" s="2" t="s">
        <v>0</v>
      </c>
      <c r="B986" s="47">
        <v>7</v>
      </c>
      <c r="C986" s="5">
        <v>413793.10344799998</v>
      </c>
    </row>
    <row r="987" spans="1:3" x14ac:dyDescent="0.3">
      <c r="A987" s="2" t="s">
        <v>0</v>
      </c>
      <c r="B987" s="47">
        <v>5</v>
      </c>
      <c r="C987" s="5">
        <v>414072</v>
      </c>
    </row>
    <row r="988" spans="1:3" x14ac:dyDescent="0.3">
      <c r="A988" s="2" t="s">
        <v>0</v>
      </c>
      <c r="B988" s="47">
        <v>5</v>
      </c>
      <c r="C988" s="5">
        <v>414072</v>
      </c>
    </row>
    <row r="989" spans="1:3" x14ac:dyDescent="0.3">
      <c r="A989" s="2" t="s">
        <v>0</v>
      </c>
      <c r="B989" s="47">
        <v>5</v>
      </c>
      <c r="C989" s="5">
        <v>414072</v>
      </c>
    </row>
    <row r="990" spans="1:3" x14ac:dyDescent="0.3">
      <c r="A990" s="2" t="s">
        <v>0</v>
      </c>
      <c r="B990" s="47">
        <v>5</v>
      </c>
      <c r="C990" s="5">
        <v>414072</v>
      </c>
    </row>
    <row r="991" spans="1:3" x14ac:dyDescent="0.3">
      <c r="A991" s="2" t="s">
        <v>0</v>
      </c>
      <c r="B991" s="47">
        <v>3</v>
      </c>
      <c r="C991" s="5">
        <v>414072</v>
      </c>
    </row>
    <row r="992" spans="1:3" x14ac:dyDescent="0.3">
      <c r="A992" s="2" t="s">
        <v>0</v>
      </c>
      <c r="B992" s="47">
        <v>5</v>
      </c>
      <c r="C992" s="5">
        <v>414942.528735</v>
      </c>
    </row>
    <row r="993" spans="1:3" x14ac:dyDescent="0.3">
      <c r="A993" s="2" t="s">
        <v>0</v>
      </c>
      <c r="B993" s="47">
        <v>5</v>
      </c>
      <c r="C993" s="5">
        <v>415034.48275800003</v>
      </c>
    </row>
    <row r="994" spans="1:3" x14ac:dyDescent="0.3">
      <c r="A994" s="2" t="s">
        <v>0</v>
      </c>
      <c r="B994" s="47">
        <v>5</v>
      </c>
      <c r="C994" s="5">
        <v>415072</v>
      </c>
    </row>
    <row r="995" spans="1:3" x14ac:dyDescent="0.3">
      <c r="A995" s="2" t="s">
        <v>0</v>
      </c>
      <c r="B995" s="47">
        <v>2</v>
      </c>
      <c r="C995" s="5">
        <v>415402.29885000002</v>
      </c>
    </row>
    <row r="996" spans="1:3" x14ac:dyDescent="0.3">
      <c r="A996" s="2" t="s">
        <v>0</v>
      </c>
      <c r="B996" s="47">
        <v>5</v>
      </c>
      <c r="C996" s="5">
        <v>417072</v>
      </c>
    </row>
    <row r="997" spans="1:3" x14ac:dyDescent="0.3">
      <c r="A997" s="2" t="s">
        <v>0</v>
      </c>
      <c r="B997" s="47">
        <v>5</v>
      </c>
      <c r="C997" s="5">
        <v>417103.44827499997</v>
      </c>
    </row>
    <row r="998" spans="1:3" x14ac:dyDescent="0.3">
      <c r="A998" s="2" t="s">
        <v>0</v>
      </c>
      <c r="B998" s="47">
        <v>5</v>
      </c>
      <c r="C998" s="5">
        <v>417241.37930999999</v>
      </c>
    </row>
    <row r="999" spans="1:3" x14ac:dyDescent="0.3">
      <c r="A999" s="2" t="s">
        <v>0</v>
      </c>
      <c r="B999" s="47">
        <v>2</v>
      </c>
      <c r="C999" s="5">
        <v>417241.37930999999</v>
      </c>
    </row>
    <row r="1000" spans="1:3" x14ac:dyDescent="0.3">
      <c r="A1000" s="2" t="s">
        <v>0</v>
      </c>
      <c r="B1000" s="47">
        <v>5</v>
      </c>
      <c r="C1000" s="5">
        <v>417241.37930999999</v>
      </c>
    </row>
    <row r="1001" spans="1:3" x14ac:dyDescent="0.3">
      <c r="A1001" s="2" t="s">
        <v>0</v>
      </c>
      <c r="B1001" s="47">
        <v>2</v>
      </c>
      <c r="C1001" s="5">
        <v>417241.37930999999</v>
      </c>
    </row>
    <row r="1002" spans="1:3" x14ac:dyDescent="0.3">
      <c r="A1002" s="2" t="s">
        <v>0</v>
      </c>
      <c r="B1002" s="47">
        <v>7</v>
      </c>
      <c r="C1002" s="5">
        <v>419540.22988499998</v>
      </c>
    </row>
    <row r="1003" spans="1:3" x14ac:dyDescent="0.3">
      <c r="A1003" s="2" t="s">
        <v>0</v>
      </c>
      <c r="B1003" s="47">
        <v>2</v>
      </c>
      <c r="C1003" s="5">
        <v>419540.22988499998</v>
      </c>
    </row>
    <row r="1004" spans="1:3" x14ac:dyDescent="0.3">
      <c r="A1004" s="2" t="s">
        <v>0</v>
      </c>
      <c r="B1004" s="47">
        <v>5</v>
      </c>
      <c r="C1004" s="5">
        <v>419540.22988499998</v>
      </c>
    </row>
    <row r="1005" spans="1:3" x14ac:dyDescent="0.3">
      <c r="A1005" s="2" t="s">
        <v>0</v>
      </c>
      <c r="B1005" s="47">
        <v>4</v>
      </c>
      <c r="C1005" s="5">
        <v>420000</v>
      </c>
    </row>
    <row r="1006" spans="1:3" x14ac:dyDescent="0.3">
      <c r="A1006" s="2" t="s">
        <v>0</v>
      </c>
      <c r="B1006" s="47">
        <v>5</v>
      </c>
      <c r="C1006" s="5">
        <v>420000</v>
      </c>
    </row>
    <row r="1007" spans="1:3" x14ac:dyDescent="0.3">
      <c r="A1007" s="2" t="s">
        <v>0</v>
      </c>
      <c r="B1007" s="47">
        <v>5</v>
      </c>
      <c r="C1007" s="5">
        <v>420000</v>
      </c>
    </row>
    <row r="1008" spans="1:3" x14ac:dyDescent="0.3">
      <c r="A1008" s="2" t="s">
        <v>0</v>
      </c>
      <c r="B1008" s="47">
        <v>8</v>
      </c>
      <c r="C1008" s="5">
        <v>420000</v>
      </c>
    </row>
    <row r="1009" spans="1:3" x14ac:dyDescent="0.3">
      <c r="A1009" s="2" t="s">
        <v>0</v>
      </c>
      <c r="B1009" s="47">
        <v>5</v>
      </c>
      <c r="C1009" s="5">
        <v>420000</v>
      </c>
    </row>
    <row r="1010" spans="1:3" x14ac:dyDescent="0.3">
      <c r="A1010" s="2" t="s">
        <v>0</v>
      </c>
      <c r="B1010" s="47">
        <v>7</v>
      </c>
      <c r="C1010" s="5">
        <v>420000</v>
      </c>
    </row>
    <row r="1011" spans="1:3" x14ac:dyDescent="0.3">
      <c r="A1011" s="2" t="s">
        <v>0</v>
      </c>
      <c r="B1011" s="47">
        <v>2</v>
      </c>
      <c r="C1011" s="5">
        <v>420000</v>
      </c>
    </row>
    <row r="1012" spans="1:3" x14ac:dyDescent="0.3">
      <c r="A1012" s="2" t="s">
        <v>0</v>
      </c>
      <c r="B1012" s="47">
        <v>5</v>
      </c>
      <c r="C1012" s="5">
        <v>420000</v>
      </c>
    </row>
    <row r="1013" spans="1:3" x14ac:dyDescent="0.3">
      <c r="A1013" s="2" t="s">
        <v>0</v>
      </c>
      <c r="B1013" s="47">
        <v>3</v>
      </c>
      <c r="C1013" s="5">
        <v>420000</v>
      </c>
    </row>
    <row r="1014" spans="1:3" x14ac:dyDescent="0.3">
      <c r="A1014" s="2" t="s">
        <v>0</v>
      </c>
      <c r="B1014" s="47">
        <v>5</v>
      </c>
      <c r="C1014" s="5">
        <v>420000</v>
      </c>
    </row>
    <row r="1015" spans="1:3" x14ac:dyDescent="0.3">
      <c r="A1015" s="2" t="s">
        <v>0</v>
      </c>
      <c r="B1015" s="47">
        <v>6</v>
      </c>
      <c r="C1015" s="5">
        <v>420000</v>
      </c>
    </row>
    <row r="1016" spans="1:3" x14ac:dyDescent="0.3">
      <c r="A1016" s="2" t="s">
        <v>0</v>
      </c>
      <c r="B1016" s="47">
        <v>7</v>
      </c>
      <c r="C1016" s="5">
        <v>420000</v>
      </c>
    </row>
    <row r="1017" spans="1:3" x14ac:dyDescent="0.3">
      <c r="A1017" s="2" t="s">
        <v>0</v>
      </c>
      <c r="B1017" s="47">
        <v>2</v>
      </c>
      <c r="C1017" s="5">
        <v>420000</v>
      </c>
    </row>
    <row r="1018" spans="1:3" x14ac:dyDescent="0.3">
      <c r="A1018" s="2" t="s">
        <v>0</v>
      </c>
      <c r="B1018" s="47">
        <v>7</v>
      </c>
      <c r="C1018" s="5">
        <v>420000</v>
      </c>
    </row>
    <row r="1019" spans="1:3" x14ac:dyDescent="0.3">
      <c r="A1019" s="2" t="s">
        <v>0</v>
      </c>
      <c r="B1019" s="47">
        <v>6</v>
      </c>
      <c r="C1019" s="5">
        <v>420229.88505699998</v>
      </c>
    </row>
    <row r="1020" spans="1:3" x14ac:dyDescent="0.3">
      <c r="A1020" s="2" t="s">
        <v>0</v>
      </c>
      <c r="B1020" s="47">
        <v>5</v>
      </c>
      <c r="C1020" s="5">
        <v>420689.655172</v>
      </c>
    </row>
    <row r="1021" spans="1:3" x14ac:dyDescent="0.3">
      <c r="A1021" s="2" t="s">
        <v>0</v>
      </c>
      <c r="B1021" s="47">
        <v>2</v>
      </c>
      <c r="C1021" s="5">
        <v>420689.655172</v>
      </c>
    </row>
    <row r="1022" spans="1:3" x14ac:dyDescent="0.3">
      <c r="A1022" s="2" t="s">
        <v>0</v>
      </c>
      <c r="B1022" s="47">
        <v>5</v>
      </c>
      <c r="C1022" s="5">
        <v>421839.08045900002</v>
      </c>
    </row>
    <row r="1023" spans="1:3" x14ac:dyDescent="0.3">
      <c r="A1023" s="2" t="s">
        <v>0</v>
      </c>
      <c r="B1023" s="47">
        <v>2</v>
      </c>
      <c r="C1023" s="5">
        <v>422433.10344799998</v>
      </c>
    </row>
    <row r="1024" spans="1:3" x14ac:dyDescent="0.3">
      <c r="A1024" s="2" t="s">
        <v>0</v>
      </c>
      <c r="B1024" s="47">
        <v>5</v>
      </c>
      <c r="C1024" s="5">
        <v>422988.50574699999</v>
      </c>
    </row>
    <row r="1025" spans="1:3" x14ac:dyDescent="0.3">
      <c r="A1025" s="2" t="s">
        <v>0</v>
      </c>
      <c r="B1025" s="47">
        <v>5</v>
      </c>
      <c r="C1025" s="5">
        <v>422988.50574699999</v>
      </c>
    </row>
    <row r="1026" spans="1:3" x14ac:dyDescent="0.3">
      <c r="A1026" s="2" t="s">
        <v>0</v>
      </c>
      <c r="B1026" s="47">
        <v>5</v>
      </c>
      <c r="C1026" s="5">
        <v>425287.35632100003</v>
      </c>
    </row>
    <row r="1027" spans="1:3" x14ac:dyDescent="0.3">
      <c r="A1027" s="2" t="s">
        <v>0</v>
      </c>
      <c r="B1027" s="47">
        <v>5</v>
      </c>
      <c r="C1027" s="5">
        <v>425287.35632100003</v>
      </c>
    </row>
    <row r="1028" spans="1:3" x14ac:dyDescent="0.3">
      <c r="A1028" s="2" t="s">
        <v>0</v>
      </c>
      <c r="B1028" s="47">
        <v>3</v>
      </c>
      <c r="C1028" s="5">
        <v>425287.35632100003</v>
      </c>
    </row>
    <row r="1029" spans="1:3" x14ac:dyDescent="0.3">
      <c r="A1029" s="2" t="s">
        <v>0</v>
      </c>
      <c r="B1029" s="47">
        <v>4</v>
      </c>
      <c r="C1029" s="5">
        <v>425287.35632100003</v>
      </c>
    </row>
    <row r="1030" spans="1:3" x14ac:dyDescent="0.3">
      <c r="A1030" s="2" t="s">
        <v>0</v>
      </c>
      <c r="B1030" s="47">
        <v>6</v>
      </c>
      <c r="C1030" s="5">
        <v>425862.06896499998</v>
      </c>
    </row>
    <row r="1031" spans="1:3" x14ac:dyDescent="0.3">
      <c r="A1031" s="2" t="s">
        <v>0</v>
      </c>
      <c r="B1031" s="47">
        <v>4</v>
      </c>
      <c r="C1031" s="5">
        <v>427500</v>
      </c>
    </row>
    <row r="1032" spans="1:3" x14ac:dyDescent="0.3">
      <c r="A1032" s="2" t="s">
        <v>0</v>
      </c>
      <c r="B1032" s="47">
        <v>2</v>
      </c>
      <c r="C1032" s="5">
        <v>427586.20689600002</v>
      </c>
    </row>
    <row r="1033" spans="1:3" x14ac:dyDescent="0.3">
      <c r="A1033" s="2" t="s">
        <v>0</v>
      </c>
      <c r="B1033" s="47">
        <v>3</v>
      </c>
      <c r="C1033" s="5">
        <v>427586.20689600002</v>
      </c>
    </row>
    <row r="1034" spans="1:3" x14ac:dyDescent="0.3">
      <c r="A1034" s="2" t="s">
        <v>0</v>
      </c>
      <c r="B1034" s="47">
        <v>2</v>
      </c>
      <c r="C1034" s="5">
        <v>429885.05747100001</v>
      </c>
    </row>
    <row r="1035" spans="1:3" x14ac:dyDescent="0.3">
      <c r="A1035" s="2" t="s">
        <v>0</v>
      </c>
      <c r="B1035" s="47">
        <v>2</v>
      </c>
      <c r="C1035" s="5">
        <v>429885.05747100001</v>
      </c>
    </row>
    <row r="1036" spans="1:3" x14ac:dyDescent="0.3">
      <c r="A1036" s="2" t="s">
        <v>0</v>
      </c>
      <c r="B1036" s="47">
        <v>5</v>
      </c>
      <c r="C1036" s="5">
        <v>430344.82758600003</v>
      </c>
    </row>
    <row r="1037" spans="1:3" x14ac:dyDescent="0.3">
      <c r="A1037" s="2" t="s">
        <v>0</v>
      </c>
      <c r="B1037" s="47">
        <v>2</v>
      </c>
      <c r="C1037" s="5">
        <v>431034.48275800003</v>
      </c>
    </row>
    <row r="1038" spans="1:3" x14ac:dyDescent="0.3">
      <c r="A1038" s="2" t="s">
        <v>0</v>
      </c>
      <c r="B1038" s="47">
        <v>5</v>
      </c>
      <c r="C1038" s="5">
        <v>431034.48275800003</v>
      </c>
    </row>
    <row r="1039" spans="1:3" x14ac:dyDescent="0.3">
      <c r="A1039" s="2" t="s">
        <v>0</v>
      </c>
      <c r="B1039" s="47">
        <v>5</v>
      </c>
      <c r="C1039" s="5">
        <v>432000</v>
      </c>
    </row>
    <row r="1040" spans="1:3" x14ac:dyDescent="0.3">
      <c r="A1040" s="2" t="s">
        <v>0</v>
      </c>
      <c r="B1040" s="47">
        <v>5</v>
      </c>
      <c r="C1040" s="5">
        <v>432000</v>
      </c>
    </row>
    <row r="1041" spans="1:3" x14ac:dyDescent="0.3">
      <c r="A1041" s="2" t="s">
        <v>0</v>
      </c>
      <c r="B1041" s="47">
        <v>3</v>
      </c>
      <c r="C1041" s="5">
        <v>432000</v>
      </c>
    </row>
    <row r="1042" spans="1:3" x14ac:dyDescent="0.3">
      <c r="A1042" s="2" t="s">
        <v>0</v>
      </c>
      <c r="B1042" s="47">
        <v>5</v>
      </c>
      <c r="C1042" s="5">
        <v>432183.90804499999</v>
      </c>
    </row>
    <row r="1043" spans="1:3" x14ac:dyDescent="0.3">
      <c r="A1043" s="2" t="s">
        <v>0</v>
      </c>
      <c r="B1043" s="47">
        <v>2</v>
      </c>
      <c r="C1043" s="5">
        <v>433333.33333300002</v>
      </c>
    </row>
    <row r="1044" spans="1:3" x14ac:dyDescent="0.3">
      <c r="A1044" s="2" t="s">
        <v>0</v>
      </c>
      <c r="B1044" s="47">
        <v>3</v>
      </c>
      <c r="C1044" s="5">
        <v>433333.33333300002</v>
      </c>
    </row>
    <row r="1045" spans="1:3" x14ac:dyDescent="0.3">
      <c r="A1045" s="2" t="s">
        <v>0</v>
      </c>
      <c r="B1045" s="47">
        <v>2</v>
      </c>
      <c r="C1045" s="5">
        <v>436282.75861999998</v>
      </c>
    </row>
    <row r="1046" spans="1:3" x14ac:dyDescent="0.3">
      <c r="A1046" s="2" t="s">
        <v>0</v>
      </c>
      <c r="B1046" s="47">
        <v>5</v>
      </c>
      <c r="C1046" s="5">
        <v>436781.60919500003</v>
      </c>
    </row>
    <row r="1047" spans="1:3" x14ac:dyDescent="0.3">
      <c r="A1047" s="2" t="s">
        <v>0</v>
      </c>
      <c r="B1047" s="47">
        <v>5</v>
      </c>
      <c r="C1047" s="5">
        <v>436781.60919500003</v>
      </c>
    </row>
    <row r="1048" spans="1:3" x14ac:dyDescent="0.3">
      <c r="A1048" s="2" t="s">
        <v>0</v>
      </c>
      <c r="B1048" s="47">
        <v>5</v>
      </c>
      <c r="C1048" s="5">
        <v>436781.60919500003</v>
      </c>
    </row>
    <row r="1049" spans="1:3" x14ac:dyDescent="0.3">
      <c r="A1049" s="2" t="s">
        <v>0</v>
      </c>
      <c r="B1049" s="47">
        <v>2</v>
      </c>
      <c r="C1049" s="5">
        <v>436781.60919500003</v>
      </c>
    </row>
    <row r="1050" spans="1:3" x14ac:dyDescent="0.3">
      <c r="A1050" s="2" t="s">
        <v>0</v>
      </c>
      <c r="B1050" s="47">
        <v>2</v>
      </c>
      <c r="C1050" s="5">
        <v>437701.14942500001</v>
      </c>
    </row>
    <row r="1051" spans="1:3" x14ac:dyDescent="0.3">
      <c r="A1051" s="2" t="s">
        <v>0</v>
      </c>
      <c r="B1051" s="47">
        <v>5</v>
      </c>
      <c r="C1051" s="5">
        <v>437931.03448199999</v>
      </c>
    </row>
    <row r="1052" spans="1:3" x14ac:dyDescent="0.3">
      <c r="A1052" s="2" t="s">
        <v>0</v>
      </c>
      <c r="B1052" s="47">
        <v>9</v>
      </c>
      <c r="C1052" s="5">
        <v>437931.03448199999</v>
      </c>
    </row>
    <row r="1053" spans="1:3" x14ac:dyDescent="0.3">
      <c r="A1053" s="2" t="s">
        <v>0</v>
      </c>
      <c r="B1053" s="47">
        <v>2</v>
      </c>
      <c r="C1053" s="5">
        <v>438160.91953999997</v>
      </c>
    </row>
    <row r="1054" spans="1:3" x14ac:dyDescent="0.3">
      <c r="A1054" s="2" t="s">
        <v>0</v>
      </c>
      <c r="B1054" s="47">
        <v>5</v>
      </c>
      <c r="C1054" s="5">
        <v>438988.50574699999</v>
      </c>
    </row>
    <row r="1055" spans="1:3" x14ac:dyDescent="0.3">
      <c r="A1055" s="2" t="s">
        <v>0</v>
      </c>
      <c r="B1055" s="47">
        <v>1</v>
      </c>
      <c r="C1055" s="5">
        <v>440000</v>
      </c>
    </row>
    <row r="1056" spans="1:3" x14ac:dyDescent="0.3">
      <c r="A1056" s="2" t="s">
        <v>0</v>
      </c>
      <c r="B1056" s="47">
        <v>5</v>
      </c>
      <c r="C1056" s="5">
        <v>440000</v>
      </c>
    </row>
    <row r="1057" spans="1:3" x14ac:dyDescent="0.3">
      <c r="A1057" s="2" t="s">
        <v>0</v>
      </c>
      <c r="B1057" s="47">
        <v>2</v>
      </c>
      <c r="C1057" s="5">
        <v>441379.310344</v>
      </c>
    </row>
    <row r="1058" spans="1:3" x14ac:dyDescent="0.3">
      <c r="A1058" s="2" t="s">
        <v>0</v>
      </c>
      <c r="B1058" s="47">
        <v>2</v>
      </c>
      <c r="C1058" s="5">
        <v>441379.310344</v>
      </c>
    </row>
    <row r="1059" spans="1:3" x14ac:dyDescent="0.3">
      <c r="A1059" s="2" t="s">
        <v>0</v>
      </c>
      <c r="B1059" s="47">
        <v>4</v>
      </c>
      <c r="C1059" s="5">
        <v>441379.310344</v>
      </c>
    </row>
    <row r="1060" spans="1:3" x14ac:dyDescent="0.3">
      <c r="A1060" s="2" t="s">
        <v>0</v>
      </c>
      <c r="B1060" s="47">
        <v>5</v>
      </c>
      <c r="C1060" s="5">
        <v>441379.310344</v>
      </c>
    </row>
    <row r="1061" spans="1:3" x14ac:dyDescent="0.3">
      <c r="A1061" s="2" t="s">
        <v>0</v>
      </c>
      <c r="B1061" s="47">
        <v>5</v>
      </c>
      <c r="C1061" s="5">
        <v>441379.310344</v>
      </c>
    </row>
    <row r="1062" spans="1:3" x14ac:dyDescent="0.3">
      <c r="A1062" s="2" t="s">
        <v>0</v>
      </c>
      <c r="B1062" s="47">
        <v>5</v>
      </c>
      <c r="C1062" s="5">
        <v>441379.310344</v>
      </c>
    </row>
    <row r="1063" spans="1:3" x14ac:dyDescent="0.3">
      <c r="A1063" s="2" t="s">
        <v>0</v>
      </c>
      <c r="B1063" s="47">
        <v>5</v>
      </c>
      <c r="C1063" s="5">
        <v>441379.310344</v>
      </c>
    </row>
    <row r="1064" spans="1:3" x14ac:dyDescent="0.3">
      <c r="A1064" s="2" t="s">
        <v>0</v>
      </c>
      <c r="B1064" s="47">
        <v>5</v>
      </c>
      <c r="C1064" s="5">
        <v>441379.310344</v>
      </c>
    </row>
    <row r="1065" spans="1:3" x14ac:dyDescent="0.3">
      <c r="A1065" s="2" t="s">
        <v>0</v>
      </c>
      <c r="B1065" s="47">
        <v>3</v>
      </c>
      <c r="C1065" s="5">
        <v>441379.310344</v>
      </c>
    </row>
    <row r="1066" spans="1:3" x14ac:dyDescent="0.3">
      <c r="A1066" s="2" t="s">
        <v>0</v>
      </c>
      <c r="B1066" s="47">
        <v>2</v>
      </c>
      <c r="C1066" s="5">
        <v>441379.310344</v>
      </c>
    </row>
    <row r="1067" spans="1:3" x14ac:dyDescent="0.3">
      <c r="A1067" s="2" t="s">
        <v>0</v>
      </c>
      <c r="B1067" s="47">
        <v>5</v>
      </c>
      <c r="C1067" s="5">
        <v>441379.310344</v>
      </c>
    </row>
    <row r="1068" spans="1:3" x14ac:dyDescent="0.3">
      <c r="A1068" s="2" t="s">
        <v>0</v>
      </c>
      <c r="B1068" s="47">
        <v>5</v>
      </c>
      <c r="C1068" s="5">
        <v>441379.310344</v>
      </c>
    </row>
    <row r="1069" spans="1:3" x14ac:dyDescent="0.3">
      <c r="A1069" s="2" t="s">
        <v>0</v>
      </c>
      <c r="B1069" s="47">
        <v>2</v>
      </c>
      <c r="C1069" s="5">
        <v>441379.310344</v>
      </c>
    </row>
    <row r="1070" spans="1:3" x14ac:dyDescent="0.3">
      <c r="A1070" s="2" t="s">
        <v>0</v>
      </c>
      <c r="B1070" s="47">
        <v>5</v>
      </c>
      <c r="C1070" s="5">
        <v>441379.310344</v>
      </c>
    </row>
    <row r="1071" spans="1:3" x14ac:dyDescent="0.3">
      <c r="A1071" s="2" t="s">
        <v>0</v>
      </c>
      <c r="B1071" s="47">
        <v>5</v>
      </c>
      <c r="C1071" s="5">
        <v>441379.310344</v>
      </c>
    </row>
    <row r="1072" spans="1:3" x14ac:dyDescent="0.3">
      <c r="A1072" s="2" t="s">
        <v>0</v>
      </c>
      <c r="B1072" s="47">
        <v>2</v>
      </c>
      <c r="C1072" s="5">
        <v>441379.310344</v>
      </c>
    </row>
    <row r="1073" spans="1:3" x14ac:dyDescent="0.3">
      <c r="A1073" s="2" t="s">
        <v>0</v>
      </c>
      <c r="B1073" s="47">
        <v>5</v>
      </c>
      <c r="C1073" s="5">
        <v>441379.310344</v>
      </c>
    </row>
    <row r="1074" spans="1:3" x14ac:dyDescent="0.3">
      <c r="A1074" s="2" t="s">
        <v>0</v>
      </c>
      <c r="B1074" s="47">
        <v>2</v>
      </c>
      <c r="C1074" s="5">
        <v>441379.310344</v>
      </c>
    </row>
    <row r="1075" spans="1:3" x14ac:dyDescent="0.3">
      <c r="A1075" s="2" t="s">
        <v>0</v>
      </c>
      <c r="B1075" s="47">
        <v>2</v>
      </c>
      <c r="C1075" s="5">
        <v>442528.73563200003</v>
      </c>
    </row>
    <row r="1076" spans="1:3" x14ac:dyDescent="0.3">
      <c r="A1076" s="2" t="s">
        <v>0</v>
      </c>
      <c r="B1076" s="47">
        <v>5</v>
      </c>
      <c r="C1076" s="5">
        <v>442528.73563200003</v>
      </c>
    </row>
    <row r="1077" spans="1:3" x14ac:dyDescent="0.3">
      <c r="A1077" s="2" t="s">
        <v>0</v>
      </c>
      <c r="B1077" s="47">
        <v>7</v>
      </c>
      <c r="C1077" s="5">
        <v>442528.73563200003</v>
      </c>
    </row>
    <row r="1078" spans="1:3" x14ac:dyDescent="0.3">
      <c r="A1078" s="2" t="s">
        <v>0</v>
      </c>
      <c r="B1078" s="47">
        <v>5</v>
      </c>
      <c r="C1078" s="5">
        <v>442528.73563200003</v>
      </c>
    </row>
    <row r="1079" spans="1:3" x14ac:dyDescent="0.3">
      <c r="A1079" s="2" t="s">
        <v>0</v>
      </c>
      <c r="B1079" s="47">
        <v>6</v>
      </c>
      <c r="C1079" s="5">
        <v>442528.73563200003</v>
      </c>
    </row>
    <row r="1080" spans="1:3" x14ac:dyDescent="0.3">
      <c r="A1080" s="2" t="s">
        <v>0</v>
      </c>
      <c r="B1080" s="47">
        <v>5</v>
      </c>
      <c r="C1080" s="5">
        <v>442528.73563200003</v>
      </c>
    </row>
    <row r="1081" spans="1:3" x14ac:dyDescent="0.3">
      <c r="A1081" s="2" t="s">
        <v>0</v>
      </c>
      <c r="B1081" s="47">
        <v>7</v>
      </c>
      <c r="C1081" s="5">
        <v>442528.73563200003</v>
      </c>
    </row>
    <row r="1082" spans="1:3" x14ac:dyDescent="0.3">
      <c r="A1082" s="2" t="s">
        <v>0</v>
      </c>
      <c r="B1082" s="47">
        <v>2</v>
      </c>
      <c r="C1082" s="5">
        <v>444137.93103400001</v>
      </c>
    </row>
    <row r="1083" spans="1:3" x14ac:dyDescent="0.3">
      <c r="A1083" s="2" t="s">
        <v>0</v>
      </c>
      <c r="B1083" s="47">
        <v>2</v>
      </c>
      <c r="C1083" s="5">
        <v>446896.55172400002</v>
      </c>
    </row>
    <row r="1084" spans="1:3" x14ac:dyDescent="0.3">
      <c r="A1084" s="2" t="s">
        <v>0</v>
      </c>
      <c r="B1084" s="47">
        <v>7</v>
      </c>
      <c r="C1084" s="5">
        <v>447126.436781</v>
      </c>
    </row>
    <row r="1085" spans="1:3" x14ac:dyDescent="0.3">
      <c r="A1085" s="2" t="s">
        <v>0</v>
      </c>
      <c r="B1085" s="47">
        <v>2</v>
      </c>
      <c r="C1085" s="5">
        <v>448000</v>
      </c>
    </row>
    <row r="1086" spans="1:3" x14ac:dyDescent="0.3">
      <c r="A1086" s="2" t="s">
        <v>0</v>
      </c>
      <c r="B1086" s="47">
        <v>5</v>
      </c>
      <c r="C1086" s="5">
        <v>448275.86206800002</v>
      </c>
    </row>
    <row r="1087" spans="1:3" x14ac:dyDescent="0.3">
      <c r="A1087" s="2" t="s">
        <v>0</v>
      </c>
      <c r="B1087" s="47">
        <v>2</v>
      </c>
      <c r="C1087" s="5">
        <v>450574.71264300001</v>
      </c>
    </row>
    <row r="1088" spans="1:3" x14ac:dyDescent="0.3">
      <c r="A1088" s="2" t="s">
        <v>0</v>
      </c>
      <c r="B1088" s="47">
        <v>5</v>
      </c>
      <c r="C1088" s="5">
        <v>454000</v>
      </c>
    </row>
    <row r="1089" spans="1:3" x14ac:dyDescent="0.3">
      <c r="A1089" s="2" t="s">
        <v>0</v>
      </c>
      <c r="B1089" s="47">
        <v>3</v>
      </c>
      <c r="C1089" s="5">
        <v>454022.98850500002</v>
      </c>
    </row>
    <row r="1090" spans="1:3" x14ac:dyDescent="0.3">
      <c r="A1090" s="2" t="s">
        <v>0</v>
      </c>
      <c r="B1090" s="47">
        <v>5</v>
      </c>
      <c r="C1090" s="5">
        <v>455172.41379299999</v>
      </c>
    </row>
    <row r="1091" spans="1:3" x14ac:dyDescent="0.3">
      <c r="A1091" s="2" t="s">
        <v>0</v>
      </c>
      <c r="B1091" s="47">
        <v>2</v>
      </c>
      <c r="C1091" s="5">
        <v>455172.41379299999</v>
      </c>
    </row>
    <row r="1092" spans="1:3" x14ac:dyDescent="0.3">
      <c r="A1092" s="2" t="s">
        <v>0</v>
      </c>
      <c r="B1092" s="47">
        <v>2</v>
      </c>
      <c r="C1092" s="5">
        <v>455172.41379299999</v>
      </c>
    </row>
    <row r="1093" spans="1:3" x14ac:dyDescent="0.3">
      <c r="A1093" s="2" t="s">
        <v>0</v>
      </c>
      <c r="B1093" s="47">
        <v>6</v>
      </c>
      <c r="C1093" s="5">
        <v>455172.41379299999</v>
      </c>
    </row>
    <row r="1094" spans="1:3" x14ac:dyDescent="0.3">
      <c r="A1094" s="2" t="s">
        <v>0</v>
      </c>
      <c r="B1094" s="47">
        <v>5</v>
      </c>
      <c r="C1094" s="5">
        <v>456000</v>
      </c>
    </row>
    <row r="1095" spans="1:3" x14ac:dyDescent="0.3">
      <c r="A1095" s="2" t="s">
        <v>0</v>
      </c>
      <c r="B1095" s="47">
        <v>5</v>
      </c>
      <c r="C1095" s="5">
        <v>456000</v>
      </c>
    </row>
    <row r="1096" spans="1:3" x14ac:dyDescent="0.3">
      <c r="A1096" s="2" t="s">
        <v>0</v>
      </c>
      <c r="B1096" s="47">
        <v>5</v>
      </c>
      <c r="C1096" s="5">
        <v>458620.68965499999</v>
      </c>
    </row>
    <row r="1097" spans="1:3" x14ac:dyDescent="0.3">
      <c r="A1097" s="2" t="s">
        <v>0</v>
      </c>
      <c r="B1097" s="47">
        <v>2</v>
      </c>
      <c r="C1097" s="5">
        <v>459770.11494200001</v>
      </c>
    </row>
    <row r="1098" spans="1:3" x14ac:dyDescent="0.3">
      <c r="A1098" s="2" t="s">
        <v>0</v>
      </c>
      <c r="B1098" s="47">
        <v>2</v>
      </c>
      <c r="C1098" s="5">
        <v>459770.11494200001</v>
      </c>
    </row>
    <row r="1099" spans="1:3" x14ac:dyDescent="0.3">
      <c r="A1099" s="2" t="s">
        <v>0</v>
      </c>
      <c r="B1099" s="47">
        <v>3</v>
      </c>
      <c r="C1099" s="5">
        <v>460919.54022899998</v>
      </c>
    </row>
    <row r="1100" spans="1:3" x14ac:dyDescent="0.3">
      <c r="A1100" s="2" t="s">
        <v>0</v>
      </c>
      <c r="B1100" s="47">
        <v>4</v>
      </c>
      <c r="C1100" s="5">
        <v>460919.54022899998</v>
      </c>
    </row>
    <row r="1101" spans="1:3" x14ac:dyDescent="0.3">
      <c r="A1101" s="2" t="s">
        <v>0</v>
      </c>
      <c r="B1101" s="47">
        <v>5</v>
      </c>
      <c r="C1101" s="5">
        <v>461448.27586200001</v>
      </c>
    </row>
    <row r="1102" spans="1:3" x14ac:dyDescent="0.3">
      <c r="A1102" s="2" t="s">
        <v>0</v>
      </c>
      <c r="B1102" s="47">
        <v>5</v>
      </c>
      <c r="C1102" s="5">
        <v>462068.965517</v>
      </c>
    </row>
    <row r="1103" spans="1:3" x14ac:dyDescent="0.3">
      <c r="A1103" s="2" t="s">
        <v>0</v>
      </c>
      <c r="B1103" s="47">
        <v>2</v>
      </c>
      <c r="C1103" s="5">
        <v>462770.11494200001</v>
      </c>
    </row>
    <row r="1104" spans="1:3" x14ac:dyDescent="0.3">
      <c r="A1104" s="2" t="s">
        <v>0</v>
      </c>
      <c r="B1104" s="47">
        <v>5</v>
      </c>
      <c r="C1104" s="5">
        <v>464000</v>
      </c>
    </row>
    <row r="1105" spans="1:3" x14ac:dyDescent="0.3">
      <c r="A1105" s="2" t="s">
        <v>0</v>
      </c>
      <c r="B1105" s="47">
        <v>8</v>
      </c>
      <c r="C1105" s="5">
        <v>465517.24137900001</v>
      </c>
    </row>
    <row r="1106" spans="1:3" x14ac:dyDescent="0.3">
      <c r="A1106" s="2" t="s">
        <v>0</v>
      </c>
      <c r="B1106" s="47">
        <v>2</v>
      </c>
      <c r="C1106" s="5">
        <v>465517.24137900001</v>
      </c>
    </row>
    <row r="1107" spans="1:3" x14ac:dyDescent="0.3">
      <c r="A1107" s="2" t="s">
        <v>0</v>
      </c>
      <c r="B1107" s="47">
        <v>3</v>
      </c>
      <c r="C1107" s="5">
        <v>465517.24137900001</v>
      </c>
    </row>
    <row r="1108" spans="1:3" x14ac:dyDescent="0.3">
      <c r="A1108" s="2" t="s">
        <v>0</v>
      </c>
      <c r="B1108" s="47">
        <v>5</v>
      </c>
      <c r="C1108" s="5">
        <v>468965.51724100002</v>
      </c>
    </row>
    <row r="1109" spans="1:3" x14ac:dyDescent="0.3">
      <c r="A1109" s="2" t="s">
        <v>0</v>
      </c>
      <c r="B1109" s="47">
        <v>7</v>
      </c>
      <c r="C1109" s="5">
        <v>468965.51724100002</v>
      </c>
    </row>
    <row r="1110" spans="1:3" x14ac:dyDescent="0.3">
      <c r="A1110" s="2" t="s">
        <v>0</v>
      </c>
      <c r="B1110" s="47">
        <v>5</v>
      </c>
      <c r="C1110" s="5">
        <v>468965.51724100002</v>
      </c>
    </row>
    <row r="1111" spans="1:3" x14ac:dyDescent="0.3">
      <c r="A1111" s="2" t="s">
        <v>0</v>
      </c>
      <c r="B1111" s="47">
        <v>5</v>
      </c>
      <c r="C1111" s="5">
        <v>468965.51724100002</v>
      </c>
    </row>
    <row r="1112" spans="1:3" x14ac:dyDescent="0.3">
      <c r="A1112" s="2" t="s">
        <v>0</v>
      </c>
      <c r="B1112" s="47">
        <v>5</v>
      </c>
      <c r="C1112" s="5">
        <v>468965.51724100002</v>
      </c>
    </row>
    <row r="1113" spans="1:3" x14ac:dyDescent="0.3">
      <c r="A1113" s="2" t="s">
        <v>0</v>
      </c>
      <c r="B1113" s="47">
        <v>4</v>
      </c>
      <c r="C1113" s="5">
        <v>468965.51724100002</v>
      </c>
    </row>
    <row r="1114" spans="1:3" x14ac:dyDescent="0.3">
      <c r="A1114" s="2" t="s">
        <v>0</v>
      </c>
      <c r="B1114" s="47">
        <v>5</v>
      </c>
      <c r="C1114" s="5">
        <v>468965.51724100002</v>
      </c>
    </row>
    <row r="1115" spans="1:3" x14ac:dyDescent="0.3">
      <c r="A1115" s="2" t="s">
        <v>0</v>
      </c>
      <c r="B1115" s="47">
        <v>8</v>
      </c>
      <c r="C1115" s="5">
        <v>468965.51724100002</v>
      </c>
    </row>
    <row r="1116" spans="1:3" x14ac:dyDescent="0.3">
      <c r="A1116" s="2" t="s">
        <v>0</v>
      </c>
      <c r="B1116" s="47">
        <v>2</v>
      </c>
      <c r="C1116" s="5">
        <v>469000</v>
      </c>
    </row>
    <row r="1117" spans="1:3" x14ac:dyDescent="0.3">
      <c r="A1117" s="2" t="s">
        <v>0</v>
      </c>
      <c r="B1117" s="47">
        <v>2</v>
      </c>
      <c r="C1117" s="5">
        <v>471264.36781600001</v>
      </c>
    </row>
    <row r="1118" spans="1:3" x14ac:dyDescent="0.3">
      <c r="A1118" s="2" t="s">
        <v>0</v>
      </c>
      <c r="B1118" s="47">
        <v>3</v>
      </c>
      <c r="C1118" s="5">
        <v>471264.36781600001</v>
      </c>
    </row>
    <row r="1119" spans="1:3" x14ac:dyDescent="0.3">
      <c r="A1119" s="2" t="s">
        <v>0</v>
      </c>
      <c r="B1119" s="47">
        <v>3</v>
      </c>
      <c r="C1119" s="5">
        <v>473000</v>
      </c>
    </row>
    <row r="1120" spans="1:3" x14ac:dyDescent="0.3">
      <c r="A1120" s="2" t="s">
        <v>0</v>
      </c>
      <c r="B1120" s="47">
        <v>5</v>
      </c>
      <c r="C1120" s="5">
        <v>473563.21838999999</v>
      </c>
    </row>
    <row r="1121" spans="1:3" x14ac:dyDescent="0.3">
      <c r="A1121" s="2" t="s">
        <v>0</v>
      </c>
      <c r="B1121" s="47">
        <v>5</v>
      </c>
      <c r="C1121" s="5">
        <v>474000</v>
      </c>
    </row>
    <row r="1122" spans="1:3" x14ac:dyDescent="0.3">
      <c r="A1122" s="2" t="s">
        <v>0</v>
      </c>
      <c r="B1122" s="47">
        <v>5</v>
      </c>
      <c r="C1122" s="5">
        <v>474264</v>
      </c>
    </row>
    <row r="1123" spans="1:3" x14ac:dyDescent="0.3">
      <c r="A1123" s="2" t="s">
        <v>0</v>
      </c>
      <c r="B1123" s="47">
        <v>6</v>
      </c>
      <c r="C1123" s="5">
        <v>475862.06896499998</v>
      </c>
    </row>
    <row r="1124" spans="1:3" x14ac:dyDescent="0.3">
      <c r="A1124" s="2" t="s">
        <v>0</v>
      </c>
      <c r="B1124" s="47">
        <v>6</v>
      </c>
      <c r="C1124" s="5">
        <v>475944.82758600003</v>
      </c>
    </row>
    <row r="1125" spans="1:3" x14ac:dyDescent="0.3">
      <c r="A1125" s="2" t="s">
        <v>0</v>
      </c>
      <c r="B1125" s="47">
        <v>2</v>
      </c>
      <c r="C1125" s="5">
        <v>475944.82758600003</v>
      </c>
    </row>
    <row r="1126" spans="1:3" x14ac:dyDescent="0.3">
      <c r="A1126" s="2" t="s">
        <v>0</v>
      </c>
      <c r="B1126" s="47">
        <v>6</v>
      </c>
      <c r="C1126" s="5">
        <v>475944.82758600003</v>
      </c>
    </row>
    <row r="1127" spans="1:3" x14ac:dyDescent="0.3">
      <c r="A1127" s="2" t="s">
        <v>0</v>
      </c>
      <c r="B1127" s="47">
        <v>5</v>
      </c>
      <c r="C1127" s="5">
        <v>475944.82758600003</v>
      </c>
    </row>
    <row r="1128" spans="1:3" x14ac:dyDescent="0.3">
      <c r="A1128" s="2" t="s">
        <v>0</v>
      </c>
      <c r="B1128" s="47">
        <v>8</v>
      </c>
      <c r="C1128" s="5">
        <v>475944.82758600003</v>
      </c>
    </row>
    <row r="1129" spans="1:3" x14ac:dyDescent="0.3">
      <c r="A1129" s="2" t="s">
        <v>0</v>
      </c>
      <c r="B1129" s="47">
        <v>6</v>
      </c>
      <c r="C1129" s="5">
        <v>475944.82758600003</v>
      </c>
    </row>
    <row r="1130" spans="1:3" x14ac:dyDescent="0.3">
      <c r="A1130" s="2" t="s">
        <v>0</v>
      </c>
      <c r="B1130" s="47">
        <v>5</v>
      </c>
      <c r="C1130" s="5">
        <v>475944.82758600003</v>
      </c>
    </row>
    <row r="1131" spans="1:3" x14ac:dyDescent="0.3">
      <c r="A1131" s="2" t="s">
        <v>0</v>
      </c>
      <c r="B1131" s="47">
        <v>2</v>
      </c>
      <c r="C1131" s="5">
        <v>475944.82758600003</v>
      </c>
    </row>
    <row r="1132" spans="1:3" x14ac:dyDescent="0.3">
      <c r="A1132" s="2" t="s">
        <v>0</v>
      </c>
      <c r="B1132" s="47">
        <v>5</v>
      </c>
      <c r="C1132" s="5">
        <v>475944.82758600003</v>
      </c>
    </row>
    <row r="1133" spans="1:3" x14ac:dyDescent="0.3">
      <c r="A1133" s="2" t="s">
        <v>0</v>
      </c>
      <c r="B1133" s="47">
        <v>7</v>
      </c>
      <c r="C1133" s="5">
        <v>475944.82758600003</v>
      </c>
    </row>
    <row r="1134" spans="1:3" x14ac:dyDescent="0.3">
      <c r="A1134" s="2" t="s">
        <v>0</v>
      </c>
      <c r="B1134" s="47">
        <v>2</v>
      </c>
      <c r="C1134" s="5">
        <v>475944.82758600003</v>
      </c>
    </row>
    <row r="1135" spans="1:3" x14ac:dyDescent="0.3">
      <c r="A1135" s="2" t="s">
        <v>0</v>
      </c>
      <c r="B1135" s="47">
        <v>4</v>
      </c>
      <c r="C1135" s="5">
        <v>475944.82758600003</v>
      </c>
    </row>
    <row r="1136" spans="1:3" x14ac:dyDescent="0.3">
      <c r="A1136" s="2" t="s">
        <v>0</v>
      </c>
      <c r="B1136" s="47">
        <v>6</v>
      </c>
      <c r="C1136" s="5">
        <v>475944.82758600003</v>
      </c>
    </row>
    <row r="1137" spans="1:3" x14ac:dyDescent="0.3">
      <c r="A1137" s="2" t="s">
        <v>0</v>
      </c>
      <c r="B1137" s="47">
        <v>7</v>
      </c>
      <c r="C1137" s="5">
        <v>475944.82758600003</v>
      </c>
    </row>
    <row r="1138" spans="1:3" x14ac:dyDescent="0.3">
      <c r="A1138" s="2" t="s">
        <v>0</v>
      </c>
      <c r="B1138" s="47">
        <v>3</v>
      </c>
      <c r="C1138" s="5">
        <v>475944.82758600003</v>
      </c>
    </row>
    <row r="1139" spans="1:3" x14ac:dyDescent="0.3">
      <c r="A1139" s="2" t="s">
        <v>0</v>
      </c>
      <c r="B1139" s="47">
        <v>3</v>
      </c>
      <c r="C1139" s="5">
        <v>475944.82758600003</v>
      </c>
    </row>
    <row r="1140" spans="1:3" x14ac:dyDescent="0.3">
      <c r="A1140" s="2" t="s">
        <v>0</v>
      </c>
      <c r="B1140" s="47">
        <v>2</v>
      </c>
      <c r="C1140" s="5">
        <v>475944.82758600003</v>
      </c>
    </row>
    <row r="1141" spans="1:3" x14ac:dyDescent="0.3">
      <c r="A1141" s="2" t="s">
        <v>0</v>
      </c>
      <c r="B1141" s="47">
        <v>8</v>
      </c>
      <c r="C1141" s="5">
        <v>475944.82758600003</v>
      </c>
    </row>
    <row r="1142" spans="1:3" x14ac:dyDescent="0.3">
      <c r="A1142" s="2" t="s">
        <v>0</v>
      </c>
      <c r="B1142" s="47">
        <v>2</v>
      </c>
      <c r="C1142" s="5">
        <v>476781.60919500003</v>
      </c>
    </row>
    <row r="1143" spans="1:3" x14ac:dyDescent="0.3">
      <c r="A1143" s="2" t="s">
        <v>0</v>
      </c>
      <c r="B1143" s="47">
        <v>5</v>
      </c>
      <c r="C1143" s="5">
        <v>476816.091954</v>
      </c>
    </row>
    <row r="1144" spans="1:3" x14ac:dyDescent="0.3">
      <c r="A1144" s="2" t="s">
        <v>0</v>
      </c>
      <c r="B1144" s="47">
        <v>3</v>
      </c>
      <c r="C1144" s="5">
        <v>478160.91953999997</v>
      </c>
    </row>
    <row r="1145" spans="1:3" x14ac:dyDescent="0.3">
      <c r="A1145" s="2" t="s">
        <v>0</v>
      </c>
      <c r="B1145" s="47">
        <v>3</v>
      </c>
      <c r="C1145" s="5">
        <v>479393.10344799998</v>
      </c>
    </row>
    <row r="1146" spans="1:3" x14ac:dyDescent="0.3">
      <c r="A1146" s="2" t="s">
        <v>0</v>
      </c>
      <c r="B1146" s="47">
        <v>1</v>
      </c>
      <c r="C1146" s="5">
        <v>480000</v>
      </c>
    </row>
    <row r="1147" spans="1:3" x14ac:dyDescent="0.3">
      <c r="A1147" s="2" t="s">
        <v>0</v>
      </c>
      <c r="B1147" s="47">
        <v>4</v>
      </c>
      <c r="C1147" s="5">
        <v>480000</v>
      </c>
    </row>
    <row r="1148" spans="1:3" x14ac:dyDescent="0.3">
      <c r="A1148" s="2" t="s">
        <v>0</v>
      </c>
      <c r="B1148" s="47">
        <v>3</v>
      </c>
      <c r="C1148" s="5">
        <v>480000</v>
      </c>
    </row>
    <row r="1149" spans="1:3" x14ac:dyDescent="0.3">
      <c r="A1149" s="2" t="s">
        <v>0</v>
      </c>
      <c r="B1149" s="47">
        <v>2</v>
      </c>
      <c r="C1149" s="5">
        <v>480000</v>
      </c>
    </row>
    <row r="1150" spans="1:3" x14ac:dyDescent="0.3">
      <c r="A1150" s="2" t="s">
        <v>0</v>
      </c>
      <c r="B1150" s="47">
        <v>5</v>
      </c>
      <c r="C1150" s="5">
        <v>480000</v>
      </c>
    </row>
    <row r="1151" spans="1:3" x14ac:dyDescent="0.3">
      <c r="A1151" s="2" t="s">
        <v>0</v>
      </c>
      <c r="B1151" s="47">
        <v>8</v>
      </c>
      <c r="C1151" s="5">
        <v>480000</v>
      </c>
    </row>
    <row r="1152" spans="1:3" x14ac:dyDescent="0.3">
      <c r="A1152" s="2" t="s">
        <v>0</v>
      </c>
      <c r="B1152" s="47">
        <v>8</v>
      </c>
      <c r="C1152" s="5">
        <v>480000</v>
      </c>
    </row>
    <row r="1153" spans="1:3" x14ac:dyDescent="0.3">
      <c r="A1153" s="2" t="s">
        <v>0</v>
      </c>
      <c r="B1153" s="47">
        <v>7</v>
      </c>
      <c r="C1153" s="5">
        <v>480000</v>
      </c>
    </row>
    <row r="1154" spans="1:3" x14ac:dyDescent="0.3">
      <c r="A1154" s="2" t="s">
        <v>0</v>
      </c>
      <c r="B1154" s="47">
        <v>6</v>
      </c>
      <c r="C1154" s="5">
        <v>480000</v>
      </c>
    </row>
    <row r="1155" spans="1:3" x14ac:dyDescent="0.3">
      <c r="A1155" s="2" t="s">
        <v>0</v>
      </c>
      <c r="B1155" s="47">
        <v>8</v>
      </c>
      <c r="C1155" s="5">
        <v>480000</v>
      </c>
    </row>
    <row r="1156" spans="1:3" x14ac:dyDescent="0.3">
      <c r="A1156" s="2" t="s">
        <v>0</v>
      </c>
      <c r="B1156" s="47">
        <v>1</v>
      </c>
      <c r="C1156" s="5">
        <v>480000</v>
      </c>
    </row>
    <row r="1157" spans="1:3" x14ac:dyDescent="0.3">
      <c r="A1157" s="2" t="s">
        <v>0</v>
      </c>
      <c r="B1157" s="47">
        <v>3</v>
      </c>
      <c r="C1157" s="5">
        <v>481609.19540199998</v>
      </c>
    </row>
    <row r="1158" spans="1:3" x14ac:dyDescent="0.3">
      <c r="A1158" s="2" t="s">
        <v>0</v>
      </c>
      <c r="B1158" s="47">
        <v>5</v>
      </c>
      <c r="C1158" s="5">
        <v>482758.620689</v>
      </c>
    </row>
    <row r="1159" spans="1:3" x14ac:dyDescent="0.3">
      <c r="A1159" s="2" t="s">
        <v>0</v>
      </c>
      <c r="B1159" s="47">
        <v>5</v>
      </c>
      <c r="C1159" s="5">
        <v>482758.620689</v>
      </c>
    </row>
    <row r="1160" spans="1:3" x14ac:dyDescent="0.3">
      <c r="A1160" s="2" t="s">
        <v>0</v>
      </c>
      <c r="B1160" s="47">
        <v>5</v>
      </c>
      <c r="C1160" s="5">
        <v>482758.620689</v>
      </c>
    </row>
    <row r="1161" spans="1:3" x14ac:dyDescent="0.3">
      <c r="A1161" s="2" t="s">
        <v>0</v>
      </c>
      <c r="B1161" s="47">
        <v>6</v>
      </c>
      <c r="C1161" s="5">
        <v>482758.620689</v>
      </c>
    </row>
    <row r="1162" spans="1:3" x14ac:dyDescent="0.3">
      <c r="A1162" s="2" t="s">
        <v>0</v>
      </c>
      <c r="B1162" s="47">
        <v>5</v>
      </c>
      <c r="C1162" s="5">
        <v>482758.620689</v>
      </c>
    </row>
    <row r="1163" spans="1:3" x14ac:dyDescent="0.3">
      <c r="A1163" s="2" t="s">
        <v>0</v>
      </c>
      <c r="B1163" s="47">
        <v>3</v>
      </c>
      <c r="C1163" s="5">
        <v>482758.620689</v>
      </c>
    </row>
    <row r="1164" spans="1:3" x14ac:dyDescent="0.3">
      <c r="A1164" s="2" t="s">
        <v>0</v>
      </c>
      <c r="B1164" s="47">
        <v>7</v>
      </c>
      <c r="C1164" s="5">
        <v>482758.620689</v>
      </c>
    </row>
    <row r="1165" spans="1:3" x14ac:dyDescent="0.3">
      <c r="A1165" s="2" t="s">
        <v>0</v>
      </c>
      <c r="B1165" s="47">
        <v>5</v>
      </c>
      <c r="C1165" s="5">
        <v>482758.620689</v>
      </c>
    </row>
    <row r="1166" spans="1:3" x14ac:dyDescent="0.3">
      <c r="A1166" s="2" t="s">
        <v>0</v>
      </c>
      <c r="B1166" s="47">
        <v>7</v>
      </c>
      <c r="C1166" s="5">
        <v>482758.620689</v>
      </c>
    </row>
    <row r="1167" spans="1:3" x14ac:dyDescent="0.3">
      <c r="A1167" s="2" t="s">
        <v>0</v>
      </c>
      <c r="B1167" s="47">
        <v>7</v>
      </c>
      <c r="C1167" s="5">
        <v>482758.620689</v>
      </c>
    </row>
    <row r="1168" spans="1:3" x14ac:dyDescent="0.3">
      <c r="A1168" s="2" t="s">
        <v>0</v>
      </c>
      <c r="B1168" s="47">
        <v>5</v>
      </c>
      <c r="C1168" s="5">
        <v>482758.620689</v>
      </c>
    </row>
    <row r="1169" spans="1:3" x14ac:dyDescent="0.3">
      <c r="A1169" s="2" t="s">
        <v>0</v>
      </c>
      <c r="B1169" s="47">
        <v>2</v>
      </c>
      <c r="C1169" s="5">
        <v>482758.620689</v>
      </c>
    </row>
    <row r="1170" spans="1:3" x14ac:dyDescent="0.3">
      <c r="A1170" s="2" t="s">
        <v>0</v>
      </c>
      <c r="B1170" s="47">
        <v>2</v>
      </c>
      <c r="C1170" s="5">
        <v>482758.620689</v>
      </c>
    </row>
    <row r="1171" spans="1:3" x14ac:dyDescent="0.3">
      <c r="A1171" s="2" t="s">
        <v>0</v>
      </c>
      <c r="B1171" s="47">
        <v>7</v>
      </c>
      <c r="C1171" s="5">
        <v>482758.620689</v>
      </c>
    </row>
    <row r="1172" spans="1:3" x14ac:dyDescent="0.3">
      <c r="A1172" s="2" t="s">
        <v>0</v>
      </c>
      <c r="B1172" s="47">
        <v>3</v>
      </c>
      <c r="C1172" s="5">
        <v>482758.620689</v>
      </c>
    </row>
    <row r="1173" spans="1:3" x14ac:dyDescent="0.3">
      <c r="A1173" s="2" t="s">
        <v>0</v>
      </c>
      <c r="B1173" s="47">
        <v>7</v>
      </c>
      <c r="C1173" s="5">
        <v>482758.620689</v>
      </c>
    </row>
    <row r="1174" spans="1:3" x14ac:dyDescent="0.3">
      <c r="A1174" s="2" t="s">
        <v>0</v>
      </c>
      <c r="B1174" s="47">
        <v>5</v>
      </c>
      <c r="C1174" s="5">
        <v>482758.620689</v>
      </c>
    </row>
    <row r="1175" spans="1:3" x14ac:dyDescent="0.3">
      <c r="A1175" s="2" t="s">
        <v>0</v>
      </c>
      <c r="B1175" s="47">
        <v>3</v>
      </c>
      <c r="C1175" s="5">
        <v>482758.620689</v>
      </c>
    </row>
    <row r="1176" spans="1:3" x14ac:dyDescent="0.3">
      <c r="A1176" s="2" t="s">
        <v>0</v>
      </c>
      <c r="B1176" s="47">
        <v>5</v>
      </c>
      <c r="C1176" s="5">
        <v>482758.620689</v>
      </c>
    </row>
    <row r="1177" spans="1:3" x14ac:dyDescent="0.3">
      <c r="A1177" s="2" t="s">
        <v>0</v>
      </c>
      <c r="B1177" s="47">
        <v>7</v>
      </c>
      <c r="C1177" s="5">
        <v>482758.620689</v>
      </c>
    </row>
    <row r="1178" spans="1:3" x14ac:dyDescent="0.3">
      <c r="A1178" s="2" t="s">
        <v>0</v>
      </c>
      <c r="B1178" s="47">
        <v>5</v>
      </c>
      <c r="C1178" s="5">
        <v>482758.620689</v>
      </c>
    </row>
    <row r="1179" spans="1:3" x14ac:dyDescent="0.3">
      <c r="A1179" s="2" t="s">
        <v>0</v>
      </c>
      <c r="B1179" s="47">
        <v>2</v>
      </c>
      <c r="C1179" s="5">
        <v>482758.620689</v>
      </c>
    </row>
    <row r="1180" spans="1:3" x14ac:dyDescent="0.3">
      <c r="A1180" s="2" t="s">
        <v>0</v>
      </c>
      <c r="B1180" s="47">
        <v>2</v>
      </c>
      <c r="C1180" s="5">
        <v>482758.620689</v>
      </c>
    </row>
    <row r="1181" spans="1:3" x14ac:dyDescent="0.3">
      <c r="A1181" s="2" t="s">
        <v>0</v>
      </c>
      <c r="B1181" s="47">
        <v>5</v>
      </c>
      <c r="C1181" s="5">
        <v>482758.620689</v>
      </c>
    </row>
    <row r="1182" spans="1:3" x14ac:dyDescent="0.3">
      <c r="A1182" s="2" t="s">
        <v>0</v>
      </c>
      <c r="B1182" s="47">
        <v>2</v>
      </c>
      <c r="C1182" s="5">
        <v>482758.620689</v>
      </c>
    </row>
    <row r="1183" spans="1:3" x14ac:dyDescent="0.3">
      <c r="A1183" s="2" t="s">
        <v>0</v>
      </c>
      <c r="B1183" s="47">
        <v>2</v>
      </c>
      <c r="C1183" s="5">
        <v>482758.620689</v>
      </c>
    </row>
    <row r="1184" spans="1:3" x14ac:dyDescent="0.3">
      <c r="A1184" s="2" t="s">
        <v>0</v>
      </c>
      <c r="B1184" s="47">
        <v>2</v>
      </c>
      <c r="C1184" s="5">
        <v>482758.620689</v>
      </c>
    </row>
    <row r="1185" spans="1:3" x14ac:dyDescent="0.3">
      <c r="A1185" s="2" t="s">
        <v>0</v>
      </c>
      <c r="B1185" s="47">
        <v>2</v>
      </c>
      <c r="C1185" s="5">
        <v>482758.620689</v>
      </c>
    </row>
    <row r="1186" spans="1:3" x14ac:dyDescent="0.3">
      <c r="A1186" s="2" t="s">
        <v>0</v>
      </c>
      <c r="B1186" s="47">
        <v>5</v>
      </c>
      <c r="C1186" s="5">
        <v>482758.620689</v>
      </c>
    </row>
    <row r="1187" spans="1:3" x14ac:dyDescent="0.3">
      <c r="A1187" s="2" t="s">
        <v>0</v>
      </c>
      <c r="B1187" s="47">
        <v>5</v>
      </c>
      <c r="C1187" s="5">
        <v>482758.620689</v>
      </c>
    </row>
    <row r="1188" spans="1:3" x14ac:dyDescent="0.3">
      <c r="A1188" s="2" t="s">
        <v>0</v>
      </c>
      <c r="B1188" s="47">
        <v>2</v>
      </c>
      <c r="C1188" s="5">
        <v>482758.620689</v>
      </c>
    </row>
    <row r="1189" spans="1:3" x14ac:dyDescent="0.3">
      <c r="A1189" s="2" t="s">
        <v>0</v>
      </c>
      <c r="B1189" s="47">
        <v>2</v>
      </c>
      <c r="C1189" s="5">
        <v>482758.620689</v>
      </c>
    </row>
    <row r="1190" spans="1:3" x14ac:dyDescent="0.3">
      <c r="A1190" s="2" t="s">
        <v>0</v>
      </c>
      <c r="B1190" s="47">
        <v>5</v>
      </c>
      <c r="C1190" s="5">
        <v>482758.620689</v>
      </c>
    </row>
    <row r="1191" spans="1:3" x14ac:dyDescent="0.3">
      <c r="A1191" s="2" t="s">
        <v>0</v>
      </c>
      <c r="B1191" s="47">
        <v>7</v>
      </c>
      <c r="C1191" s="5">
        <v>482758.620689</v>
      </c>
    </row>
    <row r="1192" spans="1:3" x14ac:dyDescent="0.3">
      <c r="A1192" s="2" t="s">
        <v>0</v>
      </c>
      <c r="B1192" s="47">
        <v>5</v>
      </c>
      <c r="C1192" s="5">
        <v>482758.620689</v>
      </c>
    </row>
    <row r="1193" spans="1:3" x14ac:dyDescent="0.3">
      <c r="A1193" s="2" t="s">
        <v>0</v>
      </c>
      <c r="B1193" s="47">
        <v>5</v>
      </c>
      <c r="C1193" s="5">
        <v>482758.620689</v>
      </c>
    </row>
    <row r="1194" spans="1:3" x14ac:dyDescent="0.3">
      <c r="A1194" s="2" t="s">
        <v>0</v>
      </c>
      <c r="B1194" s="47">
        <v>5</v>
      </c>
      <c r="C1194" s="5">
        <v>482758.620689</v>
      </c>
    </row>
    <row r="1195" spans="1:3" x14ac:dyDescent="0.3">
      <c r="A1195" s="2" t="s">
        <v>0</v>
      </c>
      <c r="B1195" s="47">
        <v>5</v>
      </c>
      <c r="C1195" s="5">
        <v>482758.620689</v>
      </c>
    </row>
    <row r="1196" spans="1:3" x14ac:dyDescent="0.3">
      <c r="A1196" s="2" t="s">
        <v>0</v>
      </c>
      <c r="B1196" s="47">
        <v>2</v>
      </c>
      <c r="C1196" s="5">
        <v>482758.620689</v>
      </c>
    </row>
    <row r="1197" spans="1:3" x14ac:dyDescent="0.3">
      <c r="A1197" s="2" t="s">
        <v>0</v>
      </c>
      <c r="B1197" s="47">
        <v>2</v>
      </c>
      <c r="C1197" s="5">
        <v>482758.620689</v>
      </c>
    </row>
    <row r="1198" spans="1:3" x14ac:dyDescent="0.3">
      <c r="A1198" s="2" t="s">
        <v>0</v>
      </c>
      <c r="B1198" s="47">
        <v>3</v>
      </c>
      <c r="C1198" s="5">
        <v>482758.620689</v>
      </c>
    </row>
    <row r="1199" spans="1:3" x14ac:dyDescent="0.3">
      <c r="A1199" s="2" t="s">
        <v>0</v>
      </c>
      <c r="B1199" s="47">
        <v>5</v>
      </c>
      <c r="C1199" s="5">
        <v>482758.620689</v>
      </c>
    </row>
    <row r="1200" spans="1:3" x14ac:dyDescent="0.3">
      <c r="A1200" s="2" t="s">
        <v>0</v>
      </c>
      <c r="B1200" s="47">
        <v>7</v>
      </c>
      <c r="C1200" s="5">
        <v>482758.620689</v>
      </c>
    </row>
    <row r="1201" spans="1:3" x14ac:dyDescent="0.3">
      <c r="A1201" s="2" t="s">
        <v>0</v>
      </c>
      <c r="B1201" s="47">
        <v>5</v>
      </c>
      <c r="C1201" s="5">
        <v>482758.620689</v>
      </c>
    </row>
    <row r="1202" spans="1:3" x14ac:dyDescent="0.3">
      <c r="A1202" s="2" t="s">
        <v>0</v>
      </c>
      <c r="B1202" s="47">
        <v>5</v>
      </c>
      <c r="C1202" s="5">
        <v>482758.620689</v>
      </c>
    </row>
    <row r="1203" spans="1:3" x14ac:dyDescent="0.3">
      <c r="A1203" s="2" t="s">
        <v>0</v>
      </c>
      <c r="B1203" s="47">
        <v>5</v>
      </c>
      <c r="C1203" s="5">
        <v>482758.620689</v>
      </c>
    </row>
    <row r="1204" spans="1:3" x14ac:dyDescent="0.3">
      <c r="A1204" s="2" t="s">
        <v>0</v>
      </c>
      <c r="B1204" s="47">
        <v>2</v>
      </c>
      <c r="C1204" s="5">
        <v>482758.620689</v>
      </c>
    </row>
    <row r="1205" spans="1:3" x14ac:dyDescent="0.3">
      <c r="A1205" s="2" t="s">
        <v>0</v>
      </c>
      <c r="B1205" s="47">
        <v>5</v>
      </c>
      <c r="C1205" s="5">
        <v>482758.620689</v>
      </c>
    </row>
    <row r="1206" spans="1:3" x14ac:dyDescent="0.3">
      <c r="A1206" s="2" t="s">
        <v>0</v>
      </c>
      <c r="B1206" s="47">
        <v>2</v>
      </c>
      <c r="C1206" s="5">
        <v>482758.620689</v>
      </c>
    </row>
    <row r="1207" spans="1:3" x14ac:dyDescent="0.3">
      <c r="A1207" s="2" t="s">
        <v>0</v>
      </c>
      <c r="B1207" s="47">
        <v>5</v>
      </c>
      <c r="C1207" s="5">
        <v>482758.620689</v>
      </c>
    </row>
    <row r="1208" spans="1:3" x14ac:dyDescent="0.3">
      <c r="A1208" s="2" t="s">
        <v>0</v>
      </c>
      <c r="B1208" s="47">
        <v>5</v>
      </c>
      <c r="C1208" s="5">
        <v>482758.620689</v>
      </c>
    </row>
    <row r="1209" spans="1:3" x14ac:dyDescent="0.3">
      <c r="A1209" s="2" t="s">
        <v>0</v>
      </c>
      <c r="B1209" s="47">
        <v>7</v>
      </c>
      <c r="C1209" s="5">
        <v>482758.620689</v>
      </c>
    </row>
    <row r="1210" spans="1:3" x14ac:dyDescent="0.3">
      <c r="A1210" s="2" t="s">
        <v>0</v>
      </c>
      <c r="B1210" s="47">
        <v>6</v>
      </c>
      <c r="C1210" s="5">
        <v>482758.620689</v>
      </c>
    </row>
    <row r="1211" spans="1:3" x14ac:dyDescent="0.3">
      <c r="A1211" s="2" t="s">
        <v>0</v>
      </c>
      <c r="B1211" s="47">
        <v>2</v>
      </c>
      <c r="C1211" s="5">
        <v>482758.620689</v>
      </c>
    </row>
    <row r="1212" spans="1:3" x14ac:dyDescent="0.3">
      <c r="A1212" s="2" t="s">
        <v>0</v>
      </c>
      <c r="B1212" s="47">
        <v>2</v>
      </c>
      <c r="C1212" s="5">
        <v>482758.620689</v>
      </c>
    </row>
    <row r="1213" spans="1:3" x14ac:dyDescent="0.3">
      <c r="A1213" s="2" t="s">
        <v>0</v>
      </c>
      <c r="B1213" s="47">
        <v>2</v>
      </c>
      <c r="C1213" s="5">
        <v>482758.620689</v>
      </c>
    </row>
    <row r="1214" spans="1:3" x14ac:dyDescent="0.3">
      <c r="A1214" s="2" t="s">
        <v>0</v>
      </c>
      <c r="B1214" s="47">
        <v>2</v>
      </c>
      <c r="C1214" s="5">
        <v>482758.620689</v>
      </c>
    </row>
    <row r="1215" spans="1:3" x14ac:dyDescent="0.3">
      <c r="A1215" s="2" t="s">
        <v>0</v>
      </c>
      <c r="B1215" s="47">
        <v>2</v>
      </c>
      <c r="C1215" s="5">
        <v>482758.620689</v>
      </c>
    </row>
    <row r="1216" spans="1:3" x14ac:dyDescent="0.3">
      <c r="A1216" s="2" t="s">
        <v>0</v>
      </c>
      <c r="B1216" s="47">
        <v>2</v>
      </c>
      <c r="C1216" s="5">
        <v>482758.620689</v>
      </c>
    </row>
    <row r="1217" spans="1:3" x14ac:dyDescent="0.3">
      <c r="A1217" s="2" t="s">
        <v>0</v>
      </c>
      <c r="B1217" s="47">
        <v>2</v>
      </c>
      <c r="C1217" s="5">
        <v>482758.620689</v>
      </c>
    </row>
    <row r="1218" spans="1:3" x14ac:dyDescent="0.3">
      <c r="A1218" s="2" t="s">
        <v>0</v>
      </c>
      <c r="B1218" s="47">
        <v>8</v>
      </c>
      <c r="C1218" s="5">
        <v>482758.620689</v>
      </c>
    </row>
    <row r="1219" spans="1:3" x14ac:dyDescent="0.3">
      <c r="A1219" s="2" t="s">
        <v>0</v>
      </c>
      <c r="B1219" s="47">
        <v>6</v>
      </c>
      <c r="C1219" s="5">
        <v>482758.620689</v>
      </c>
    </row>
    <row r="1220" spans="1:3" x14ac:dyDescent="0.3">
      <c r="A1220" s="2" t="s">
        <v>0</v>
      </c>
      <c r="B1220" s="47">
        <v>6</v>
      </c>
      <c r="C1220" s="5">
        <v>483780</v>
      </c>
    </row>
    <row r="1221" spans="1:3" x14ac:dyDescent="0.3">
      <c r="A1221" s="2" t="s">
        <v>0</v>
      </c>
      <c r="B1221" s="47">
        <v>8</v>
      </c>
      <c r="C1221" s="5">
        <v>484220.68965499999</v>
      </c>
    </row>
    <row r="1222" spans="1:3" x14ac:dyDescent="0.3">
      <c r="A1222" s="2" t="s">
        <v>0</v>
      </c>
      <c r="B1222" s="47">
        <v>5</v>
      </c>
      <c r="C1222" s="5">
        <v>485000</v>
      </c>
    </row>
    <row r="1223" spans="1:3" x14ac:dyDescent="0.3">
      <c r="A1223" s="2" t="s">
        <v>0</v>
      </c>
      <c r="B1223" s="47">
        <v>5</v>
      </c>
      <c r="C1223" s="5">
        <v>486206.89655100001</v>
      </c>
    </row>
    <row r="1224" spans="1:3" x14ac:dyDescent="0.3">
      <c r="A1224" s="2" t="s">
        <v>0</v>
      </c>
      <c r="B1224" s="47">
        <v>5</v>
      </c>
      <c r="C1224" s="5">
        <v>487356.32183899998</v>
      </c>
    </row>
    <row r="1225" spans="1:3" x14ac:dyDescent="0.3">
      <c r="A1225" s="2" t="s">
        <v>0</v>
      </c>
      <c r="B1225" s="47">
        <v>5</v>
      </c>
      <c r="C1225" s="5">
        <v>487439.08045900002</v>
      </c>
    </row>
    <row r="1226" spans="1:3" x14ac:dyDescent="0.3">
      <c r="A1226" s="2" t="s">
        <v>0</v>
      </c>
      <c r="B1226" s="47">
        <v>5</v>
      </c>
      <c r="C1226" s="5">
        <v>488275.86206800002</v>
      </c>
    </row>
    <row r="1227" spans="1:3" x14ac:dyDescent="0.3">
      <c r="A1227" s="2" t="s">
        <v>0</v>
      </c>
      <c r="B1227" s="47">
        <v>5</v>
      </c>
      <c r="C1227" s="5">
        <v>489655.17241300002</v>
      </c>
    </row>
    <row r="1228" spans="1:3" x14ac:dyDescent="0.3">
      <c r="A1228" s="2" t="s">
        <v>0</v>
      </c>
      <c r="B1228" s="47">
        <v>3</v>
      </c>
      <c r="C1228" s="5">
        <v>489655.17241300002</v>
      </c>
    </row>
    <row r="1229" spans="1:3" x14ac:dyDescent="0.3">
      <c r="A1229" s="2" t="s">
        <v>0</v>
      </c>
      <c r="B1229" s="47">
        <v>2</v>
      </c>
      <c r="C1229" s="5">
        <v>489758.620689</v>
      </c>
    </row>
    <row r="1230" spans="1:3" x14ac:dyDescent="0.3">
      <c r="A1230" s="2" t="s">
        <v>0</v>
      </c>
      <c r="B1230" s="47">
        <v>5</v>
      </c>
      <c r="C1230" s="5">
        <v>490465.51724100002</v>
      </c>
    </row>
    <row r="1231" spans="1:3" x14ac:dyDescent="0.3">
      <c r="A1231" s="2" t="s">
        <v>0</v>
      </c>
      <c r="B1231" s="47">
        <v>5</v>
      </c>
      <c r="C1231" s="5">
        <v>491655.17241300002</v>
      </c>
    </row>
    <row r="1232" spans="1:3" x14ac:dyDescent="0.3">
      <c r="A1232" s="2" t="s">
        <v>0</v>
      </c>
      <c r="B1232" s="47">
        <v>5</v>
      </c>
      <c r="C1232" s="5">
        <v>493103.44827499997</v>
      </c>
    </row>
    <row r="1233" spans="1:3" x14ac:dyDescent="0.3">
      <c r="A1233" s="2" t="s">
        <v>0</v>
      </c>
      <c r="B1233" s="47">
        <v>5</v>
      </c>
      <c r="C1233" s="5">
        <v>494252.873563</v>
      </c>
    </row>
    <row r="1234" spans="1:3" x14ac:dyDescent="0.3">
      <c r="A1234" s="2" t="s">
        <v>0</v>
      </c>
      <c r="B1234" s="47">
        <v>2</v>
      </c>
      <c r="C1234" s="5">
        <v>494252.873563</v>
      </c>
    </row>
    <row r="1235" spans="1:3" x14ac:dyDescent="0.3">
      <c r="A1235" s="2" t="s">
        <v>0</v>
      </c>
      <c r="B1235" s="47">
        <v>5</v>
      </c>
      <c r="C1235" s="5">
        <v>494252.873563</v>
      </c>
    </row>
    <row r="1236" spans="1:3" x14ac:dyDescent="0.3">
      <c r="A1236" s="2" t="s">
        <v>0</v>
      </c>
      <c r="B1236" s="47">
        <v>2</v>
      </c>
      <c r="C1236" s="5">
        <v>494252.873563</v>
      </c>
    </row>
    <row r="1237" spans="1:3" x14ac:dyDescent="0.3">
      <c r="A1237" s="2" t="s">
        <v>0</v>
      </c>
      <c r="B1237" s="47">
        <v>3</v>
      </c>
      <c r="C1237" s="5">
        <v>494252.873563</v>
      </c>
    </row>
    <row r="1238" spans="1:3" x14ac:dyDescent="0.3">
      <c r="A1238" s="2" t="s">
        <v>0</v>
      </c>
      <c r="B1238" s="47">
        <v>3</v>
      </c>
      <c r="C1238" s="5">
        <v>496551.72413699998</v>
      </c>
    </row>
    <row r="1239" spans="1:3" x14ac:dyDescent="0.3">
      <c r="A1239" s="2" t="s">
        <v>0</v>
      </c>
      <c r="B1239" s="47">
        <v>5</v>
      </c>
      <c r="C1239" s="5">
        <v>496551.72413699998</v>
      </c>
    </row>
    <row r="1240" spans="1:3" x14ac:dyDescent="0.3">
      <c r="A1240" s="2" t="s">
        <v>0</v>
      </c>
      <c r="B1240" s="47">
        <v>2</v>
      </c>
      <c r="C1240" s="5">
        <v>496551.72413699998</v>
      </c>
    </row>
    <row r="1241" spans="1:3" x14ac:dyDescent="0.3">
      <c r="A1241" s="2" t="s">
        <v>0</v>
      </c>
      <c r="B1241" s="47">
        <v>5</v>
      </c>
      <c r="C1241" s="5">
        <v>496551.72413699998</v>
      </c>
    </row>
    <row r="1242" spans="1:3" x14ac:dyDescent="0.3">
      <c r="A1242" s="2" t="s">
        <v>0</v>
      </c>
      <c r="B1242" s="47">
        <v>5</v>
      </c>
      <c r="C1242" s="5">
        <v>496551.72413699998</v>
      </c>
    </row>
    <row r="1243" spans="1:3" x14ac:dyDescent="0.3">
      <c r="A1243" s="2" t="s">
        <v>0</v>
      </c>
      <c r="B1243" s="47">
        <v>2</v>
      </c>
      <c r="C1243" s="5">
        <v>496551.72413699998</v>
      </c>
    </row>
    <row r="1244" spans="1:3" x14ac:dyDescent="0.3">
      <c r="A1244" s="2" t="s">
        <v>0</v>
      </c>
      <c r="B1244" s="47">
        <v>5</v>
      </c>
      <c r="C1244" s="5">
        <v>496551.72413699998</v>
      </c>
    </row>
    <row r="1245" spans="1:3" x14ac:dyDescent="0.3">
      <c r="A1245" s="2" t="s">
        <v>0</v>
      </c>
      <c r="B1245" s="47">
        <v>5</v>
      </c>
      <c r="C1245" s="5">
        <v>496551.72413699998</v>
      </c>
    </row>
    <row r="1246" spans="1:3" x14ac:dyDescent="0.3">
      <c r="A1246" s="2" t="s">
        <v>0</v>
      </c>
      <c r="B1246" s="47">
        <v>2</v>
      </c>
      <c r="C1246" s="5">
        <v>496551.72413699998</v>
      </c>
    </row>
    <row r="1247" spans="1:3" x14ac:dyDescent="0.3">
      <c r="A1247" s="2" t="s">
        <v>0</v>
      </c>
      <c r="B1247" s="47">
        <v>6</v>
      </c>
      <c r="C1247" s="5">
        <v>496551.72413699998</v>
      </c>
    </row>
    <row r="1248" spans="1:3" x14ac:dyDescent="0.3">
      <c r="A1248" s="2" t="s">
        <v>0</v>
      </c>
      <c r="B1248" s="47">
        <v>2</v>
      </c>
      <c r="C1248" s="5">
        <v>496551.72413699998</v>
      </c>
    </row>
    <row r="1249" spans="1:3" x14ac:dyDescent="0.3">
      <c r="A1249" s="2" t="s">
        <v>0</v>
      </c>
      <c r="B1249" s="47">
        <v>5</v>
      </c>
      <c r="C1249" s="5">
        <v>501379.310344</v>
      </c>
    </row>
    <row r="1250" spans="1:3" x14ac:dyDescent="0.3">
      <c r="A1250" s="2" t="s">
        <v>0</v>
      </c>
      <c r="B1250" s="47">
        <v>5</v>
      </c>
      <c r="C1250" s="5">
        <v>501586.20689600002</v>
      </c>
    </row>
    <row r="1251" spans="1:3" x14ac:dyDescent="0.3">
      <c r="A1251" s="2" t="s">
        <v>0</v>
      </c>
      <c r="B1251" s="47">
        <v>7</v>
      </c>
      <c r="C1251" s="5">
        <v>502758.620689</v>
      </c>
    </row>
    <row r="1252" spans="1:3" x14ac:dyDescent="0.3">
      <c r="A1252" s="2" t="s">
        <v>0</v>
      </c>
      <c r="B1252" s="47">
        <v>5</v>
      </c>
      <c r="C1252" s="5">
        <v>503448.27586200001</v>
      </c>
    </row>
    <row r="1253" spans="1:3" x14ac:dyDescent="0.3">
      <c r="A1253" s="2" t="s">
        <v>0</v>
      </c>
      <c r="B1253" s="47">
        <v>6</v>
      </c>
      <c r="C1253" s="5">
        <v>503448.27586200001</v>
      </c>
    </row>
    <row r="1254" spans="1:3" x14ac:dyDescent="0.3">
      <c r="A1254" s="2" t="s">
        <v>0</v>
      </c>
      <c r="B1254" s="47">
        <v>2</v>
      </c>
      <c r="C1254" s="5">
        <v>505747.12643599999</v>
      </c>
    </row>
    <row r="1255" spans="1:3" x14ac:dyDescent="0.3">
      <c r="A1255" s="2" t="s">
        <v>0</v>
      </c>
      <c r="B1255" s="47">
        <v>5</v>
      </c>
      <c r="C1255" s="5">
        <v>510344.82758600003</v>
      </c>
    </row>
    <row r="1256" spans="1:3" x14ac:dyDescent="0.3">
      <c r="A1256" s="2" t="s">
        <v>0</v>
      </c>
      <c r="B1256" s="47">
        <v>3</v>
      </c>
      <c r="C1256" s="5">
        <v>510344.82758600003</v>
      </c>
    </row>
    <row r="1257" spans="1:3" x14ac:dyDescent="0.3">
      <c r="A1257" s="2" t="s">
        <v>0</v>
      </c>
      <c r="B1257" s="47">
        <v>2</v>
      </c>
      <c r="C1257" s="5">
        <v>510344.82758600003</v>
      </c>
    </row>
    <row r="1258" spans="1:3" x14ac:dyDescent="0.3">
      <c r="A1258" s="2" t="s">
        <v>0</v>
      </c>
      <c r="B1258" s="47">
        <v>2</v>
      </c>
      <c r="C1258" s="5">
        <v>510344.82758600003</v>
      </c>
    </row>
    <row r="1259" spans="1:3" x14ac:dyDescent="0.3">
      <c r="A1259" s="2" t="s">
        <v>0</v>
      </c>
      <c r="B1259" s="47">
        <v>2</v>
      </c>
      <c r="C1259" s="5">
        <v>510344.82758600003</v>
      </c>
    </row>
    <row r="1260" spans="1:3" x14ac:dyDescent="0.3">
      <c r="A1260" s="2" t="s">
        <v>0</v>
      </c>
      <c r="B1260" s="47">
        <v>6</v>
      </c>
      <c r="C1260" s="5">
        <v>510919.54022899998</v>
      </c>
    </row>
    <row r="1261" spans="1:3" x14ac:dyDescent="0.3">
      <c r="A1261" s="2" t="s">
        <v>0</v>
      </c>
      <c r="B1261" s="47">
        <v>2</v>
      </c>
      <c r="C1261" s="5">
        <v>513344.82758600003</v>
      </c>
    </row>
    <row r="1262" spans="1:3" x14ac:dyDescent="0.3">
      <c r="A1262" s="2" t="s">
        <v>0</v>
      </c>
      <c r="B1262" s="47">
        <v>5</v>
      </c>
      <c r="C1262" s="5">
        <v>514942.528735</v>
      </c>
    </row>
    <row r="1263" spans="1:3" x14ac:dyDescent="0.3">
      <c r="A1263" s="2" t="s">
        <v>0</v>
      </c>
      <c r="B1263" s="47">
        <v>2</v>
      </c>
      <c r="C1263" s="5">
        <v>517241.37930999999</v>
      </c>
    </row>
    <row r="1264" spans="1:3" x14ac:dyDescent="0.3">
      <c r="A1264" s="2" t="s">
        <v>0</v>
      </c>
      <c r="B1264" s="47">
        <v>3</v>
      </c>
      <c r="C1264" s="5">
        <v>517241.37930999999</v>
      </c>
    </row>
    <row r="1265" spans="1:3" x14ac:dyDescent="0.3">
      <c r="A1265" s="2" t="s">
        <v>0</v>
      </c>
      <c r="B1265" s="47">
        <v>4</v>
      </c>
      <c r="C1265" s="5">
        <v>517241.37930999999</v>
      </c>
    </row>
    <row r="1266" spans="1:3" x14ac:dyDescent="0.3">
      <c r="A1266" s="2" t="s">
        <v>0</v>
      </c>
      <c r="B1266" s="47">
        <v>7</v>
      </c>
      <c r="C1266" s="5">
        <v>521839.08045900002</v>
      </c>
    </row>
    <row r="1267" spans="1:3" x14ac:dyDescent="0.3">
      <c r="A1267" s="2" t="s">
        <v>0</v>
      </c>
      <c r="B1267" s="47">
        <v>5</v>
      </c>
      <c r="C1267" s="5">
        <v>521839.08045900002</v>
      </c>
    </row>
    <row r="1268" spans="1:3" x14ac:dyDescent="0.3">
      <c r="A1268" s="2" t="s">
        <v>0</v>
      </c>
      <c r="B1268" s="47">
        <v>6</v>
      </c>
      <c r="C1268" s="5">
        <v>524137.93103400001</v>
      </c>
    </row>
    <row r="1269" spans="1:3" x14ac:dyDescent="0.3">
      <c r="A1269" s="2" t="s">
        <v>0</v>
      </c>
      <c r="B1269" s="47">
        <v>2</v>
      </c>
      <c r="C1269" s="5">
        <v>524137.93103400001</v>
      </c>
    </row>
    <row r="1270" spans="1:3" x14ac:dyDescent="0.3">
      <c r="A1270" s="2" t="s">
        <v>0</v>
      </c>
      <c r="B1270" s="47">
        <v>5</v>
      </c>
      <c r="C1270" s="5">
        <v>524137.93103400001</v>
      </c>
    </row>
    <row r="1271" spans="1:3" x14ac:dyDescent="0.3">
      <c r="A1271" s="2" t="s">
        <v>0</v>
      </c>
      <c r="B1271" s="47">
        <v>5</v>
      </c>
      <c r="C1271" s="5">
        <v>524137.93103400001</v>
      </c>
    </row>
    <row r="1272" spans="1:3" x14ac:dyDescent="0.3">
      <c r="A1272" s="2" t="s">
        <v>0</v>
      </c>
      <c r="B1272" s="47">
        <v>5</v>
      </c>
      <c r="C1272" s="5">
        <v>524137.93103400001</v>
      </c>
    </row>
    <row r="1273" spans="1:3" x14ac:dyDescent="0.3">
      <c r="A1273" s="2" t="s">
        <v>0</v>
      </c>
      <c r="B1273" s="47">
        <v>2</v>
      </c>
      <c r="C1273" s="5">
        <v>524137.93103400001</v>
      </c>
    </row>
    <row r="1274" spans="1:3" x14ac:dyDescent="0.3">
      <c r="A1274" s="2" t="s">
        <v>0</v>
      </c>
      <c r="B1274" s="47">
        <v>5</v>
      </c>
      <c r="C1274" s="5">
        <v>524137.93103400001</v>
      </c>
    </row>
    <row r="1275" spans="1:3" x14ac:dyDescent="0.3">
      <c r="A1275" s="2" t="s">
        <v>0</v>
      </c>
      <c r="B1275" s="47">
        <v>1</v>
      </c>
      <c r="C1275" s="5">
        <v>524137.93103400001</v>
      </c>
    </row>
    <row r="1276" spans="1:3" x14ac:dyDescent="0.3">
      <c r="A1276" s="2" t="s">
        <v>0</v>
      </c>
      <c r="B1276" s="47">
        <v>2</v>
      </c>
      <c r="C1276" s="5">
        <v>524137.93103400001</v>
      </c>
    </row>
    <row r="1277" spans="1:3" x14ac:dyDescent="0.3">
      <c r="A1277" s="2" t="s">
        <v>0</v>
      </c>
      <c r="B1277" s="47">
        <v>2</v>
      </c>
      <c r="C1277" s="5">
        <v>524137.93103400001</v>
      </c>
    </row>
    <row r="1278" spans="1:3" x14ac:dyDescent="0.3">
      <c r="A1278" s="2" t="s">
        <v>0</v>
      </c>
      <c r="B1278" s="47">
        <v>2</v>
      </c>
      <c r="C1278" s="5">
        <v>524137.93103400001</v>
      </c>
    </row>
    <row r="1279" spans="1:3" x14ac:dyDescent="0.3">
      <c r="A1279" s="2" t="s">
        <v>0</v>
      </c>
      <c r="B1279" s="47">
        <v>6</v>
      </c>
      <c r="C1279" s="5">
        <v>524137.93103400001</v>
      </c>
    </row>
    <row r="1280" spans="1:3" x14ac:dyDescent="0.3">
      <c r="A1280" s="2" t="s">
        <v>0</v>
      </c>
      <c r="B1280" s="47">
        <v>2</v>
      </c>
      <c r="C1280" s="5">
        <v>524137.93103400001</v>
      </c>
    </row>
    <row r="1281" spans="1:3" x14ac:dyDescent="0.3">
      <c r="A1281" s="2" t="s">
        <v>0</v>
      </c>
      <c r="B1281" s="47">
        <v>3</v>
      </c>
      <c r="C1281" s="5">
        <v>524252.873563</v>
      </c>
    </row>
    <row r="1282" spans="1:3" x14ac:dyDescent="0.3">
      <c r="A1282" s="2" t="s">
        <v>0</v>
      </c>
      <c r="B1282" s="47">
        <v>5</v>
      </c>
      <c r="C1282" s="5">
        <v>527586.20689599996</v>
      </c>
    </row>
    <row r="1283" spans="1:3" x14ac:dyDescent="0.3">
      <c r="A1283" s="2" t="s">
        <v>0</v>
      </c>
      <c r="B1283" s="47">
        <v>5</v>
      </c>
      <c r="C1283" s="5">
        <v>528735.63218299998</v>
      </c>
    </row>
    <row r="1284" spans="1:3" x14ac:dyDescent="0.3">
      <c r="A1284" s="2" t="s">
        <v>0</v>
      </c>
      <c r="B1284" s="47">
        <v>2</v>
      </c>
      <c r="C1284" s="5">
        <v>529885.05747100001</v>
      </c>
    </row>
    <row r="1285" spans="1:3" x14ac:dyDescent="0.3">
      <c r="A1285" s="2" t="s">
        <v>0</v>
      </c>
      <c r="B1285" s="47">
        <v>6</v>
      </c>
      <c r="C1285" s="5">
        <v>532183.90804500005</v>
      </c>
    </row>
    <row r="1286" spans="1:3" x14ac:dyDescent="0.3">
      <c r="A1286" s="2" t="s">
        <v>0</v>
      </c>
      <c r="B1286" s="47">
        <v>5</v>
      </c>
      <c r="C1286" s="5">
        <v>532440</v>
      </c>
    </row>
    <row r="1287" spans="1:3" x14ac:dyDescent="0.3">
      <c r="A1287" s="2" t="s">
        <v>0</v>
      </c>
      <c r="B1287" s="47">
        <v>5</v>
      </c>
      <c r="C1287" s="5">
        <v>532758.620689</v>
      </c>
    </row>
    <row r="1288" spans="1:3" x14ac:dyDescent="0.3">
      <c r="A1288" s="2" t="s">
        <v>0</v>
      </c>
      <c r="B1288" s="47">
        <v>2</v>
      </c>
      <c r="C1288" s="5">
        <v>533793.10344800004</v>
      </c>
    </row>
    <row r="1289" spans="1:3" x14ac:dyDescent="0.3">
      <c r="A1289" s="2" t="s">
        <v>0</v>
      </c>
      <c r="B1289" s="47">
        <v>5</v>
      </c>
      <c r="C1289" s="5">
        <v>534034.48275800003</v>
      </c>
    </row>
    <row r="1290" spans="1:3" x14ac:dyDescent="0.3">
      <c r="A1290" s="2" t="s">
        <v>0</v>
      </c>
      <c r="B1290" s="47">
        <v>5</v>
      </c>
      <c r="C1290" s="5">
        <v>536781.60919500003</v>
      </c>
    </row>
    <row r="1291" spans="1:3" x14ac:dyDescent="0.3">
      <c r="A1291" s="2" t="s">
        <v>0</v>
      </c>
      <c r="B1291" s="47">
        <v>5</v>
      </c>
      <c r="C1291" s="5">
        <v>538013.79310300003</v>
      </c>
    </row>
    <row r="1292" spans="1:3" x14ac:dyDescent="0.3">
      <c r="A1292" s="2" t="s">
        <v>0</v>
      </c>
      <c r="B1292" s="47">
        <v>5</v>
      </c>
      <c r="C1292" s="5">
        <v>538440</v>
      </c>
    </row>
    <row r="1293" spans="1:3" x14ac:dyDescent="0.3">
      <c r="A1293" s="2" t="s">
        <v>0</v>
      </c>
      <c r="B1293" s="47">
        <v>2</v>
      </c>
      <c r="C1293" s="5">
        <v>540000</v>
      </c>
    </row>
    <row r="1294" spans="1:3" x14ac:dyDescent="0.3">
      <c r="A1294" s="2" t="s">
        <v>0</v>
      </c>
      <c r="B1294" s="47">
        <v>5</v>
      </c>
      <c r="C1294" s="5">
        <v>540000</v>
      </c>
    </row>
    <row r="1295" spans="1:3" x14ac:dyDescent="0.3">
      <c r="A1295" s="2" t="s">
        <v>0</v>
      </c>
      <c r="B1295" s="47">
        <v>5</v>
      </c>
      <c r="C1295" s="5">
        <v>540000</v>
      </c>
    </row>
    <row r="1296" spans="1:3" x14ac:dyDescent="0.3">
      <c r="A1296" s="2" t="s">
        <v>0</v>
      </c>
      <c r="B1296" s="47">
        <v>3</v>
      </c>
      <c r="C1296" s="5">
        <v>540000</v>
      </c>
    </row>
    <row r="1297" spans="1:3" x14ac:dyDescent="0.3">
      <c r="A1297" s="2" t="s">
        <v>0</v>
      </c>
      <c r="B1297" s="47">
        <v>6</v>
      </c>
      <c r="C1297" s="5">
        <v>540000</v>
      </c>
    </row>
    <row r="1298" spans="1:3" x14ac:dyDescent="0.3">
      <c r="A1298" s="2" t="s">
        <v>0</v>
      </c>
      <c r="B1298" s="47">
        <v>7</v>
      </c>
      <c r="C1298" s="5">
        <v>540000</v>
      </c>
    </row>
    <row r="1299" spans="1:3" x14ac:dyDescent="0.3">
      <c r="A1299" s="2" t="s">
        <v>0</v>
      </c>
      <c r="B1299" s="47">
        <v>3</v>
      </c>
      <c r="C1299" s="5">
        <v>540000</v>
      </c>
    </row>
    <row r="1300" spans="1:3" x14ac:dyDescent="0.3">
      <c r="A1300" s="2" t="s">
        <v>0</v>
      </c>
      <c r="B1300" s="47">
        <v>7</v>
      </c>
      <c r="C1300" s="5">
        <v>540000</v>
      </c>
    </row>
    <row r="1301" spans="1:3" x14ac:dyDescent="0.3">
      <c r="A1301" s="2" t="s">
        <v>0</v>
      </c>
      <c r="B1301" s="47">
        <v>6</v>
      </c>
      <c r="C1301" s="5">
        <v>540000</v>
      </c>
    </row>
    <row r="1302" spans="1:3" x14ac:dyDescent="0.3">
      <c r="A1302" s="2" t="s">
        <v>0</v>
      </c>
      <c r="B1302" s="47">
        <v>2</v>
      </c>
      <c r="C1302" s="5">
        <v>540632.18390800001</v>
      </c>
    </row>
    <row r="1303" spans="1:3" x14ac:dyDescent="0.3">
      <c r="A1303" s="2" t="s">
        <v>0</v>
      </c>
      <c r="B1303" s="47">
        <v>5</v>
      </c>
      <c r="C1303" s="5">
        <v>540689.65517200006</v>
      </c>
    </row>
    <row r="1304" spans="1:3" x14ac:dyDescent="0.3">
      <c r="A1304" s="2" t="s">
        <v>0</v>
      </c>
      <c r="B1304" s="47">
        <v>2</v>
      </c>
      <c r="C1304" s="5">
        <v>541000</v>
      </c>
    </row>
    <row r="1305" spans="1:3" x14ac:dyDescent="0.3">
      <c r="A1305" s="2" t="s">
        <v>0</v>
      </c>
      <c r="B1305" s="47">
        <v>3</v>
      </c>
      <c r="C1305" s="5">
        <v>541379.310344</v>
      </c>
    </row>
    <row r="1306" spans="1:3" x14ac:dyDescent="0.3">
      <c r="A1306" s="2" t="s">
        <v>0</v>
      </c>
      <c r="B1306" s="47">
        <v>2</v>
      </c>
      <c r="C1306" s="5">
        <v>544137.93103400001</v>
      </c>
    </row>
    <row r="1307" spans="1:3" x14ac:dyDescent="0.3">
      <c r="A1307" s="2" t="s">
        <v>0</v>
      </c>
      <c r="B1307" s="47">
        <v>3</v>
      </c>
      <c r="C1307" s="5">
        <v>544827.58620599995</v>
      </c>
    </row>
    <row r="1308" spans="1:3" x14ac:dyDescent="0.3">
      <c r="A1308" s="2" t="s">
        <v>0</v>
      </c>
      <c r="B1308" s="47">
        <v>3</v>
      </c>
      <c r="C1308" s="5">
        <v>545977.01149399998</v>
      </c>
    </row>
    <row r="1309" spans="1:3" x14ac:dyDescent="0.3">
      <c r="A1309" s="2" t="s">
        <v>0</v>
      </c>
      <c r="B1309" s="47">
        <v>5</v>
      </c>
      <c r="C1309" s="5">
        <v>546666.66666600003</v>
      </c>
    </row>
    <row r="1310" spans="1:3" x14ac:dyDescent="0.3">
      <c r="A1310" s="2" t="s">
        <v>0</v>
      </c>
      <c r="B1310" s="47">
        <v>2</v>
      </c>
      <c r="C1310" s="5">
        <v>547126.436781</v>
      </c>
    </row>
    <row r="1311" spans="1:3" x14ac:dyDescent="0.3">
      <c r="A1311" s="2" t="s">
        <v>0</v>
      </c>
      <c r="B1311" s="47">
        <v>5</v>
      </c>
      <c r="C1311" s="5">
        <v>550000</v>
      </c>
    </row>
    <row r="1312" spans="1:3" x14ac:dyDescent="0.3">
      <c r="A1312" s="2" t="s">
        <v>0</v>
      </c>
      <c r="B1312" s="47">
        <v>5</v>
      </c>
      <c r="C1312" s="5">
        <v>551724.13793099998</v>
      </c>
    </row>
    <row r="1313" spans="1:3" x14ac:dyDescent="0.3">
      <c r="A1313" s="2" t="s">
        <v>0</v>
      </c>
      <c r="B1313" s="47">
        <v>2</v>
      </c>
      <c r="C1313" s="5">
        <v>551724.13793099998</v>
      </c>
    </row>
    <row r="1314" spans="1:3" x14ac:dyDescent="0.3">
      <c r="A1314" s="2" t="s">
        <v>0</v>
      </c>
      <c r="B1314" s="47">
        <v>6</v>
      </c>
      <c r="C1314" s="5">
        <v>551724.13793099998</v>
      </c>
    </row>
    <row r="1315" spans="1:3" x14ac:dyDescent="0.3">
      <c r="A1315" s="2" t="s">
        <v>0</v>
      </c>
      <c r="B1315" s="47">
        <v>5</v>
      </c>
      <c r="C1315" s="5">
        <v>551724.13793099998</v>
      </c>
    </row>
    <row r="1316" spans="1:3" x14ac:dyDescent="0.3">
      <c r="A1316" s="2" t="s">
        <v>0</v>
      </c>
      <c r="B1316" s="47">
        <v>2</v>
      </c>
      <c r="C1316" s="5">
        <v>551724.13793099998</v>
      </c>
    </row>
    <row r="1317" spans="1:3" x14ac:dyDescent="0.3">
      <c r="A1317" s="2" t="s">
        <v>0</v>
      </c>
      <c r="B1317" s="47">
        <v>2</v>
      </c>
      <c r="C1317" s="5">
        <v>551724.13793099998</v>
      </c>
    </row>
    <row r="1318" spans="1:3" x14ac:dyDescent="0.3">
      <c r="A1318" s="2" t="s">
        <v>0</v>
      </c>
      <c r="B1318" s="47">
        <v>3</v>
      </c>
      <c r="C1318" s="5">
        <v>551724.13793099998</v>
      </c>
    </row>
    <row r="1319" spans="1:3" x14ac:dyDescent="0.3">
      <c r="A1319" s="2" t="s">
        <v>0</v>
      </c>
      <c r="B1319" s="47">
        <v>3</v>
      </c>
      <c r="C1319" s="5">
        <v>551724.13793099998</v>
      </c>
    </row>
    <row r="1320" spans="1:3" x14ac:dyDescent="0.3">
      <c r="A1320" s="2" t="s">
        <v>0</v>
      </c>
      <c r="B1320" s="47">
        <v>5</v>
      </c>
      <c r="C1320" s="5">
        <v>551724.13793099998</v>
      </c>
    </row>
    <row r="1321" spans="1:3" x14ac:dyDescent="0.3">
      <c r="A1321" s="2" t="s">
        <v>0</v>
      </c>
      <c r="B1321" s="47">
        <v>7</v>
      </c>
      <c r="C1321" s="5">
        <v>551724.13793099998</v>
      </c>
    </row>
    <row r="1322" spans="1:3" x14ac:dyDescent="0.3">
      <c r="A1322" s="2" t="s">
        <v>0</v>
      </c>
      <c r="B1322" s="47">
        <v>2</v>
      </c>
      <c r="C1322" s="5">
        <v>551724.13793099998</v>
      </c>
    </row>
    <row r="1323" spans="1:3" x14ac:dyDescent="0.3">
      <c r="A1323" s="2" t="s">
        <v>0</v>
      </c>
      <c r="B1323" s="47">
        <v>5</v>
      </c>
      <c r="C1323" s="5">
        <v>551724.13793099998</v>
      </c>
    </row>
    <row r="1324" spans="1:3" x14ac:dyDescent="0.3">
      <c r="A1324" s="2" t="s">
        <v>0</v>
      </c>
      <c r="B1324" s="47">
        <v>3</v>
      </c>
      <c r="C1324" s="5">
        <v>551724.13793099998</v>
      </c>
    </row>
    <row r="1325" spans="1:3" x14ac:dyDescent="0.3">
      <c r="A1325" s="2" t="s">
        <v>0</v>
      </c>
      <c r="B1325" s="47">
        <v>7</v>
      </c>
      <c r="C1325" s="5">
        <v>551724.13793099998</v>
      </c>
    </row>
    <row r="1326" spans="1:3" x14ac:dyDescent="0.3">
      <c r="A1326" s="2" t="s">
        <v>0</v>
      </c>
      <c r="B1326" s="47">
        <v>2</v>
      </c>
      <c r="C1326" s="5">
        <v>551724.13793099998</v>
      </c>
    </row>
    <row r="1327" spans="1:3" x14ac:dyDescent="0.3">
      <c r="A1327" s="2" t="s">
        <v>0</v>
      </c>
      <c r="B1327" s="47">
        <v>2</v>
      </c>
      <c r="C1327" s="5">
        <v>551724.13793099998</v>
      </c>
    </row>
    <row r="1328" spans="1:3" x14ac:dyDescent="0.3">
      <c r="A1328" s="2" t="s">
        <v>0</v>
      </c>
      <c r="B1328" s="47">
        <v>2</v>
      </c>
      <c r="C1328" s="5">
        <v>551724.13793099998</v>
      </c>
    </row>
    <row r="1329" spans="1:3" x14ac:dyDescent="0.3">
      <c r="A1329" s="2" t="s">
        <v>0</v>
      </c>
      <c r="B1329" s="47">
        <v>5</v>
      </c>
      <c r="C1329" s="5">
        <v>551724.13793099998</v>
      </c>
    </row>
    <row r="1330" spans="1:3" x14ac:dyDescent="0.3">
      <c r="A1330" s="2" t="s">
        <v>0</v>
      </c>
      <c r="B1330" s="47">
        <v>5</v>
      </c>
      <c r="C1330" s="5">
        <v>551724.13793099998</v>
      </c>
    </row>
    <row r="1331" spans="1:3" x14ac:dyDescent="0.3">
      <c r="A1331" s="2" t="s">
        <v>0</v>
      </c>
      <c r="B1331" s="47">
        <v>5</v>
      </c>
      <c r="C1331" s="5">
        <v>551724.13793099998</v>
      </c>
    </row>
    <row r="1332" spans="1:3" x14ac:dyDescent="0.3">
      <c r="A1332" s="2" t="s">
        <v>0</v>
      </c>
      <c r="B1332" s="47">
        <v>5</v>
      </c>
      <c r="C1332" s="5">
        <v>551724.13793099998</v>
      </c>
    </row>
    <row r="1333" spans="1:3" x14ac:dyDescent="0.3">
      <c r="A1333" s="2" t="s">
        <v>0</v>
      </c>
      <c r="B1333" s="47">
        <v>7</v>
      </c>
      <c r="C1333" s="5">
        <v>551724.13793099998</v>
      </c>
    </row>
    <row r="1334" spans="1:3" x14ac:dyDescent="0.3">
      <c r="A1334" s="2" t="s">
        <v>0</v>
      </c>
      <c r="B1334" s="47">
        <v>5</v>
      </c>
      <c r="C1334" s="5">
        <v>551724.13793099998</v>
      </c>
    </row>
    <row r="1335" spans="1:3" x14ac:dyDescent="0.3">
      <c r="A1335" s="2" t="s">
        <v>0</v>
      </c>
      <c r="B1335" s="47">
        <v>5</v>
      </c>
      <c r="C1335" s="5">
        <v>551724.13793099998</v>
      </c>
    </row>
    <row r="1336" spans="1:3" x14ac:dyDescent="0.3">
      <c r="A1336" s="2" t="s">
        <v>0</v>
      </c>
      <c r="B1336" s="47">
        <v>6</v>
      </c>
      <c r="C1336" s="5">
        <v>551724.13793099998</v>
      </c>
    </row>
    <row r="1337" spans="1:3" x14ac:dyDescent="0.3">
      <c r="A1337" s="2" t="s">
        <v>0</v>
      </c>
      <c r="B1337" s="47">
        <v>5</v>
      </c>
      <c r="C1337" s="5">
        <v>551724.13793099998</v>
      </c>
    </row>
    <row r="1338" spans="1:3" x14ac:dyDescent="0.3">
      <c r="A1338" s="2" t="s">
        <v>0</v>
      </c>
      <c r="B1338" s="47">
        <v>2</v>
      </c>
      <c r="C1338" s="5">
        <v>551724.13793099998</v>
      </c>
    </row>
    <row r="1339" spans="1:3" x14ac:dyDescent="0.3">
      <c r="A1339" s="2" t="s">
        <v>0</v>
      </c>
      <c r="B1339" s="47">
        <v>5</v>
      </c>
      <c r="C1339" s="5">
        <v>551724.13793099998</v>
      </c>
    </row>
    <row r="1340" spans="1:3" x14ac:dyDescent="0.3">
      <c r="A1340" s="2" t="s">
        <v>0</v>
      </c>
      <c r="B1340" s="47">
        <v>3</v>
      </c>
      <c r="C1340" s="5">
        <v>551724.13793099998</v>
      </c>
    </row>
    <row r="1341" spans="1:3" x14ac:dyDescent="0.3">
      <c r="A1341" s="2" t="s">
        <v>0</v>
      </c>
      <c r="B1341" s="47">
        <v>2</v>
      </c>
      <c r="C1341" s="5">
        <v>551724.13793099998</v>
      </c>
    </row>
    <row r="1342" spans="1:3" x14ac:dyDescent="0.3">
      <c r="A1342" s="2" t="s">
        <v>0</v>
      </c>
      <c r="B1342" s="47">
        <v>5</v>
      </c>
      <c r="C1342" s="5">
        <v>551724.13793099998</v>
      </c>
    </row>
    <row r="1343" spans="1:3" x14ac:dyDescent="0.3">
      <c r="A1343" s="2" t="s">
        <v>0</v>
      </c>
      <c r="B1343" s="47">
        <v>2</v>
      </c>
      <c r="C1343" s="5">
        <v>551724.13793099998</v>
      </c>
    </row>
    <row r="1344" spans="1:3" x14ac:dyDescent="0.3">
      <c r="A1344" s="2" t="s">
        <v>0</v>
      </c>
      <c r="B1344" s="47">
        <v>5</v>
      </c>
      <c r="C1344" s="5">
        <v>551724.13793099998</v>
      </c>
    </row>
    <row r="1345" spans="1:3" x14ac:dyDescent="0.3">
      <c r="A1345" s="2" t="s">
        <v>0</v>
      </c>
      <c r="B1345" s="47">
        <v>5</v>
      </c>
      <c r="C1345" s="5">
        <v>551724.13793099998</v>
      </c>
    </row>
    <row r="1346" spans="1:3" x14ac:dyDescent="0.3">
      <c r="A1346" s="2" t="s">
        <v>0</v>
      </c>
      <c r="B1346" s="47">
        <v>1</v>
      </c>
      <c r="C1346" s="5">
        <v>551724.13793099998</v>
      </c>
    </row>
    <row r="1347" spans="1:3" x14ac:dyDescent="0.3">
      <c r="A1347" s="2" t="s">
        <v>0</v>
      </c>
      <c r="B1347" s="47">
        <v>3</v>
      </c>
      <c r="C1347" s="5">
        <v>551724.13793099998</v>
      </c>
    </row>
    <row r="1348" spans="1:3" x14ac:dyDescent="0.3">
      <c r="A1348" s="2" t="s">
        <v>0</v>
      </c>
      <c r="B1348" s="47">
        <v>5</v>
      </c>
      <c r="C1348" s="5">
        <v>551724.13793099998</v>
      </c>
    </row>
    <row r="1349" spans="1:3" x14ac:dyDescent="0.3">
      <c r="A1349" s="2" t="s">
        <v>0</v>
      </c>
      <c r="B1349" s="47">
        <v>2</v>
      </c>
      <c r="C1349" s="5">
        <v>551724.13793099998</v>
      </c>
    </row>
    <row r="1350" spans="1:3" x14ac:dyDescent="0.3">
      <c r="A1350" s="2" t="s">
        <v>0</v>
      </c>
      <c r="B1350" s="47">
        <v>2</v>
      </c>
      <c r="C1350" s="5">
        <v>551724.13793099998</v>
      </c>
    </row>
    <row r="1351" spans="1:3" x14ac:dyDescent="0.3">
      <c r="A1351" s="2" t="s">
        <v>0</v>
      </c>
      <c r="B1351" s="47">
        <v>6</v>
      </c>
      <c r="C1351" s="5">
        <v>551724.13793099998</v>
      </c>
    </row>
    <row r="1352" spans="1:3" x14ac:dyDescent="0.3">
      <c r="A1352" s="2" t="s">
        <v>0</v>
      </c>
      <c r="B1352" s="47">
        <v>5</v>
      </c>
      <c r="C1352" s="5">
        <v>551724.13793099998</v>
      </c>
    </row>
    <row r="1353" spans="1:3" x14ac:dyDescent="0.3">
      <c r="A1353" s="2" t="s">
        <v>0</v>
      </c>
      <c r="B1353" s="47">
        <v>5</v>
      </c>
      <c r="C1353" s="5">
        <v>551724.13793099998</v>
      </c>
    </row>
    <row r="1354" spans="1:3" x14ac:dyDescent="0.3">
      <c r="A1354" s="2" t="s">
        <v>0</v>
      </c>
      <c r="B1354" s="47">
        <v>3</v>
      </c>
      <c r="C1354" s="5">
        <v>551724.13793099998</v>
      </c>
    </row>
    <row r="1355" spans="1:3" x14ac:dyDescent="0.3">
      <c r="A1355" s="2" t="s">
        <v>0</v>
      </c>
      <c r="B1355" s="47">
        <v>5</v>
      </c>
      <c r="C1355" s="5">
        <v>551724.13793099998</v>
      </c>
    </row>
    <row r="1356" spans="1:3" x14ac:dyDescent="0.3">
      <c r="A1356" s="2" t="s">
        <v>0</v>
      </c>
      <c r="B1356" s="47">
        <v>8</v>
      </c>
      <c r="C1356" s="5">
        <v>551724.13793099998</v>
      </c>
    </row>
    <row r="1357" spans="1:3" x14ac:dyDescent="0.3">
      <c r="A1357" s="2" t="s">
        <v>0</v>
      </c>
      <c r="B1357" s="47">
        <v>4</v>
      </c>
      <c r="C1357" s="5">
        <v>551724.13793099998</v>
      </c>
    </row>
    <row r="1358" spans="1:3" x14ac:dyDescent="0.3">
      <c r="A1358" s="2" t="s">
        <v>0</v>
      </c>
      <c r="B1358" s="47">
        <v>2</v>
      </c>
      <c r="C1358" s="5">
        <v>551724.13793099998</v>
      </c>
    </row>
    <row r="1359" spans="1:3" x14ac:dyDescent="0.3">
      <c r="A1359" s="2" t="s">
        <v>0</v>
      </c>
      <c r="B1359" s="47">
        <v>5</v>
      </c>
      <c r="C1359" s="5">
        <v>551724.13793099998</v>
      </c>
    </row>
    <row r="1360" spans="1:3" x14ac:dyDescent="0.3">
      <c r="A1360" s="2" t="s">
        <v>0</v>
      </c>
      <c r="B1360" s="47">
        <v>2</v>
      </c>
      <c r="C1360" s="5">
        <v>551724.13793099998</v>
      </c>
    </row>
    <row r="1361" spans="1:3" x14ac:dyDescent="0.3">
      <c r="A1361" s="2" t="s">
        <v>0</v>
      </c>
      <c r="B1361" s="47">
        <v>5</v>
      </c>
      <c r="C1361" s="5">
        <v>551724.13793099998</v>
      </c>
    </row>
    <row r="1362" spans="1:3" x14ac:dyDescent="0.3">
      <c r="A1362" s="2" t="s">
        <v>0</v>
      </c>
      <c r="B1362" s="47">
        <v>5</v>
      </c>
      <c r="C1362" s="5">
        <v>551724.13793099998</v>
      </c>
    </row>
    <row r="1363" spans="1:3" x14ac:dyDescent="0.3">
      <c r="A1363" s="2" t="s">
        <v>0</v>
      </c>
      <c r="B1363" s="47">
        <v>6</v>
      </c>
      <c r="C1363" s="5">
        <v>551724.13793099998</v>
      </c>
    </row>
    <row r="1364" spans="1:3" x14ac:dyDescent="0.3">
      <c r="A1364" s="2" t="s">
        <v>0</v>
      </c>
      <c r="B1364" s="47">
        <v>5</v>
      </c>
      <c r="C1364" s="5">
        <v>551724.13793099998</v>
      </c>
    </row>
    <row r="1365" spans="1:3" x14ac:dyDescent="0.3">
      <c r="A1365" s="2" t="s">
        <v>0</v>
      </c>
      <c r="B1365" s="47">
        <v>7</v>
      </c>
      <c r="C1365" s="5">
        <v>551724.13793099998</v>
      </c>
    </row>
    <row r="1366" spans="1:3" x14ac:dyDescent="0.3">
      <c r="A1366" s="2" t="s">
        <v>0</v>
      </c>
      <c r="B1366" s="47">
        <v>8</v>
      </c>
      <c r="C1366" s="5">
        <v>551724.13793099998</v>
      </c>
    </row>
    <row r="1367" spans="1:3" x14ac:dyDescent="0.3">
      <c r="A1367" s="2" t="s">
        <v>0</v>
      </c>
      <c r="B1367" s="47">
        <v>5</v>
      </c>
      <c r="C1367" s="5">
        <v>551724.13793099998</v>
      </c>
    </row>
    <row r="1368" spans="1:3" x14ac:dyDescent="0.3">
      <c r="A1368" s="2" t="s">
        <v>0</v>
      </c>
      <c r="B1368" s="47">
        <v>3</v>
      </c>
      <c r="C1368" s="5">
        <v>551724.13793099998</v>
      </c>
    </row>
    <row r="1369" spans="1:3" x14ac:dyDescent="0.3">
      <c r="A1369" s="2" t="s">
        <v>0</v>
      </c>
      <c r="B1369" s="47">
        <v>5</v>
      </c>
      <c r="C1369" s="5">
        <v>551724.13793099998</v>
      </c>
    </row>
    <row r="1370" spans="1:3" x14ac:dyDescent="0.3">
      <c r="A1370" s="2" t="s">
        <v>0</v>
      </c>
      <c r="B1370" s="47">
        <v>2</v>
      </c>
      <c r="C1370" s="5">
        <v>551724.13793099998</v>
      </c>
    </row>
    <row r="1371" spans="1:3" x14ac:dyDescent="0.3">
      <c r="A1371" s="2" t="s">
        <v>0</v>
      </c>
      <c r="B1371" s="47">
        <v>5</v>
      </c>
      <c r="C1371" s="5">
        <v>551724.13793099998</v>
      </c>
    </row>
    <row r="1372" spans="1:3" x14ac:dyDescent="0.3">
      <c r="A1372" s="2" t="s">
        <v>0</v>
      </c>
      <c r="B1372" s="47">
        <v>1</v>
      </c>
      <c r="C1372" s="5">
        <v>551724.13793099998</v>
      </c>
    </row>
    <row r="1373" spans="1:3" x14ac:dyDescent="0.3">
      <c r="A1373" s="2" t="s">
        <v>0</v>
      </c>
      <c r="B1373" s="47">
        <v>1</v>
      </c>
      <c r="C1373" s="5">
        <v>551724.13793099998</v>
      </c>
    </row>
    <row r="1374" spans="1:3" x14ac:dyDescent="0.3">
      <c r="A1374" s="2" t="s">
        <v>0</v>
      </c>
      <c r="B1374" s="47">
        <v>6</v>
      </c>
      <c r="C1374" s="5">
        <v>551724.13793099998</v>
      </c>
    </row>
    <row r="1375" spans="1:3" x14ac:dyDescent="0.3">
      <c r="A1375" s="2" t="s">
        <v>0</v>
      </c>
      <c r="B1375" s="47">
        <v>2</v>
      </c>
      <c r="C1375" s="5">
        <v>552000</v>
      </c>
    </row>
    <row r="1376" spans="1:3" x14ac:dyDescent="0.3">
      <c r="A1376" s="2" t="s">
        <v>0</v>
      </c>
      <c r="B1376" s="47">
        <v>6</v>
      </c>
      <c r="C1376" s="5">
        <v>552000</v>
      </c>
    </row>
    <row r="1377" spans="1:3" x14ac:dyDescent="0.3">
      <c r="A1377" s="2" t="s">
        <v>0</v>
      </c>
      <c r="B1377" s="47">
        <v>4</v>
      </c>
      <c r="C1377" s="5">
        <v>553724.13793099998</v>
      </c>
    </row>
    <row r="1378" spans="1:3" x14ac:dyDescent="0.3">
      <c r="A1378" s="2" t="s">
        <v>0</v>
      </c>
      <c r="B1378" s="47">
        <v>7</v>
      </c>
      <c r="C1378" s="5">
        <v>555000</v>
      </c>
    </row>
    <row r="1379" spans="1:3" x14ac:dyDescent="0.3">
      <c r="A1379" s="2" t="s">
        <v>0</v>
      </c>
      <c r="B1379" s="47">
        <v>2</v>
      </c>
      <c r="C1379" s="5">
        <v>555172.41379300004</v>
      </c>
    </row>
    <row r="1380" spans="1:3" x14ac:dyDescent="0.3">
      <c r="A1380" s="2" t="s">
        <v>0</v>
      </c>
      <c r="B1380" s="47">
        <v>5</v>
      </c>
      <c r="C1380" s="5">
        <v>556321.83907999995</v>
      </c>
    </row>
    <row r="1381" spans="1:3" x14ac:dyDescent="0.3">
      <c r="A1381" s="2" t="s">
        <v>0</v>
      </c>
      <c r="B1381" s="47">
        <v>2</v>
      </c>
      <c r="C1381" s="5">
        <v>557471.26436699997</v>
      </c>
    </row>
    <row r="1382" spans="1:3" x14ac:dyDescent="0.3">
      <c r="A1382" s="2" t="s">
        <v>0</v>
      </c>
      <c r="B1382" s="47">
        <v>3</v>
      </c>
      <c r="C1382" s="5">
        <v>558620.68965499999</v>
      </c>
    </row>
    <row r="1383" spans="1:3" x14ac:dyDescent="0.3">
      <c r="A1383" s="2" t="s">
        <v>0</v>
      </c>
      <c r="B1383" s="47">
        <v>2</v>
      </c>
      <c r="C1383" s="5">
        <v>560364.13793099998</v>
      </c>
    </row>
    <row r="1384" spans="1:3" x14ac:dyDescent="0.3">
      <c r="A1384" s="2" t="s">
        <v>0</v>
      </c>
      <c r="B1384" s="47">
        <v>2</v>
      </c>
      <c r="C1384" s="5">
        <v>560574.71264299995</v>
      </c>
    </row>
    <row r="1385" spans="1:3" x14ac:dyDescent="0.3">
      <c r="A1385" s="2" t="s">
        <v>0</v>
      </c>
      <c r="B1385" s="47">
        <v>7</v>
      </c>
      <c r="C1385" s="5">
        <v>560919.54022900003</v>
      </c>
    </row>
    <row r="1386" spans="1:3" x14ac:dyDescent="0.3">
      <c r="A1386" s="2" t="s">
        <v>0</v>
      </c>
      <c r="B1386" s="47">
        <v>3</v>
      </c>
      <c r="C1386" s="5">
        <v>561000</v>
      </c>
    </row>
    <row r="1387" spans="1:3" x14ac:dyDescent="0.3">
      <c r="A1387" s="2" t="s">
        <v>0</v>
      </c>
      <c r="B1387" s="47">
        <v>2</v>
      </c>
      <c r="C1387" s="5">
        <v>561224.13793099998</v>
      </c>
    </row>
    <row r="1388" spans="1:3" x14ac:dyDescent="0.3">
      <c r="A1388" s="2" t="s">
        <v>0</v>
      </c>
      <c r="B1388" s="47">
        <v>2</v>
      </c>
      <c r="C1388" s="5">
        <v>563218.39080399997</v>
      </c>
    </row>
    <row r="1389" spans="1:3" x14ac:dyDescent="0.3">
      <c r="A1389" s="2" t="s">
        <v>0</v>
      </c>
      <c r="B1389" s="47">
        <v>2</v>
      </c>
      <c r="C1389" s="5">
        <v>563218.39080399997</v>
      </c>
    </row>
    <row r="1390" spans="1:3" x14ac:dyDescent="0.3">
      <c r="A1390" s="2" t="s">
        <v>0</v>
      </c>
      <c r="B1390" s="47">
        <v>5</v>
      </c>
      <c r="C1390" s="5">
        <v>563218.39080399997</v>
      </c>
    </row>
    <row r="1391" spans="1:3" x14ac:dyDescent="0.3">
      <c r="A1391" s="2" t="s">
        <v>0</v>
      </c>
      <c r="B1391" s="47">
        <v>5</v>
      </c>
      <c r="C1391" s="5">
        <v>564000</v>
      </c>
    </row>
    <row r="1392" spans="1:3" x14ac:dyDescent="0.3">
      <c r="A1392" s="2" t="s">
        <v>0</v>
      </c>
      <c r="B1392" s="47">
        <v>3</v>
      </c>
      <c r="C1392" s="5">
        <v>564120.68965499999</v>
      </c>
    </row>
    <row r="1393" spans="1:3" x14ac:dyDescent="0.3">
      <c r="A1393" s="2" t="s">
        <v>0</v>
      </c>
      <c r="B1393" s="47">
        <v>6</v>
      </c>
      <c r="C1393" s="5">
        <v>565517.24137900001</v>
      </c>
    </row>
    <row r="1394" spans="1:3" x14ac:dyDescent="0.3">
      <c r="A1394" s="2" t="s">
        <v>0</v>
      </c>
      <c r="B1394" s="47">
        <v>5</v>
      </c>
      <c r="C1394" s="5">
        <v>565517.24137900001</v>
      </c>
    </row>
    <row r="1395" spans="1:3" x14ac:dyDescent="0.3">
      <c r="A1395" s="2" t="s">
        <v>0</v>
      </c>
      <c r="B1395" s="47">
        <v>5</v>
      </c>
      <c r="C1395" s="5">
        <v>565517.24137900001</v>
      </c>
    </row>
    <row r="1396" spans="1:3" x14ac:dyDescent="0.3">
      <c r="A1396" s="2" t="s">
        <v>0</v>
      </c>
      <c r="B1396" s="47">
        <v>6</v>
      </c>
      <c r="C1396" s="5">
        <v>566124.13793099998</v>
      </c>
    </row>
    <row r="1397" spans="1:3" x14ac:dyDescent="0.3">
      <c r="A1397" s="2" t="s">
        <v>0</v>
      </c>
      <c r="B1397" s="47">
        <v>2</v>
      </c>
      <c r="C1397" s="5">
        <v>566666.66666600003</v>
      </c>
    </row>
    <row r="1398" spans="1:3" x14ac:dyDescent="0.3">
      <c r="A1398" s="2" t="s">
        <v>0</v>
      </c>
      <c r="B1398" s="47">
        <v>5</v>
      </c>
      <c r="C1398" s="5">
        <v>568772.41379300004</v>
      </c>
    </row>
    <row r="1399" spans="1:3" x14ac:dyDescent="0.3">
      <c r="A1399" s="2" t="s">
        <v>0</v>
      </c>
      <c r="B1399" s="47">
        <v>2</v>
      </c>
      <c r="C1399" s="5">
        <v>568965.51724099996</v>
      </c>
    </row>
    <row r="1400" spans="1:3" x14ac:dyDescent="0.3">
      <c r="A1400" s="2" t="s">
        <v>0</v>
      </c>
      <c r="B1400" s="47">
        <v>2</v>
      </c>
      <c r="C1400" s="5">
        <v>570114.94252799999</v>
      </c>
    </row>
    <row r="1401" spans="1:3" x14ac:dyDescent="0.3">
      <c r="A1401" s="2" t="s">
        <v>0</v>
      </c>
      <c r="B1401" s="47">
        <v>2</v>
      </c>
      <c r="C1401" s="5">
        <v>574252.873563</v>
      </c>
    </row>
    <row r="1402" spans="1:3" x14ac:dyDescent="0.3">
      <c r="A1402" s="2" t="s">
        <v>0</v>
      </c>
      <c r="B1402" s="47">
        <v>7</v>
      </c>
      <c r="C1402" s="5">
        <v>574252.873563</v>
      </c>
    </row>
    <row r="1403" spans="1:3" x14ac:dyDescent="0.3">
      <c r="A1403" s="2" t="s">
        <v>0</v>
      </c>
      <c r="B1403" s="47">
        <v>3</v>
      </c>
      <c r="C1403" s="5">
        <v>574712.64367799996</v>
      </c>
    </row>
    <row r="1404" spans="1:3" x14ac:dyDescent="0.3">
      <c r="A1404" s="2" t="s">
        <v>0</v>
      </c>
      <c r="B1404" s="47">
        <v>2</v>
      </c>
      <c r="C1404" s="5">
        <v>574712.64367799996</v>
      </c>
    </row>
    <row r="1405" spans="1:3" x14ac:dyDescent="0.3">
      <c r="A1405" s="2" t="s">
        <v>0</v>
      </c>
      <c r="B1405" s="47">
        <v>7</v>
      </c>
      <c r="C1405" s="5">
        <v>574712.64367799996</v>
      </c>
    </row>
    <row r="1406" spans="1:3" x14ac:dyDescent="0.3">
      <c r="A1406" s="2" t="s">
        <v>0</v>
      </c>
      <c r="B1406" s="47">
        <v>2</v>
      </c>
      <c r="C1406" s="5">
        <v>574712.64367799996</v>
      </c>
    </row>
    <row r="1407" spans="1:3" x14ac:dyDescent="0.3">
      <c r="A1407" s="2" t="s">
        <v>0</v>
      </c>
      <c r="B1407" s="47">
        <v>6</v>
      </c>
      <c r="C1407" s="5">
        <v>574712.64367799996</v>
      </c>
    </row>
    <row r="1408" spans="1:3" x14ac:dyDescent="0.3">
      <c r="A1408" s="2" t="s">
        <v>0</v>
      </c>
      <c r="B1408" s="47">
        <v>5</v>
      </c>
      <c r="C1408" s="5">
        <v>579310.34482700005</v>
      </c>
    </row>
    <row r="1409" spans="1:3" x14ac:dyDescent="0.3">
      <c r="A1409" s="2" t="s">
        <v>0</v>
      </c>
      <c r="B1409" s="47">
        <v>5</v>
      </c>
      <c r="C1409" s="5">
        <v>579310.34482700005</v>
      </c>
    </row>
    <row r="1410" spans="1:3" x14ac:dyDescent="0.3">
      <c r="A1410" s="2" t="s">
        <v>0</v>
      </c>
      <c r="B1410" s="47">
        <v>7</v>
      </c>
      <c r="C1410" s="5">
        <v>579310.34482700005</v>
      </c>
    </row>
    <row r="1411" spans="1:3" x14ac:dyDescent="0.3">
      <c r="A1411" s="2" t="s">
        <v>0</v>
      </c>
      <c r="B1411" s="47">
        <v>2</v>
      </c>
      <c r="C1411" s="5">
        <v>579770.11494200001</v>
      </c>
    </row>
    <row r="1412" spans="1:3" x14ac:dyDescent="0.3">
      <c r="A1412" s="2" t="s">
        <v>0</v>
      </c>
      <c r="B1412" s="47">
        <v>4</v>
      </c>
      <c r="C1412" s="5">
        <v>580459.77011399996</v>
      </c>
    </row>
    <row r="1413" spans="1:3" x14ac:dyDescent="0.3">
      <c r="A1413" s="2" t="s">
        <v>0</v>
      </c>
      <c r="B1413" s="47">
        <v>2</v>
      </c>
      <c r="C1413" s="5">
        <v>583908.04597700003</v>
      </c>
    </row>
    <row r="1414" spans="1:3" x14ac:dyDescent="0.3">
      <c r="A1414" s="2" t="s">
        <v>0</v>
      </c>
      <c r="B1414" s="47">
        <v>2</v>
      </c>
      <c r="C1414" s="5">
        <v>586206.89655099995</v>
      </c>
    </row>
    <row r="1415" spans="1:3" x14ac:dyDescent="0.3">
      <c r="A1415" s="2" t="s">
        <v>0</v>
      </c>
      <c r="B1415" s="47">
        <v>2</v>
      </c>
      <c r="C1415" s="5">
        <v>587724.13793099998</v>
      </c>
    </row>
    <row r="1416" spans="1:3" x14ac:dyDescent="0.3">
      <c r="A1416" s="2" t="s">
        <v>0</v>
      </c>
      <c r="B1416" s="47">
        <v>4</v>
      </c>
      <c r="C1416" s="5">
        <v>588000</v>
      </c>
    </row>
    <row r="1417" spans="1:3" x14ac:dyDescent="0.3">
      <c r="A1417" s="2" t="s">
        <v>0</v>
      </c>
      <c r="B1417" s="47">
        <v>2</v>
      </c>
      <c r="C1417" s="5">
        <v>591954.02298799995</v>
      </c>
    </row>
    <row r="1418" spans="1:3" x14ac:dyDescent="0.3">
      <c r="A1418" s="2" t="s">
        <v>0</v>
      </c>
      <c r="B1418" s="47">
        <v>5</v>
      </c>
      <c r="C1418" s="5">
        <v>593103.44827499997</v>
      </c>
    </row>
    <row r="1419" spans="1:3" x14ac:dyDescent="0.3">
      <c r="A1419" s="2" t="s">
        <v>0</v>
      </c>
      <c r="B1419" s="47">
        <v>5</v>
      </c>
      <c r="C1419" s="5">
        <v>593103.44827499997</v>
      </c>
    </row>
    <row r="1420" spans="1:3" x14ac:dyDescent="0.3">
      <c r="A1420" s="2" t="s">
        <v>0</v>
      </c>
      <c r="B1420" s="47">
        <v>5</v>
      </c>
      <c r="C1420" s="5">
        <v>593103.44827499997</v>
      </c>
    </row>
    <row r="1421" spans="1:3" x14ac:dyDescent="0.3">
      <c r="A1421" s="2" t="s">
        <v>0</v>
      </c>
      <c r="B1421" s="47">
        <v>2</v>
      </c>
      <c r="C1421" s="5">
        <v>593103.44827499997</v>
      </c>
    </row>
    <row r="1422" spans="1:3" x14ac:dyDescent="0.3">
      <c r="A1422" s="2" t="s">
        <v>0</v>
      </c>
      <c r="B1422" s="47">
        <v>6</v>
      </c>
      <c r="C1422" s="5">
        <v>593944.82758599997</v>
      </c>
    </row>
    <row r="1423" spans="1:3" x14ac:dyDescent="0.3">
      <c r="A1423" s="2" t="s">
        <v>0</v>
      </c>
      <c r="B1423" s="47">
        <v>2</v>
      </c>
      <c r="C1423" s="5">
        <v>594252.873563</v>
      </c>
    </row>
    <row r="1424" spans="1:3" x14ac:dyDescent="0.3">
      <c r="A1424" s="2" t="s">
        <v>0</v>
      </c>
      <c r="B1424" s="47">
        <v>4</v>
      </c>
      <c r="C1424" s="5">
        <v>596000</v>
      </c>
    </row>
    <row r="1425" spans="1:3" x14ac:dyDescent="0.3">
      <c r="A1425" s="2" t="s">
        <v>0</v>
      </c>
      <c r="B1425" s="47">
        <v>5</v>
      </c>
      <c r="C1425" s="5">
        <v>596206.89655099995</v>
      </c>
    </row>
    <row r="1426" spans="1:3" x14ac:dyDescent="0.3">
      <c r="A1426" s="2" t="s">
        <v>0</v>
      </c>
      <c r="B1426" s="47">
        <v>3</v>
      </c>
      <c r="C1426" s="5">
        <v>597701.14942499995</v>
      </c>
    </row>
    <row r="1427" spans="1:3" x14ac:dyDescent="0.3">
      <c r="A1427" s="2" t="s">
        <v>0</v>
      </c>
      <c r="B1427" s="47">
        <v>2</v>
      </c>
      <c r="C1427" s="5">
        <v>600000</v>
      </c>
    </row>
    <row r="1428" spans="1:3" x14ac:dyDescent="0.3">
      <c r="A1428" s="2" t="s">
        <v>0</v>
      </c>
      <c r="B1428" s="47">
        <v>5</v>
      </c>
      <c r="C1428" s="5">
        <v>600000</v>
      </c>
    </row>
    <row r="1429" spans="1:3" x14ac:dyDescent="0.3">
      <c r="A1429" s="2" t="s">
        <v>0</v>
      </c>
      <c r="B1429" s="47">
        <v>5</v>
      </c>
      <c r="C1429" s="5">
        <v>600000</v>
      </c>
    </row>
    <row r="1430" spans="1:3" x14ac:dyDescent="0.3">
      <c r="A1430" s="2" t="s">
        <v>0</v>
      </c>
      <c r="B1430" s="47">
        <v>2</v>
      </c>
      <c r="C1430" s="5">
        <v>600000</v>
      </c>
    </row>
    <row r="1431" spans="1:3" x14ac:dyDescent="0.3">
      <c r="A1431" s="2" t="s">
        <v>0</v>
      </c>
      <c r="B1431" s="47">
        <v>7</v>
      </c>
      <c r="C1431" s="5">
        <v>600000</v>
      </c>
    </row>
    <row r="1432" spans="1:3" x14ac:dyDescent="0.3">
      <c r="A1432" s="2" t="s">
        <v>0</v>
      </c>
      <c r="B1432" s="47">
        <v>5</v>
      </c>
      <c r="C1432" s="5">
        <v>600000</v>
      </c>
    </row>
    <row r="1433" spans="1:3" x14ac:dyDescent="0.3">
      <c r="A1433" s="2" t="s">
        <v>0</v>
      </c>
      <c r="B1433" s="47">
        <v>6</v>
      </c>
      <c r="C1433" s="5">
        <v>600000</v>
      </c>
    </row>
    <row r="1434" spans="1:3" x14ac:dyDescent="0.3">
      <c r="A1434" s="2" t="s">
        <v>0</v>
      </c>
      <c r="B1434" s="47">
        <v>5</v>
      </c>
      <c r="C1434" s="5">
        <v>600000</v>
      </c>
    </row>
    <row r="1435" spans="1:3" x14ac:dyDescent="0.3">
      <c r="A1435" s="2" t="s">
        <v>0</v>
      </c>
      <c r="B1435" s="47">
        <v>7</v>
      </c>
      <c r="C1435" s="5">
        <v>600000</v>
      </c>
    </row>
    <row r="1436" spans="1:3" x14ac:dyDescent="0.3">
      <c r="A1436" s="2" t="s">
        <v>0</v>
      </c>
      <c r="B1436" s="47">
        <v>8</v>
      </c>
      <c r="C1436" s="5">
        <v>600000</v>
      </c>
    </row>
    <row r="1437" spans="1:3" x14ac:dyDescent="0.3">
      <c r="A1437" s="2" t="s">
        <v>0</v>
      </c>
      <c r="B1437" s="47">
        <v>2</v>
      </c>
      <c r="C1437" s="5">
        <v>600000</v>
      </c>
    </row>
    <row r="1438" spans="1:3" x14ac:dyDescent="0.3">
      <c r="A1438" s="2" t="s">
        <v>0</v>
      </c>
      <c r="B1438" s="47">
        <v>2</v>
      </c>
      <c r="C1438" s="5">
        <v>602298.85057400004</v>
      </c>
    </row>
    <row r="1439" spans="1:3" x14ac:dyDescent="0.3">
      <c r="A1439" s="2" t="s">
        <v>0</v>
      </c>
      <c r="B1439" s="47">
        <v>2</v>
      </c>
      <c r="C1439" s="5">
        <v>602298.85057400004</v>
      </c>
    </row>
    <row r="1440" spans="1:3" x14ac:dyDescent="0.3">
      <c r="A1440" s="2" t="s">
        <v>0</v>
      </c>
      <c r="B1440" s="47">
        <v>5</v>
      </c>
      <c r="C1440" s="5">
        <v>602298.85057400004</v>
      </c>
    </row>
    <row r="1441" spans="1:3" x14ac:dyDescent="0.3">
      <c r="A1441" s="2" t="s">
        <v>0</v>
      </c>
      <c r="B1441" s="47">
        <v>5</v>
      </c>
      <c r="C1441" s="5">
        <v>606896.55172400002</v>
      </c>
    </row>
    <row r="1442" spans="1:3" x14ac:dyDescent="0.3">
      <c r="A1442" s="2" t="s">
        <v>0</v>
      </c>
      <c r="B1442" s="47">
        <v>5</v>
      </c>
      <c r="C1442" s="5">
        <v>606896.55172400002</v>
      </c>
    </row>
    <row r="1443" spans="1:3" x14ac:dyDescent="0.3">
      <c r="A1443" s="2" t="s">
        <v>0</v>
      </c>
      <c r="B1443" s="47">
        <v>2</v>
      </c>
      <c r="C1443" s="5">
        <v>606896.55172400002</v>
      </c>
    </row>
    <row r="1444" spans="1:3" x14ac:dyDescent="0.3">
      <c r="A1444" s="2" t="s">
        <v>0</v>
      </c>
      <c r="B1444" s="47">
        <v>2</v>
      </c>
      <c r="C1444" s="5">
        <v>606896.55172400002</v>
      </c>
    </row>
    <row r="1445" spans="1:3" x14ac:dyDescent="0.3">
      <c r="A1445" s="2" t="s">
        <v>0</v>
      </c>
      <c r="B1445" s="47">
        <v>2</v>
      </c>
      <c r="C1445" s="5">
        <v>608000</v>
      </c>
    </row>
    <row r="1446" spans="1:3" x14ac:dyDescent="0.3">
      <c r="A1446" s="2" t="s">
        <v>0</v>
      </c>
      <c r="B1446" s="47">
        <v>5</v>
      </c>
      <c r="C1446" s="5">
        <v>609195.40229799994</v>
      </c>
    </row>
    <row r="1447" spans="1:3" x14ac:dyDescent="0.3">
      <c r="A1447" s="2" t="s">
        <v>0</v>
      </c>
      <c r="B1447" s="47">
        <v>4</v>
      </c>
      <c r="C1447" s="5">
        <v>609195.40229799994</v>
      </c>
    </row>
    <row r="1448" spans="1:3" x14ac:dyDescent="0.3">
      <c r="A1448" s="2" t="s">
        <v>0</v>
      </c>
      <c r="B1448" s="47">
        <v>2</v>
      </c>
      <c r="C1448" s="5">
        <v>610000</v>
      </c>
    </row>
    <row r="1449" spans="1:3" x14ac:dyDescent="0.3">
      <c r="A1449" s="2" t="s">
        <v>0</v>
      </c>
      <c r="B1449" s="47">
        <v>2</v>
      </c>
      <c r="C1449" s="5">
        <v>610000</v>
      </c>
    </row>
    <row r="1450" spans="1:3" x14ac:dyDescent="0.3">
      <c r="A1450" s="2" t="s">
        <v>0</v>
      </c>
      <c r="B1450" s="47">
        <v>5</v>
      </c>
      <c r="C1450" s="5">
        <v>612000</v>
      </c>
    </row>
    <row r="1451" spans="1:3" x14ac:dyDescent="0.3">
      <c r="A1451" s="2" t="s">
        <v>0</v>
      </c>
      <c r="B1451" s="47">
        <v>5</v>
      </c>
      <c r="C1451" s="5">
        <v>612000</v>
      </c>
    </row>
    <row r="1452" spans="1:3" x14ac:dyDescent="0.3">
      <c r="A1452" s="2" t="s">
        <v>0</v>
      </c>
      <c r="B1452" s="47">
        <v>2</v>
      </c>
      <c r="C1452" s="5">
        <v>612000</v>
      </c>
    </row>
    <row r="1453" spans="1:3" x14ac:dyDescent="0.3">
      <c r="A1453" s="2" t="s">
        <v>0</v>
      </c>
      <c r="B1453" s="47">
        <v>3</v>
      </c>
      <c r="C1453" s="5">
        <v>612000</v>
      </c>
    </row>
    <row r="1454" spans="1:3" x14ac:dyDescent="0.3">
      <c r="A1454" s="2" t="s">
        <v>0</v>
      </c>
      <c r="B1454" s="47">
        <v>5</v>
      </c>
      <c r="C1454" s="5">
        <v>612000</v>
      </c>
    </row>
    <row r="1455" spans="1:3" x14ac:dyDescent="0.3">
      <c r="A1455" s="2" t="s">
        <v>0</v>
      </c>
      <c r="B1455" s="47">
        <v>2</v>
      </c>
      <c r="C1455" s="5">
        <v>612000</v>
      </c>
    </row>
    <row r="1456" spans="1:3" x14ac:dyDescent="0.3">
      <c r="A1456" s="2" t="s">
        <v>0</v>
      </c>
      <c r="B1456" s="47">
        <v>6</v>
      </c>
      <c r="C1456" s="5">
        <v>612000</v>
      </c>
    </row>
    <row r="1457" spans="1:3" x14ac:dyDescent="0.3">
      <c r="A1457" s="2" t="s">
        <v>0</v>
      </c>
      <c r="B1457" s="47">
        <v>7</v>
      </c>
      <c r="C1457" s="5">
        <v>612000</v>
      </c>
    </row>
    <row r="1458" spans="1:3" x14ac:dyDescent="0.3">
      <c r="A1458" s="2" t="s">
        <v>0</v>
      </c>
      <c r="B1458" s="47">
        <v>2</v>
      </c>
      <c r="C1458" s="5">
        <v>615000</v>
      </c>
    </row>
    <row r="1459" spans="1:3" x14ac:dyDescent="0.3">
      <c r="A1459" s="2" t="s">
        <v>0</v>
      </c>
      <c r="B1459" s="47">
        <v>5</v>
      </c>
      <c r="C1459" s="5">
        <v>615600</v>
      </c>
    </row>
    <row r="1460" spans="1:3" x14ac:dyDescent="0.3">
      <c r="A1460" s="2" t="s">
        <v>0</v>
      </c>
      <c r="B1460" s="47">
        <v>2</v>
      </c>
      <c r="C1460" s="5">
        <v>619000</v>
      </c>
    </row>
    <row r="1461" spans="1:3" x14ac:dyDescent="0.3">
      <c r="A1461" s="2" t="s">
        <v>0</v>
      </c>
      <c r="B1461" s="47">
        <v>5</v>
      </c>
      <c r="C1461" s="5">
        <v>620689.65517200006</v>
      </c>
    </row>
    <row r="1462" spans="1:3" x14ac:dyDescent="0.3">
      <c r="A1462" s="2" t="s">
        <v>0</v>
      </c>
      <c r="B1462" s="47">
        <v>2</v>
      </c>
      <c r="C1462" s="5">
        <v>620689.65517200006</v>
      </c>
    </row>
    <row r="1463" spans="1:3" x14ac:dyDescent="0.3">
      <c r="A1463" s="2" t="s">
        <v>0</v>
      </c>
      <c r="B1463" s="47">
        <v>7</v>
      </c>
      <c r="C1463" s="5">
        <v>620689.65517200006</v>
      </c>
    </row>
    <row r="1464" spans="1:3" x14ac:dyDescent="0.3">
      <c r="A1464" s="2" t="s">
        <v>0</v>
      </c>
      <c r="B1464" s="47">
        <v>5</v>
      </c>
      <c r="C1464" s="5">
        <v>620689.65517200006</v>
      </c>
    </row>
    <row r="1465" spans="1:3" x14ac:dyDescent="0.3">
      <c r="A1465" s="2" t="s">
        <v>0</v>
      </c>
      <c r="B1465" s="47">
        <v>2</v>
      </c>
      <c r="C1465" s="5">
        <v>620689.65517200006</v>
      </c>
    </row>
    <row r="1466" spans="1:3" x14ac:dyDescent="0.3">
      <c r="A1466" s="2" t="s">
        <v>0</v>
      </c>
      <c r="B1466" s="47">
        <v>2</v>
      </c>
      <c r="C1466" s="5">
        <v>620689.65517200006</v>
      </c>
    </row>
    <row r="1467" spans="1:3" x14ac:dyDescent="0.3">
      <c r="A1467" s="2" t="s">
        <v>0</v>
      </c>
      <c r="B1467" s="47">
        <v>6</v>
      </c>
      <c r="C1467" s="5">
        <v>620689.65517200006</v>
      </c>
    </row>
    <row r="1468" spans="1:3" x14ac:dyDescent="0.3">
      <c r="A1468" s="2" t="s">
        <v>0</v>
      </c>
      <c r="B1468" s="47">
        <v>5</v>
      </c>
      <c r="C1468" s="5">
        <v>620689.65517200006</v>
      </c>
    </row>
    <row r="1469" spans="1:3" x14ac:dyDescent="0.3">
      <c r="A1469" s="2" t="s">
        <v>0</v>
      </c>
      <c r="B1469" s="47">
        <v>3</v>
      </c>
      <c r="C1469" s="5">
        <v>620689.65517200006</v>
      </c>
    </row>
    <row r="1470" spans="1:3" x14ac:dyDescent="0.3">
      <c r="A1470" s="2" t="s">
        <v>0</v>
      </c>
      <c r="B1470" s="47">
        <v>6</v>
      </c>
      <c r="C1470" s="5">
        <v>620689.65517200006</v>
      </c>
    </row>
    <row r="1471" spans="1:3" x14ac:dyDescent="0.3">
      <c r="A1471" s="2" t="s">
        <v>0</v>
      </c>
      <c r="B1471" s="47">
        <v>6</v>
      </c>
      <c r="C1471" s="5">
        <v>620689.65517200006</v>
      </c>
    </row>
    <row r="1472" spans="1:3" x14ac:dyDescent="0.3">
      <c r="A1472" s="2" t="s">
        <v>0</v>
      </c>
      <c r="B1472" s="47">
        <v>5</v>
      </c>
      <c r="C1472" s="5">
        <v>620689.65517200006</v>
      </c>
    </row>
    <row r="1473" spans="1:3" x14ac:dyDescent="0.3">
      <c r="A1473" s="2" t="s">
        <v>0</v>
      </c>
      <c r="B1473" s="47">
        <v>2</v>
      </c>
      <c r="C1473" s="5">
        <v>620689.65517200006</v>
      </c>
    </row>
    <row r="1474" spans="1:3" x14ac:dyDescent="0.3">
      <c r="A1474" s="2" t="s">
        <v>0</v>
      </c>
      <c r="B1474" s="47">
        <v>2</v>
      </c>
      <c r="C1474" s="5">
        <v>620689.65517200006</v>
      </c>
    </row>
    <row r="1475" spans="1:3" x14ac:dyDescent="0.3">
      <c r="A1475" s="2" t="s">
        <v>0</v>
      </c>
      <c r="B1475" s="47">
        <v>5</v>
      </c>
      <c r="C1475" s="5">
        <v>620689.65517200006</v>
      </c>
    </row>
    <row r="1476" spans="1:3" x14ac:dyDescent="0.3">
      <c r="A1476" s="2" t="s">
        <v>0</v>
      </c>
      <c r="B1476" s="47">
        <v>7</v>
      </c>
      <c r="C1476" s="5">
        <v>620689.65517200006</v>
      </c>
    </row>
    <row r="1477" spans="1:3" x14ac:dyDescent="0.3">
      <c r="A1477" s="2" t="s">
        <v>0</v>
      </c>
      <c r="B1477" s="47">
        <v>8</v>
      </c>
      <c r="C1477" s="5">
        <v>620689.65517200006</v>
      </c>
    </row>
    <row r="1478" spans="1:3" x14ac:dyDescent="0.3">
      <c r="A1478" s="2" t="s">
        <v>0</v>
      </c>
      <c r="B1478" s="47">
        <v>2</v>
      </c>
      <c r="C1478" s="5">
        <v>620689.65517200006</v>
      </c>
    </row>
    <row r="1479" spans="1:3" x14ac:dyDescent="0.3">
      <c r="A1479" s="2" t="s">
        <v>0</v>
      </c>
      <c r="B1479" s="47">
        <v>5</v>
      </c>
      <c r="C1479" s="5">
        <v>620689.65517200006</v>
      </c>
    </row>
    <row r="1480" spans="1:3" x14ac:dyDescent="0.3">
      <c r="A1480" s="2" t="s">
        <v>0</v>
      </c>
      <c r="B1480" s="47">
        <v>5</v>
      </c>
      <c r="C1480" s="5">
        <v>620689.65517200006</v>
      </c>
    </row>
    <row r="1481" spans="1:3" x14ac:dyDescent="0.3">
      <c r="A1481" s="2" t="s">
        <v>0</v>
      </c>
      <c r="B1481" s="47">
        <v>2</v>
      </c>
      <c r="C1481" s="5">
        <v>620689.65517200006</v>
      </c>
    </row>
    <row r="1482" spans="1:3" x14ac:dyDescent="0.3">
      <c r="A1482" s="2" t="s">
        <v>0</v>
      </c>
      <c r="B1482" s="47">
        <v>5</v>
      </c>
      <c r="C1482" s="5">
        <v>620689.65517200006</v>
      </c>
    </row>
    <row r="1483" spans="1:3" x14ac:dyDescent="0.3">
      <c r="A1483" s="2" t="s">
        <v>0</v>
      </c>
      <c r="B1483" s="47">
        <v>8</v>
      </c>
      <c r="C1483" s="5">
        <v>620689.65517200006</v>
      </c>
    </row>
    <row r="1484" spans="1:3" x14ac:dyDescent="0.3">
      <c r="A1484" s="2" t="s">
        <v>0</v>
      </c>
      <c r="B1484" s="47">
        <v>7</v>
      </c>
      <c r="C1484" s="5">
        <v>620689.65517200006</v>
      </c>
    </row>
    <row r="1485" spans="1:3" x14ac:dyDescent="0.3">
      <c r="A1485" s="2" t="s">
        <v>0</v>
      </c>
      <c r="B1485" s="47">
        <v>2</v>
      </c>
      <c r="C1485" s="5">
        <v>620689.65517200006</v>
      </c>
    </row>
    <row r="1486" spans="1:3" x14ac:dyDescent="0.3">
      <c r="A1486" s="2" t="s">
        <v>0</v>
      </c>
      <c r="B1486" s="47">
        <v>6</v>
      </c>
      <c r="C1486" s="5">
        <v>620689.65517200006</v>
      </c>
    </row>
    <row r="1487" spans="1:3" x14ac:dyDescent="0.3">
      <c r="A1487" s="2" t="s">
        <v>0</v>
      </c>
      <c r="B1487" s="47">
        <v>3</v>
      </c>
      <c r="C1487" s="5">
        <v>620689.65517200006</v>
      </c>
    </row>
    <row r="1488" spans="1:3" x14ac:dyDescent="0.3">
      <c r="A1488" s="2" t="s">
        <v>0</v>
      </c>
      <c r="B1488" s="47">
        <v>7</v>
      </c>
      <c r="C1488" s="5">
        <v>620689.65517200006</v>
      </c>
    </row>
    <row r="1489" spans="1:3" x14ac:dyDescent="0.3">
      <c r="A1489" s="2" t="s">
        <v>0</v>
      </c>
      <c r="B1489" s="47">
        <v>2</v>
      </c>
      <c r="C1489" s="5">
        <v>620689.65517200006</v>
      </c>
    </row>
    <row r="1490" spans="1:3" x14ac:dyDescent="0.3">
      <c r="A1490" s="2" t="s">
        <v>0</v>
      </c>
      <c r="B1490" s="47">
        <v>5</v>
      </c>
      <c r="C1490" s="5">
        <v>620689.65517200006</v>
      </c>
    </row>
    <row r="1491" spans="1:3" x14ac:dyDescent="0.3">
      <c r="A1491" s="2" t="s">
        <v>0</v>
      </c>
      <c r="B1491" s="47">
        <v>5</v>
      </c>
      <c r="C1491" s="5">
        <v>620689.65517200006</v>
      </c>
    </row>
    <row r="1492" spans="1:3" x14ac:dyDescent="0.3">
      <c r="A1492" s="2" t="s">
        <v>0</v>
      </c>
      <c r="B1492" s="47">
        <v>5</v>
      </c>
      <c r="C1492" s="5">
        <v>620689.65517200006</v>
      </c>
    </row>
    <row r="1493" spans="1:3" x14ac:dyDescent="0.3">
      <c r="A1493" s="2" t="s">
        <v>0</v>
      </c>
      <c r="B1493" s="47">
        <v>4</v>
      </c>
      <c r="C1493" s="5">
        <v>620689.65517200006</v>
      </c>
    </row>
    <row r="1494" spans="1:3" x14ac:dyDescent="0.3">
      <c r="A1494" s="2" t="s">
        <v>0</v>
      </c>
      <c r="B1494" s="47">
        <v>2</v>
      </c>
      <c r="C1494" s="5">
        <v>620689.65517200006</v>
      </c>
    </row>
    <row r="1495" spans="1:3" x14ac:dyDescent="0.3">
      <c r="A1495" s="2" t="s">
        <v>0</v>
      </c>
      <c r="B1495" s="47">
        <v>5</v>
      </c>
      <c r="C1495" s="5">
        <v>620689.65517200006</v>
      </c>
    </row>
    <row r="1496" spans="1:3" x14ac:dyDescent="0.3">
      <c r="A1496" s="2" t="s">
        <v>0</v>
      </c>
      <c r="B1496" s="47">
        <v>2</v>
      </c>
      <c r="C1496" s="5">
        <v>620689.65517200006</v>
      </c>
    </row>
    <row r="1497" spans="1:3" x14ac:dyDescent="0.3">
      <c r="A1497" s="2" t="s">
        <v>0</v>
      </c>
      <c r="B1497" s="47">
        <v>6</v>
      </c>
      <c r="C1497" s="5">
        <v>620689.65517200006</v>
      </c>
    </row>
    <row r="1498" spans="1:3" x14ac:dyDescent="0.3">
      <c r="A1498" s="2" t="s">
        <v>0</v>
      </c>
      <c r="B1498" s="47">
        <v>2</v>
      </c>
      <c r="C1498" s="5">
        <v>621689.65517200006</v>
      </c>
    </row>
    <row r="1499" spans="1:3" x14ac:dyDescent="0.3">
      <c r="A1499" s="2" t="s">
        <v>0</v>
      </c>
      <c r="B1499" s="47">
        <v>2</v>
      </c>
      <c r="C1499" s="5">
        <v>622988.50574699999</v>
      </c>
    </row>
    <row r="1500" spans="1:3" x14ac:dyDescent="0.3">
      <c r="A1500" s="2" t="s">
        <v>0</v>
      </c>
      <c r="B1500" s="47">
        <v>2</v>
      </c>
      <c r="C1500" s="5">
        <v>624889.65517200006</v>
      </c>
    </row>
    <row r="1501" spans="1:3" x14ac:dyDescent="0.3">
      <c r="A1501" s="2" t="s">
        <v>0</v>
      </c>
      <c r="B1501" s="47">
        <v>5</v>
      </c>
      <c r="C1501" s="5">
        <v>631034.48275800003</v>
      </c>
    </row>
    <row r="1502" spans="1:3" x14ac:dyDescent="0.3">
      <c r="A1502" s="2" t="s">
        <v>0</v>
      </c>
      <c r="B1502" s="47">
        <v>2</v>
      </c>
      <c r="C1502" s="5">
        <v>631724.13793099998</v>
      </c>
    </row>
    <row r="1503" spans="1:3" x14ac:dyDescent="0.3">
      <c r="A1503" s="2" t="s">
        <v>0</v>
      </c>
      <c r="B1503" s="47">
        <v>2</v>
      </c>
      <c r="C1503" s="5">
        <v>632183.90804500005</v>
      </c>
    </row>
    <row r="1504" spans="1:3" x14ac:dyDescent="0.3">
      <c r="A1504" s="2" t="s">
        <v>0</v>
      </c>
      <c r="B1504" s="47">
        <v>2</v>
      </c>
      <c r="C1504" s="5">
        <v>632183.90804500005</v>
      </c>
    </row>
    <row r="1505" spans="1:3" x14ac:dyDescent="0.3">
      <c r="A1505" s="2" t="s">
        <v>0</v>
      </c>
      <c r="B1505" s="47">
        <v>2</v>
      </c>
      <c r="C1505" s="5">
        <v>632183.90804500005</v>
      </c>
    </row>
    <row r="1506" spans="1:3" x14ac:dyDescent="0.3">
      <c r="A1506" s="2" t="s">
        <v>0</v>
      </c>
      <c r="B1506" s="47">
        <v>5</v>
      </c>
      <c r="C1506" s="5">
        <v>633218.39080399997</v>
      </c>
    </row>
    <row r="1507" spans="1:3" x14ac:dyDescent="0.3">
      <c r="A1507" s="2" t="s">
        <v>0</v>
      </c>
      <c r="B1507" s="47">
        <v>5</v>
      </c>
      <c r="C1507" s="5">
        <v>633379.310344</v>
      </c>
    </row>
    <row r="1508" spans="1:3" x14ac:dyDescent="0.3">
      <c r="A1508" s="2" t="s">
        <v>0</v>
      </c>
      <c r="B1508" s="47">
        <v>5</v>
      </c>
      <c r="C1508" s="5">
        <v>634000</v>
      </c>
    </row>
    <row r="1509" spans="1:3" x14ac:dyDescent="0.3">
      <c r="A1509" s="2" t="s">
        <v>0</v>
      </c>
      <c r="B1509" s="47">
        <v>2</v>
      </c>
      <c r="C1509" s="5">
        <v>634482.75861999998</v>
      </c>
    </row>
    <row r="1510" spans="1:3" x14ac:dyDescent="0.3">
      <c r="A1510" s="2" t="s">
        <v>0</v>
      </c>
      <c r="B1510" s="47">
        <v>5</v>
      </c>
      <c r="C1510" s="5">
        <v>634482.75861999998</v>
      </c>
    </row>
    <row r="1511" spans="1:3" x14ac:dyDescent="0.3">
      <c r="A1511" s="2" t="s">
        <v>0</v>
      </c>
      <c r="B1511" s="47">
        <v>2</v>
      </c>
      <c r="C1511" s="5">
        <v>634482.75861999998</v>
      </c>
    </row>
    <row r="1512" spans="1:3" x14ac:dyDescent="0.3">
      <c r="A1512" s="2" t="s">
        <v>0</v>
      </c>
      <c r="B1512" s="47">
        <v>4</v>
      </c>
      <c r="C1512" s="5">
        <v>634482.75861999998</v>
      </c>
    </row>
    <row r="1513" spans="1:3" x14ac:dyDescent="0.3">
      <c r="A1513" s="2" t="s">
        <v>0</v>
      </c>
      <c r="B1513" s="47">
        <v>8</v>
      </c>
      <c r="C1513" s="5">
        <v>634482.75861999998</v>
      </c>
    </row>
    <row r="1514" spans="1:3" x14ac:dyDescent="0.3">
      <c r="A1514" s="2" t="s">
        <v>0</v>
      </c>
      <c r="B1514" s="47">
        <v>7</v>
      </c>
      <c r="C1514" s="5">
        <v>634482.75861999998</v>
      </c>
    </row>
    <row r="1515" spans="1:3" x14ac:dyDescent="0.3">
      <c r="A1515" s="2" t="s">
        <v>0</v>
      </c>
      <c r="B1515" s="47">
        <v>3</v>
      </c>
      <c r="C1515" s="5">
        <v>635632.18390800001</v>
      </c>
    </row>
    <row r="1516" spans="1:3" x14ac:dyDescent="0.3">
      <c r="A1516" s="2" t="s">
        <v>0</v>
      </c>
      <c r="B1516" s="47">
        <v>3</v>
      </c>
      <c r="C1516" s="5">
        <v>636781.60919500003</v>
      </c>
    </row>
    <row r="1517" spans="1:3" x14ac:dyDescent="0.3">
      <c r="A1517" s="2" t="s">
        <v>0</v>
      </c>
      <c r="B1517" s="47">
        <v>5</v>
      </c>
      <c r="C1517" s="5">
        <v>639080.45976999996</v>
      </c>
    </row>
    <row r="1518" spans="1:3" x14ac:dyDescent="0.3">
      <c r="A1518" s="2" t="s">
        <v>0</v>
      </c>
      <c r="B1518" s="47">
        <v>5</v>
      </c>
      <c r="C1518" s="5">
        <v>639080.45976999996</v>
      </c>
    </row>
    <row r="1519" spans="1:3" x14ac:dyDescent="0.3">
      <c r="A1519" s="2" t="s">
        <v>0</v>
      </c>
      <c r="B1519" s="47">
        <v>6</v>
      </c>
      <c r="C1519" s="5">
        <v>641379.310344</v>
      </c>
    </row>
    <row r="1520" spans="1:3" x14ac:dyDescent="0.3">
      <c r="A1520" s="2" t="s">
        <v>0</v>
      </c>
      <c r="B1520" s="47">
        <v>3</v>
      </c>
      <c r="C1520" s="5">
        <v>642528.73563200003</v>
      </c>
    </row>
    <row r="1521" spans="1:3" x14ac:dyDescent="0.3">
      <c r="A1521" s="2" t="s">
        <v>0</v>
      </c>
      <c r="B1521" s="47">
        <v>2</v>
      </c>
      <c r="C1521" s="5">
        <v>643678.16091900005</v>
      </c>
    </row>
    <row r="1522" spans="1:3" x14ac:dyDescent="0.3">
      <c r="A1522" s="2" t="s">
        <v>0</v>
      </c>
      <c r="B1522" s="47">
        <v>6</v>
      </c>
      <c r="C1522" s="5">
        <v>643678.16091900005</v>
      </c>
    </row>
    <row r="1523" spans="1:3" x14ac:dyDescent="0.3">
      <c r="A1523" s="2" t="s">
        <v>0</v>
      </c>
      <c r="B1523" s="47">
        <v>8</v>
      </c>
      <c r="C1523" s="5">
        <v>643678.16091900005</v>
      </c>
    </row>
    <row r="1524" spans="1:3" x14ac:dyDescent="0.3">
      <c r="A1524" s="2" t="s">
        <v>0</v>
      </c>
      <c r="B1524" s="47">
        <v>6</v>
      </c>
      <c r="C1524" s="5">
        <v>644896.55172400002</v>
      </c>
    </row>
    <row r="1525" spans="1:3" x14ac:dyDescent="0.3">
      <c r="A1525" s="2" t="s">
        <v>0</v>
      </c>
      <c r="B1525" s="47">
        <v>6</v>
      </c>
      <c r="C1525" s="5">
        <v>645977.01149399998</v>
      </c>
    </row>
    <row r="1526" spans="1:3" x14ac:dyDescent="0.3">
      <c r="A1526" s="2" t="s">
        <v>0</v>
      </c>
      <c r="B1526" s="47">
        <v>5</v>
      </c>
      <c r="C1526" s="5">
        <v>648000</v>
      </c>
    </row>
    <row r="1527" spans="1:3" x14ac:dyDescent="0.3">
      <c r="A1527" s="2" t="s">
        <v>0</v>
      </c>
      <c r="B1527" s="47">
        <v>6</v>
      </c>
      <c r="C1527" s="5">
        <v>648275.86206800002</v>
      </c>
    </row>
    <row r="1528" spans="1:3" x14ac:dyDescent="0.3">
      <c r="A1528" s="2" t="s">
        <v>0</v>
      </c>
      <c r="B1528" s="47">
        <v>6</v>
      </c>
      <c r="C1528" s="5">
        <v>648275.86206800002</v>
      </c>
    </row>
    <row r="1529" spans="1:3" x14ac:dyDescent="0.3">
      <c r="A1529" s="2" t="s">
        <v>0</v>
      </c>
      <c r="B1529" s="47">
        <v>2</v>
      </c>
      <c r="C1529" s="5">
        <v>651034.48275800003</v>
      </c>
    </row>
    <row r="1530" spans="1:3" x14ac:dyDescent="0.3">
      <c r="A1530" s="2" t="s">
        <v>0</v>
      </c>
      <c r="B1530" s="47">
        <v>6</v>
      </c>
      <c r="C1530" s="5">
        <v>655172.41379300004</v>
      </c>
    </row>
    <row r="1531" spans="1:3" x14ac:dyDescent="0.3">
      <c r="A1531" s="2" t="s">
        <v>0</v>
      </c>
      <c r="B1531" s="47">
        <v>2</v>
      </c>
      <c r="C1531" s="5">
        <v>655172.41379300004</v>
      </c>
    </row>
    <row r="1532" spans="1:3" x14ac:dyDescent="0.3">
      <c r="A1532" s="2" t="s">
        <v>0</v>
      </c>
      <c r="B1532" s="47">
        <v>2</v>
      </c>
      <c r="C1532" s="5">
        <v>655172.41379300004</v>
      </c>
    </row>
    <row r="1533" spans="1:3" x14ac:dyDescent="0.3">
      <c r="A1533" s="2" t="s">
        <v>0</v>
      </c>
      <c r="B1533" s="47">
        <v>5</v>
      </c>
      <c r="C1533" s="5">
        <v>657471.26436699997</v>
      </c>
    </row>
    <row r="1534" spans="1:3" x14ac:dyDescent="0.3">
      <c r="A1534" s="2" t="s">
        <v>0</v>
      </c>
      <c r="B1534" s="47">
        <v>2</v>
      </c>
      <c r="C1534" s="5">
        <v>657977.01149399998</v>
      </c>
    </row>
    <row r="1535" spans="1:3" x14ac:dyDescent="0.3">
      <c r="A1535" s="2" t="s">
        <v>0</v>
      </c>
      <c r="B1535" s="47">
        <v>2</v>
      </c>
      <c r="C1535" s="5">
        <v>659770.11494200001</v>
      </c>
    </row>
    <row r="1536" spans="1:3" x14ac:dyDescent="0.3">
      <c r="A1536" s="2" t="s">
        <v>0</v>
      </c>
      <c r="B1536" s="47">
        <v>5</v>
      </c>
      <c r="C1536" s="5">
        <v>660000</v>
      </c>
    </row>
    <row r="1537" spans="1:3" x14ac:dyDescent="0.3">
      <c r="A1537" s="2" t="s">
        <v>0</v>
      </c>
      <c r="B1537" s="47">
        <v>3</v>
      </c>
      <c r="C1537" s="5">
        <v>660000</v>
      </c>
    </row>
    <row r="1538" spans="1:3" x14ac:dyDescent="0.3">
      <c r="A1538" s="2" t="s">
        <v>0</v>
      </c>
      <c r="B1538" s="47">
        <v>5</v>
      </c>
      <c r="C1538" s="5">
        <v>660344.82758599997</v>
      </c>
    </row>
    <row r="1539" spans="1:3" x14ac:dyDescent="0.3">
      <c r="A1539" s="2" t="s">
        <v>0</v>
      </c>
      <c r="B1539" s="47">
        <v>5</v>
      </c>
      <c r="C1539" s="5">
        <v>660344.82758599997</v>
      </c>
    </row>
    <row r="1540" spans="1:3" x14ac:dyDescent="0.3">
      <c r="A1540" s="2" t="s">
        <v>0</v>
      </c>
      <c r="B1540" s="47">
        <v>2</v>
      </c>
      <c r="C1540" s="5">
        <v>662068.96551699995</v>
      </c>
    </row>
    <row r="1541" spans="1:3" x14ac:dyDescent="0.3">
      <c r="A1541" s="2" t="s">
        <v>0</v>
      </c>
      <c r="B1541" s="47">
        <v>3</v>
      </c>
      <c r="C1541" s="5">
        <v>662068.96551699995</v>
      </c>
    </row>
    <row r="1542" spans="1:3" x14ac:dyDescent="0.3">
      <c r="A1542" s="2" t="s">
        <v>0</v>
      </c>
      <c r="B1542" s="47">
        <v>5</v>
      </c>
      <c r="C1542" s="5">
        <v>662068.96551699995</v>
      </c>
    </row>
    <row r="1543" spans="1:3" x14ac:dyDescent="0.3">
      <c r="A1543" s="2" t="s">
        <v>0</v>
      </c>
      <c r="B1543" s="47">
        <v>3</v>
      </c>
      <c r="C1543" s="5">
        <v>663636</v>
      </c>
    </row>
    <row r="1544" spans="1:3" x14ac:dyDescent="0.3">
      <c r="A1544" s="2" t="s">
        <v>0</v>
      </c>
      <c r="B1544" s="47">
        <v>2</v>
      </c>
      <c r="C1544" s="5">
        <v>665517.24137900001</v>
      </c>
    </row>
    <row r="1545" spans="1:3" x14ac:dyDescent="0.3">
      <c r="A1545" s="2" t="s">
        <v>0</v>
      </c>
      <c r="B1545" s="47">
        <v>5</v>
      </c>
      <c r="C1545" s="5">
        <v>665747.12643599999</v>
      </c>
    </row>
    <row r="1546" spans="1:3" x14ac:dyDescent="0.3">
      <c r="A1546" s="2" t="s">
        <v>0</v>
      </c>
      <c r="B1546" s="47">
        <v>2</v>
      </c>
      <c r="C1546" s="5">
        <v>666666.66666600003</v>
      </c>
    </row>
    <row r="1547" spans="1:3" x14ac:dyDescent="0.3">
      <c r="A1547" s="2" t="s">
        <v>0</v>
      </c>
      <c r="B1547" s="47">
        <v>3</v>
      </c>
      <c r="C1547" s="5">
        <v>667068.96551699995</v>
      </c>
    </row>
    <row r="1548" spans="1:3" x14ac:dyDescent="0.3">
      <c r="A1548" s="2" t="s">
        <v>0</v>
      </c>
      <c r="B1548" s="47">
        <v>2</v>
      </c>
      <c r="C1548" s="5">
        <v>667172.41379300004</v>
      </c>
    </row>
    <row r="1549" spans="1:3" x14ac:dyDescent="0.3">
      <c r="A1549" s="2" t="s">
        <v>0</v>
      </c>
      <c r="B1549" s="47">
        <v>5</v>
      </c>
      <c r="C1549" s="5">
        <v>671264.36781600001</v>
      </c>
    </row>
    <row r="1550" spans="1:3" x14ac:dyDescent="0.3">
      <c r="A1550" s="2" t="s">
        <v>0</v>
      </c>
      <c r="B1550" s="47">
        <v>1</v>
      </c>
      <c r="C1550" s="5">
        <v>674482.75861999998</v>
      </c>
    </row>
    <row r="1551" spans="1:3" x14ac:dyDescent="0.3">
      <c r="A1551" s="2" t="s">
        <v>0</v>
      </c>
      <c r="B1551" s="47">
        <v>3</v>
      </c>
      <c r="C1551" s="5">
        <v>675862.06896499998</v>
      </c>
    </row>
    <row r="1552" spans="1:3" x14ac:dyDescent="0.3">
      <c r="A1552" s="2" t="s">
        <v>0</v>
      </c>
      <c r="B1552" s="47">
        <v>5</v>
      </c>
      <c r="C1552" s="5">
        <v>676000</v>
      </c>
    </row>
    <row r="1553" spans="1:3" x14ac:dyDescent="0.3">
      <c r="A1553" s="2" t="s">
        <v>0</v>
      </c>
      <c r="B1553" s="47">
        <v>3</v>
      </c>
      <c r="C1553" s="5">
        <v>680000</v>
      </c>
    </row>
    <row r="1554" spans="1:3" x14ac:dyDescent="0.3">
      <c r="A1554" s="2" t="s">
        <v>0</v>
      </c>
      <c r="B1554" s="47">
        <v>2</v>
      </c>
      <c r="C1554" s="5">
        <v>680689.65517200006</v>
      </c>
    </row>
    <row r="1555" spans="1:3" x14ac:dyDescent="0.3">
      <c r="A1555" s="2" t="s">
        <v>0</v>
      </c>
      <c r="B1555" s="47">
        <v>3</v>
      </c>
      <c r="C1555" s="5">
        <v>685057.47126400005</v>
      </c>
    </row>
    <row r="1556" spans="1:3" x14ac:dyDescent="0.3">
      <c r="A1556" s="2" t="s">
        <v>0</v>
      </c>
      <c r="B1556" s="47">
        <v>5</v>
      </c>
      <c r="C1556" s="5">
        <v>687586.20689599996</v>
      </c>
    </row>
    <row r="1557" spans="1:3" x14ac:dyDescent="0.3">
      <c r="A1557" s="2" t="s">
        <v>0</v>
      </c>
      <c r="B1557" s="47">
        <v>5</v>
      </c>
      <c r="C1557" s="5">
        <v>688275.86206800002</v>
      </c>
    </row>
    <row r="1558" spans="1:3" x14ac:dyDescent="0.3">
      <c r="A1558" s="2" t="s">
        <v>0</v>
      </c>
      <c r="B1558" s="47">
        <v>5</v>
      </c>
      <c r="C1558" s="5">
        <v>689655.17241300002</v>
      </c>
    </row>
    <row r="1559" spans="1:3" x14ac:dyDescent="0.3">
      <c r="A1559" s="2" t="s">
        <v>0</v>
      </c>
      <c r="B1559" s="47">
        <v>5</v>
      </c>
      <c r="C1559" s="5">
        <v>689655.17241300002</v>
      </c>
    </row>
    <row r="1560" spans="1:3" x14ac:dyDescent="0.3">
      <c r="A1560" s="2" t="s">
        <v>0</v>
      </c>
      <c r="B1560" s="47">
        <v>5</v>
      </c>
      <c r="C1560" s="5">
        <v>689655.17241300002</v>
      </c>
    </row>
    <row r="1561" spans="1:3" x14ac:dyDescent="0.3">
      <c r="A1561" s="2" t="s">
        <v>0</v>
      </c>
      <c r="B1561" s="47">
        <v>1</v>
      </c>
      <c r="C1561" s="5">
        <v>689655.17241300002</v>
      </c>
    </row>
    <row r="1562" spans="1:3" x14ac:dyDescent="0.3">
      <c r="A1562" s="2" t="s">
        <v>0</v>
      </c>
      <c r="B1562" s="47">
        <v>5</v>
      </c>
      <c r="C1562" s="5">
        <v>689655.17241300002</v>
      </c>
    </row>
    <row r="1563" spans="1:3" x14ac:dyDescent="0.3">
      <c r="A1563" s="2" t="s">
        <v>0</v>
      </c>
      <c r="B1563" s="47">
        <v>4</v>
      </c>
      <c r="C1563" s="5">
        <v>689655.17241300002</v>
      </c>
    </row>
    <row r="1564" spans="1:3" x14ac:dyDescent="0.3">
      <c r="A1564" s="2" t="s">
        <v>0</v>
      </c>
      <c r="B1564" s="47">
        <v>5</v>
      </c>
      <c r="C1564" s="5">
        <v>689655.17241300002</v>
      </c>
    </row>
    <row r="1565" spans="1:3" x14ac:dyDescent="0.3">
      <c r="A1565" s="2" t="s">
        <v>0</v>
      </c>
      <c r="B1565" s="47">
        <v>8</v>
      </c>
      <c r="C1565" s="5">
        <v>689655.17241300002</v>
      </c>
    </row>
    <row r="1566" spans="1:3" x14ac:dyDescent="0.3">
      <c r="A1566" s="2" t="s">
        <v>0</v>
      </c>
      <c r="B1566" s="47">
        <v>7</v>
      </c>
      <c r="C1566" s="5">
        <v>689655.17241300002</v>
      </c>
    </row>
    <row r="1567" spans="1:3" x14ac:dyDescent="0.3">
      <c r="A1567" s="2" t="s">
        <v>0</v>
      </c>
      <c r="B1567" s="47">
        <v>5</v>
      </c>
      <c r="C1567" s="5">
        <v>689655.17241300002</v>
      </c>
    </row>
    <row r="1568" spans="1:3" x14ac:dyDescent="0.3">
      <c r="A1568" s="2" t="s">
        <v>0</v>
      </c>
      <c r="B1568" s="47">
        <v>2</v>
      </c>
      <c r="C1568" s="5">
        <v>689655.17241300002</v>
      </c>
    </row>
    <row r="1569" spans="1:3" x14ac:dyDescent="0.3">
      <c r="A1569" s="2" t="s">
        <v>0</v>
      </c>
      <c r="B1569" s="47">
        <v>3</v>
      </c>
      <c r="C1569" s="5">
        <v>689655.17241300002</v>
      </c>
    </row>
    <row r="1570" spans="1:3" x14ac:dyDescent="0.3">
      <c r="A1570" s="2" t="s">
        <v>0</v>
      </c>
      <c r="B1570" s="47">
        <v>2</v>
      </c>
      <c r="C1570" s="5">
        <v>689655.17241300002</v>
      </c>
    </row>
    <row r="1571" spans="1:3" x14ac:dyDescent="0.3">
      <c r="A1571" s="2" t="s">
        <v>0</v>
      </c>
      <c r="B1571" s="47">
        <v>6</v>
      </c>
      <c r="C1571" s="5">
        <v>689655.17241300002</v>
      </c>
    </row>
    <row r="1572" spans="1:3" x14ac:dyDescent="0.3">
      <c r="A1572" s="2" t="s">
        <v>0</v>
      </c>
      <c r="B1572" s="47">
        <v>2</v>
      </c>
      <c r="C1572" s="5">
        <v>689655.17241300002</v>
      </c>
    </row>
    <row r="1573" spans="1:3" x14ac:dyDescent="0.3">
      <c r="A1573" s="2" t="s">
        <v>0</v>
      </c>
      <c r="B1573" s="47">
        <v>5</v>
      </c>
      <c r="C1573" s="5">
        <v>689655.17241300002</v>
      </c>
    </row>
    <row r="1574" spans="1:3" x14ac:dyDescent="0.3">
      <c r="A1574" s="2" t="s">
        <v>0</v>
      </c>
      <c r="B1574" s="47">
        <v>2</v>
      </c>
      <c r="C1574" s="5">
        <v>689655.17241300002</v>
      </c>
    </row>
    <row r="1575" spans="1:3" x14ac:dyDescent="0.3">
      <c r="A1575" s="2" t="s">
        <v>0</v>
      </c>
      <c r="B1575" s="47">
        <v>5</v>
      </c>
      <c r="C1575" s="5">
        <v>689655.17241300002</v>
      </c>
    </row>
    <row r="1576" spans="1:3" x14ac:dyDescent="0.3">
      <c r="A1576" s="2" t="s">
        <v>0</v>
      </c>
      <c r="B1576" s="47">
        <v>2</v>
      </c>
      <c r="C1576" s="5">
        <v>689655.17241300002</v>
      </c>
    </row>
    <row r="1577" spans="1:3" x14ac:dyDescent="0.3">
      <c r="A1577" s="2" t="s">
        <v>0</v>
      </c>
      <c r="B1577" s="47">
        <v>5</v>
      </c>
      <c r="C1577" s="5">
        <v>689655.17241300002</v>
      </c>
    </row>
    <row r="1578" spans="1:3" x14ac:dyDescent="0.3">
      <c r="A1578" s="2" t="s">
        <v>0</v>
      </c>
      <c r="B1578" s="47">
        <v>5</v>
      </c>
      <c r="C1578" s="5">
        <v>689655.17241300002</v>
      </c>
    </row>
    <row r="1579" spans="1:3" x14ac:dyDescent="0.3">
      <c r="A1579" s="2" t="s">
        <v>0</v>
      </c>
      <c r="B1579" s="47">
        <v>2</v>
      </c>
      <c r="C1579" s="5">
        <v>689655.17241300002</v>
      </c>
    </row>
    <row r="1580" spans="1:3" x14ac:dyDescent="0.3">
      <c r="A1580" s="2" t="s">
        <v>0</v>
      </c>
      <c r="B1580" s="47">
        <v>2</v>
      </c>
      <c r="C1580" s="5">
        <v>689655.17241300002</v>
      </c>
    </row>
    <row r="1581" spans="1:3" x14ac:dyDescent="0.3">
      <c r="A1581" s="2" t="s">
        <v>0</v>
      </c>
      <c r="B1581" s="47">
        <v>2</v>
      </c>
      <c r="C1581" s="5">
        <v>689655.17241300002</v>
      </c>
    </row>
    <row r="1582" spans="1:3" x14ac:dyDescent="0.3">
      <c r="A1582" s="2" t="s">
        <v>0</v>
      </c>
      <c r="B1582" s="47">
        <v>5</v>
      </c>
      <c r="C1582" s="5">
        <v>689655.17241300002</v>
      </c>
    </row>
    <row r="1583" spans="1:3" x14ac:dyDescent="0.3">
      <c r="A1583" s="2" t="s">
        <v>0</v>
      </c>
      <c r="B1583" s="47">
        <v>2</v>
      </c>
      <c r="C1583" s="5">
        <v>689655.17241300002</v>
      </c>
    </row>
    <row r="1584" spans="1:3" x14ac:dyDescent="0.3">
      <c r="A1584" s="2" t="s">
        <v>0</v>
      </c>
      <c r="B1584" s="47">
        <v>2</v>
      </c>
      <c r="C1584" s="5">
        <v>689655.17241300002</v>
      </c>
    </row>
    <row r="1585" spans="1:3" x14ac:dyDescent="0.3">
      <c r="A1585" s="2" t="s">
        <v>0</v>
      </c>
      <c r="B1585" s="47">
        <v>2</v>
      </c>
      <c r="C1585" s="5">
        <v>689655.17241300002</v>
      </c>
    </row>
    <row r="1586" spans="1:3" x14ac:dyDescent="0.3">
      <c r="A1586" s="2" t="s">
        <v>0</v>
      </c>
      <c r="B1586" s="47">
        <v>7</v>
      </c>
      <c r="C1586" s="5">
        <v>689655.17241300002</v>
      </c>
    </row>
    <row r="1587" spans="1:3" x14ac:dyDescent="0.3">
      <c r="A1587" s="2" t="s">
        <v>0</v>
      </c>
      <c r="B1587" s="47">
        <v>6</v>
      </c>
      <c r="C1587" s="5">
        <v>689655.17241300002</v>
      </c>
    </row>
    <row r="1588" spans="1:3" x14ac:dyDescent="0.3">
      <c r="A1588" s="2" t="s">
        <v>0</v>
      </c>
      <c r="B1588" s="47">
        <v>5</v>
      </c>
      <c r="C1588" s="5">
        <v>689655.17241300002</v>
      </c>
    </row>
    <row r="1589" spans="1:3" x14ac:dyDescent="0.3">
      <c r="A1589" s="2" t="s">
        <v>0</v>
      </c>
      <c r="B1589" s="47">
        <v>5</v>
      </c>
      <c r="C1589" s="5">
        <v>689655.17241300002</v>
      </c>
    </row>
    <row r="1590" spans="1:3" x14ac:dyDescent="0.3">
      <c r="A1590" s="2" t="s">
        <v>0</v>
      </c>
      <c r="B1590" s="47">
        <v>5</v>
      </c>
      <c r="C1590" s="5">
        <v>689655.17241300002</v>
      </c>
    </row>
    <row r="1591" spans="1:3" x14ac:dyDescent="0.3">
      <c r="A1591" s="2" t="s">
        <v>0</v>
      </c>
      <c r="B1591" s="47">
        <v>2</v>
      </c>
      <c r="C1591" s="5">
        <v>690804.59770100005</v>
      </c>
    </row>
    <row r="1592" spans="1:3" x14ac:dyDescent="0.3">
      <c r="A1592" s="2" t="s">
        <v>0</v>
      </c>
      <c r="B1592" s="47">
        <v>4</v>
      </c>
      <c r="C1592" s="5">
        <v>691155.17241300002</v>
      </c>
    </row>
    <row r="1593" spans="1:3" x14ac:dyDescent="0.3">
      <c r="A1593" s="2" t="s">
        <v>0</v>
      </c>
      <c r="B1593" s="47">
        <v>5</v>
      </c>
      <c r="C1593" s="5">
        <v>691954.02298799995</v>
      </c>
    </row>
    <row r="1594" spans="1:3" x14ac:dyDescent="0.3">
      <c r="A1594" s="2" t="s">
        <v>0</v>
      </c>
      <c r="B1594" s="47">
        <v>3</v>
      </c>
      <c r="C1594" s="5">
        <v>694252.873563</v>
      </c>
    </row>
    <row r="1595" spans="1:3" x14ac:dyDescent="0.3">
      <c r="A1595" s="2" t="s">
        <v>0</v>
      </c>
      <c r="B1595" s="47">
        <v>5</v>
      </c>
      <c r="C1595" s="5">
        <v>694758.620689</v>
      </c>
    </row>
    <row r="1596" spans="1:3" x14ac:dyDescent="0.3">
      <c r="A1596" s="2" t="s">
        <v>0</v>
      </c>
      <c r="B1596" s="47">
        <v>2</v>
      </c>
      <c r="C1596" s="5">
        <v>695402.29885000002</v>
      </c>
    </row>
    <row r="1597" spans="1:3" x14ac:dyDescent="0.3">
      <c r="A1597" s="2" t="s">
        <v>0</v>
      </c>
      <c r="B1597" s="47">
        <v>4</v>
      </c>
      <c r="C1597" s="5">
        <v>696551.72413700004</v>
      </c>
    </row>
    <row r="1598" spans="1:3" x14ac:dyDescent="0.3">
      <c r="A1598" s="2" t="s">
        <v>0</v>
      </c>
      <c r="B1598" s="47">
        <v>5</v>
      </c>
      <c r="C1598" s="5">
        <v>699233.33333299996</v>
      </c>
    </row>
    <row r="1599" spans="1:3" x14ac:dyDescent="0.3">
      <c r="A1599" s="2" t="s">
        <v>0</v>
      </c>
      <c r="B1599" s="47">
        <v>4</v>
      </c>
      <c r="C1599" s="5">
        <v>699233.33333299996</v>
      </c>
    </row>
    <row r="1600" spans="1:3" x14ac:dyDescent="0.3">
      <c r="A1600" s="2" t="s">
        <v>0</v>
      </c>
      <c r="B1600" s="47">
        <v>2</v>
      </c>
      <c r="C1600" s="5">
        <v>701149.42528700002</v>
      </c>
    </row>
    <row r="1601" spans="1:3" x14ac:dyDescent="0.3">
      <c r="A1601" s="2" t="s">
        <v>0</v>
      </c>
      <c r="B1601" s="47">
        <v>2</v>
      </c>
      <c r="C1601" s="5">
        <v>702758.620689</v>
      </c>
    </row>
    <row r="1602" spans="1:3" x14ac:dyDescent="0.3">
      <c r="A1602" s="2" t="s">
        <v>0</v>
      </c>
      <c r="B1602" s="47">
        <v>5</v>
      </c>
      <c r="C1602" s="5">
        <v>703448.27586199995</v>
      </c>
    </row>
    <row r="1603" spans="1:3" x14ac:dyDescent="0.3">
      <c r="A1603" s="2" t="s">
        <v>0</v>
      </c>
      <c r="B1603" s="47">
        <v>2</v>
      </c>
      <c r="C1603" s="5">
        <v>704597.70114899997</v>
      </c>
    </row>
    <row r="1604" spans="1:3" x14ac:dyDescent="0.3">
      <c r="A1604" s="2" t="s">
        <v>0</v>
      </c>
      <c r="B1604" s="47">
        <v>2</v>
      </c>
      <c r="C1604" s="5">
        <v>705747.12643599999</v>
      </c>
    </row>
    <row r="1605" spans="1:3" x14ac:dyDescent="0.3">
      <c r="A1605" s="2" t="s">
        <v>0</v>
      </c>
      <c r="B1605" s="47">
        <v>5</v>
      </c>
      <c r="C1605" s="5">
        <v>706689.65517200006</v>
      </c>
    </row>
    <row r="1606" spans="1:3" x14ac:dyDescent="0.3">
      <c r="A1606" s="2" t="s">
        <v>0</v>
      </c>
      <c r="B1606" s="47">
        <v>3</v>
      </c>
      <c r="C1606" s="5">
        <v>706896.55172400002</v>
      </c>
    </row>
    <row r="1607" spans="1:3" x14ac:dyDescent="0.3">
      <c r="A1607" s="2" t="s">
        <v>0</v>
      </c>
      <c r="B1607" s="47">
        <v>6</v>
      </c>
      <c r="C1607" s="5">
        <v>706896.55172400002</v>
      </c>
    </row>
    <row r="1608" spans="1:3" x14ac:dyDescent="0.3">
      <c r="A1608" s="2" t="s">
        <v>0</v>
      </c>
      <c r="B1608" s="47">
        <v>2</v>
      </c>
      <c r="C1608" s="5">
        <v>707255.17241300002</v>
      </c>
    </row>
    <row r="1609" spans="1:3" x14ac:dyDescent="0.3">
      <c r="A1609" s="2" t="s">
        <v>0</v>
      </c>
      <c r="B1609" s="47">
        <v>5</v>
      </c>
      <c r="C1609" s="5">
        <v>708846.55172400002</v>
      </c>
    </row>
    <row r="1610" spans="1:3" x14ac:dyDescent="0.3">
      <c r="A1610" s="2" t="s">
        <v>0</v>
      </c>
      <c r="B1610" s="47">
        <v>5</v>
      </c>
      <c r="C1610" s="5">
        <v>709195.40229799994</v>
      </c>
    </row>
    <row r="1611" spans="1:3" x14ac:dyDescent="0.3">
      <c r="A1611" s="2" t="s">
        <v>0</v>
      </c>
      <c r="B1611" s="47">
        <v>3</v>
      </c>
      <c r="C1611" s="5">
        <v>712643.67816000001</v>
      </c>
    </row>
    <row r="1612" spans="1:3" x14ac:dyDescent="0.3">
      <c r="A1612" s="2" t="s">
        <v>0</v>
      </c>
      <c r="B1612" s="47">
        <v>2</v>
      </c>
      <c r="C1612" s="5">
        <v>712643.67816000001</v>
      </c>
    </row>
    <row r="1613" spans="1:3" x14ac:dyDescent="0.3">
      <c r="A1613" s="2" t="s">
        <v>0</v>
      </c>
      <c r="B1613" s="47">
        <v>5</v>
      </c>
      <c r="C1613" s="5">
        <v>712643.67816000001</v>
      </c>
    </row>
    <row r="1614" spans="1:3" x14ac:dyDescent="0.3">
      <c r="A1614" s="2" t="s">
        <v>0</v>
      </c>
      <c r="B1614" s="47">
        <v>2</v>
      </c>
      <c r="C1614" s="5">
        <v>713103.44827499997</v>
      </c>
    </row>
    <row r="1615" spans="1:3" x14ac:dyDescent="0.3">
      <c r="A1615" s="2" t="s">
        <v>0</v>
      </c>
      <c r="B1615" s="47">
        <v>5</v>
      </c>
      <c r="C1615" s="5">
        <v>713793.10344800004</v>
      </c>
    </row>
    <row r="1616" spans="1:3" x14ac:dyDescent="0.3">
      <c r="A1616" s="2" t="s">
        <v>0</v>
      </c>
      <c r="B1616" s="47">
        <v>2</v>
      </c>
      <c r="C1616" s="5">
        <v>713793.10344800004</v>
      </c>
    </row>
    <row r="1617" spans="1:3" x14ac:dyDescent="0.3">
      <c r="A1617" s="2" t="s">
        <v>0</v>
      </c>
      <c r="B1617" s="47">
        <v>2</v>
      </c>
      <c r="C1617" s="5">
        <v>714942.52873500006</v>
      </c>
    </row>
    <row r="1618" spans="1:3" x14ac:dyDescent="0.3">
      <c r="A1618" s="2" t="s">
        <v>0</v>
      </c>
      <c r="B1618" s="47">
        <v>5</v>
      </c>
      <c r="C1618" s="5">
        <v>717241.37930999999</v>
      </c>
    </row>
    <row r="1619" spans="1:3" x14ac:dyDescent="0.3">
      <c r="A1619" s="2" t="s">
        <v>0</v>
      </c>
      <c r="B1619" s="47">
        <v>5</v>
      </c>
      <c r="C1619" s="5">
        <v>720000</v>
      </c>
    </row>
    <row r="1620" spans="1:3" x14ac:dyDescent="0.3">
      <c r="A1620" s="2" t="s">
        <v>0</v>
      </c>
      <c r="B1620" s="47">
        <v>7</v>
      </c>
      <c r="C1620" s="5">
        <v>720000</v>
      </c>
    </row>
    <row r="1621" spans="1:3" x14ac:dyDescent="0.3">
      <c r="A1621" s="2" t="s">
        <v>0</v>
      </c>
      <c r="B1621" s="47">
        <v>3</v>
      </c>
      <c r="C1621" s="5">
        <v>720000</v>
      </c>
    </row>
    <row r="1622" spans="1:3" x14ac:dyDescent="0.3">
      <c r="A1622" s="2" t="s">
        <v>0</v>
      </c>
      <c r="B1622" s="47">
        <v>2</v>
      </c>
      <c r="C1622" s="5">
        <v>720689.65517200006</v>
      </c>
    </row>
    <row r="1623" spans="1:3" x14ac:dyDescent="0.3">
      <c r="A1623" s="2" t="s">
        <v>0</v>
      </c>
      <c r="B1623" s="47">
        <v>5</v>
      </c>
      <c r="C1623" s="5">
        <v>724137.93103400001</v>
      </c>
    </row>
    <row r="1624" spans="1:3" x14ac:dyDescent="0.3">
      <c r="A1624" s="2" t="s">
        <v>0</v>
      </c>
      <c r="B1624" s="47">
        <v>6</v>
      </c>
      <c r="C1624" s="5">
        <v>728735.63218299998</v>
      </c>
    </row>
    <row r="1625" spans="1:3" x14ac:dyDescent="0.3">
      <c r="A1625" s="2" t="s">
        <v>0</v>
      </c>
      <c r="B1625" s="47">
        <v>5</v>
      </c>
      <c r="C1625" s="5">
        <v>731034.48275800003</v>
      </c>
    </row>
    <row r="1626" spans="1:3" x14ac:dyDescent="0.3">
      <c r="A1626" s="2" t="s">
        <v>0</v>
      </c>
      <c r="B1626" s="47">
        <v>2</v>
      </c>
      <c r="C1626" s="5">
        <v>732183.90804500005</v>
      </c>
    </row>
    <row r="1627" spans="1:3" x14ac:dyDescent="0.3">
      <c r="A1627" s="2" t="s">
        <v>0</v>
      </c>
      <c r="B1627" s="47">
        <v>2</v>
      </c>
      <c r="C1627" s="5">
        <v>735632.18390800001</v>
      </c>
    </row>
    <row r="1628" spans="1:3" x14ac:dyDescent="0.3">
      <c r="A1628" s="2" t="s">
        <v>0</v>
      </c>
      <c r="B1628" s="47">
        <v>3</v>
      </c>
      <c r="C1628" s="5">
        <v>735632.18390800001</v>
      </c>
    </row>
    <row r="1629" spans="1:3" x14ac:dyDescent="0.3">
      <c r="A1629" s="2" t="s">
        <v>0</v>
      </c>
      <c r="B1629" s="47">
        <v>2</v>
      </c>
      <c r="C1629" s="5">
        <v>743636</v>
      </c>
    </row>
    <row r="1630" spans="1:3" x14ac:dyDescent="0.3">
      <c r="A1630" s="2" t="s">
        <v>0</v>
      </c>
      <c r="B1630" s="47">
        <v>6</v>
      </c>
      <c r="C1630" s="5">
        <v>744827.58620599995</v>
      </c>
    </row>
    <row r="1631" spans="1:3" x14ac:dyDescent="0.3">
      <c r="A1631" s="2" t="s">
        <v>0</v>
      </c>
      <c r="B1631" s="47">
        <v>2</v>
      </c>
      <c r="C1631" s="5">
        <v>747126.436781</v>
      </c>
    </row>
    <row r="1632" spans="1:3" x14ac:dyDescent="0.3">
      <c r="A1632" s="2" t="s">
        <v>0</v>
      </c>
      <c r="B1632" s="47">
        <v>6</v>
      </c>
      <c r="C1632" s="5">
        <v>752528.73563200003</v>
      </c>
    </row>
    <row r="1633" spans="1:3" x14ac:dyDescent="0.3">
      <c r="A1633" s="2" t="s">
        <v>0</v>
      </c>
      <c r="B1633" s="47">
        <v>6</v>
      </c>
      <c r="C1633" s="5">
        <v>758620.68965499999</v>
      </c>
    </row>
    <row r="1634" spans="1:3" x14ac:dyDescent="0.3">
      <c r="A1634" s="2" t="s">
        <v>0</v>
      </c>
      <c r="B1634" s="47">
        <v>3</v>
      </c>
      <c r="C1634" s="5">
        <v>758620.68965499999</v>
      </c>
    </row>
    <row r="1635" spans="1:3" x14ac:dyDescent="0.3">
      <c r="A1635" s="2" t="s">
        <v>0</v>
      </c>
      <c r="B1635" s="47">
        <v>4</v>
      </c>
      <c r="C1635" s="5">
        <v>758620.68965499999</v>
      </c>
    </row>
    <row r="1636" spans="1:3" x14ac:dyDescent="0.3">
      <c r="A1636" s="2" t="s">
        <v>0</v>
      </c>
      <c r="B1636" s="47">
        <v>3</v>
      </c>
      <c r="C1636" s="5">
        <v>758620.68965499999</v>
      </c>
    </row>
    <row r="1637" spans="1:3" x14ac:dyDescent="0.3">
      <c r="A1637" s="2" t="s">
        <v>0</v>
      </c>
      <c r="B1637" s="47">
        <v>2</v>
      </c>
      <c r="C1637" s="5">
        <v>758620.68965499999</v>
      </c>
    </row>
    <row r="1638" spans="1:3" x14ac:dyDescent="0.3">
      <c r="A1638" s="2" t="s">
        <v>0</v>
      </c>
      <c r="B1638" s="47">
        <v>2</v>
      </c>
      <c r="C1638" s="5">
        <v>758620.68965499999</v>
      </c>
    </row>
    <row r="1639" spans="1:3" x14ac:dyDescent="0.3">
      <c r="A1639" s="2" t="s">
        <v>0</v>
      </c>
      <c r="B1639" s="47">
        <v>7</v>
      </c>
      <c r="C1639" s="5">
        <v>758620.68965499999</v>
      </c>
    </row>
    <row r="1640" spans="1:3" x14ac:dyDescent="0.3">
      <c r="A1640" s="2" t="s">
        <v>0</v>
      </c>
      <c r="B1640" s="47">
        <v>5</v>
      </c>
      <c r="C1640" s="5">
        <v>758620.68965499999</v>
      </c>
    </row>
    <row r="1641" spans="1:3" x14ac:dyDescent="0.3">
      <c r="A1641" s="2" t="s">
        <v>0</v>
      </c>
      <c r="B1641" s="47">
        <v>3</v>
      </c>
      <c r="C1641" s="5">
        <v>758620.68965499999</v>
      </c>
    </row>
    <row r="1642" spans="1:3" x14ac:dyDescent="0.3">
      <c r="A1642" s="2" t="s">
        <v>0</v>
      </c>
      <c r="B1642" s="47">
        <v>5</v>
      </c>
      <c r="C1642" s="5">
        <v>758620.68965499999</v>
      </c>
    </row>
    <row r="1643" spans="1:3" x14ac:dyDescent="0.3">
      <c r="A1643" s="2" t="s">
        <v>0</v>
      </c>
      <c r="B1643" s="47">
        <v>5</v>
      </c>
      <c r="C1643" s="5">
        <v>758620.68965499999</v>
      </c>
    </row>
    <row r="1644" spans="1:3" x14ac:dyDescent="0.3">
      <c r="A1644" s="2" t="s">
        <v>0</v>
      </c>
      <c r="B1644" s="47">
        <v>5</v>
      </c>
      <c r="C1644" s="5">
        <v>758620.68965499999</v>
      </c>
    </row>
    <row r="1645" spans="1:3" x14ac:dyDescent="0.3">
      <c r="A1645" s="2" t="s">
        <v>0</v>
      </c>
      <c r="B1645" s="47">
        <v>2</v>
      </c>
      <c r="C1645" s="5">
        <v>762800</v>
      </c>
    </row>
    <row r="1646" spans="1:3" x14ac:dyDescent="0.3">
      <c r="A1646" s="2" t="s">
        <v>0</v>
      </c>
      <c r="B1646" s="47">
        <v>5</v>
      </c>
      <c r="C1646" s="5">
        <v>762800</v>
      </c>
    </row>
    <row r="1647" spans="1:3" x14ac:dyDescent="0.3">
      <c r="A1647" s="2" t="s">
        <v>0</v>
      </c>
      <c r="B1647" s="47">
        <v>8</v>
      </c>
      <c r="C1647" s="5">
        <v>762800</v>
      </c>
    </row>
    <row r="1648" spans="1:3" x14ac:dyDescent="0.3">
      <c r="A1648" s="2" t="s">
        <v>0</v>
      </c>
      <c r="B1648" s="47">
        <v>7</v>
      </c>
      <c r="C1648" s="5">
        <v>762800</v>
      </c>
    </row>
    <row r="1649" spans="1:3" x14ac:dyDescent="0.3">
      <c r="A1649" s="2" t="s">
        <v>0</v>
      </c>
      <c r="B1649" s="47">
        <v>7</v>
      </c>
      <c r="C1649" s="5">
        <v>763737.93103400001</v>
      </c>
    </row>
    <row r="1650" spans="1:3" x14ac:dyDescent="0.3">
      <c r="A1650" s="2" t="s">
        <v>0</v>
      </c>
      <c r="B1650" s="47">
        <v>5</v>
      </c>
      <c r="C1650" s="5">
        <v>767503.44827499997</v>
      </c>
    </row>
    <row r="1651" spans="1:3" x14ac:dyDescent="0.3">
      <c r="A1651" s="2" t="s">
        <v>0</v>
      </c>
      <c r="B1651" s="47">
        <v>2</v>
      </c>
      <c r="C1651" s="5">
        <v>770114.94252799999</v>
      </c>
    </row>
    <row r="1652" spans="1:3" x14ac:dyDescent="0.3">
      <c r="A1652" s="2" t="s">
        <v>0</v>
      </c>
      <c r="B1652" s="47">
        <v>3</v>
      </c>
      <c r="C1652" s="5">
        <v>770114.94252799999</v>
      </c>
    </row>
    <row r="1653" spans="1:3" x14ac:dyDescent="0.3">
      <c r="A1653" s="2" t="s">
        <v>0</v>
      </c>
      <c r="B1653" s="47">
        <v>2</v>
      </c>
      <c r="C1653" s="5">
        <v>772126.436781</v>
      </c>
    </row>
    <row r="1654" spans="1:3" x14ac:dyDescent="0.3">
      <c r="A1654" s="2" t="s">
        <v>0</v>
      </c>
      <c r="B1654" s="47">
        <v>4</v>
      </c>
      <c r="C1654" s="5">
        <v>772413.79310300003</v>
      </c>
    </row>
    <row r="1655" spans="1:3" x14ac:dyDescent="0.3">
      <c r="A1655" s="2" t="s">
        <v>0</v>
      </c>
      <c r="B1655" s="47">
        <v>2</v>
      </c>
      <c r="C1655" s="5">
        <v>772413.79310300003</v>
      </c>
    </row>
    <row r="1656" spans="1:3" x14ac:dyDescent="0.3">
      <c r="A1656" s="2" t="s">
        <v>0</v>
      </c>
      <c r="B1656" s="47">
        <v>2</v>
      </c>
      <c r="C1656" s="5">
        <v>772413.79310300003</v>
      </c>
    </row>
    <row r="1657" spans="1:3" x14ac:dyDescent="0.3">
      <c r="A1657" s="2" t="s">
        <v>0</v>
      </c>
      <c r="B1657" s="47">
        <v>5</v>
      </c>
      <c r="C1657" s="5">
        <v>772413.79310300003</v>
      </c>
    </row>
    <row r="1658" spans="1:3" x14ac:dyDescent="0.3">
      <c r="A1658" s="2" t="s">
        <v>0</v>
      </c>
      <c r="B1658" s="47">
        <v>2</v>
      </c>
      <c r="C1658" s="5">
        <v>774482.75861999998</v>
      </c>
    </row>
    <row r="1659" spans="1:3" x14ac:dyDescent="0.3">
      <c r="A1659" s="2" t="s">
        <v>0</v>
      </c>
      <c r="B1659" s="47">
        <v>2</v>
      </c>
      <c r="C1659" s="5">
        <v>774855.17241300002</v>
      </c>
    </row>
    <row r="1660" spans="1:3" x14ac:dyDescent="0.3">
      <c r="A1660" s="2" t="s">
        <v>0</v>
      </c>
      <c r="B1660" s="47">
        <v>2</v>
      </c>
      <c r="C1660" s="5">
        <v>775862.06896499998</v>
      </c>
    </row>
    <row r="1661" spans="1:3" x14ac:dyDescent="0.3">
      <c r="A1661" s="2" t="s">
        <v>0</v>
      </c>
      <c r="B1661" s="47">
        <v>2</v>
      </c>
      <c r="C1661" s="5">
        <v>777011.494252</v>
      </c>
    </row>
    <row r="1662" spans="1:3" x14ac:dyDescent="0.3">
      <c r="A1662" s="2" t="s">
        <v>0</v>
      </c>
      <c r="B1662" s="47">
        <v>2</v>
      </c>
      <c r="C1662" s="5">
        <v>781264.36781600001</v>
      </c>
    </row>
    <row r="1663" spans="1:3" x14ac:dyDescent="0.3">
      <c r="A1663" s="2" t="s">
        <v>0</v>
      </c>
      <c r="B1663" s="47">
        <v>3</v>
      </c>
      <c r="C1663" s="5">
        <v>781609.19540199998</v>
      </c>
    </row>
    <row r="1664" spans="1:3" x14ac:dyDescent="0.3">
      <c r="A1664" s="2" t="s">
        <v>0</v>
      </c>
      <c r="B1664" s="47">
        <v>2</v>
      </c>
      <c r="C1664" s="5">
        <v>781820.68965499999</v>
      </c>
    </row>
    <row r="1665" spans="1:3" x14ac:dyDescent="0.3">
      <c r="A1665" s="2" t="s">
        <v>0</v>
      </c>
      <c r="B1665" s="47">
        <v>4</v>
      </c>
      <c r="C1665" s="5">
        <v>782062.06896499998</v>
      </c>
    </row>
    <row r="1666" spans="1:3" x14ac:dyDescent="0.3">
      <c r="A1666" s="2" t="s">
        <v>0</v>
      </c>
      <c r="B1666" s="47">
        <v>2</v>
      </c>
      <c r="C1666" s="5">
        <v>783222.98850500002</v>
      </c>
    </row>
    <row r="1667" spans="1:3" x14ac:dyDescent="0.3">
      <c r="A1667" s="2" t="s">
        <v>0</v>
      </c>
      <c r="B1667" s="47">
        <v>3</v>
      </c>
      <c r="C1667" s="5">
        <v>783862.06896499998</v>
      </c>
    </row>
    <row r="1668" spans="1:3" x14ac:dyDescent="0.3">
      <c r="A1668" s="2" t="s">
        <v>0</v>
      </c>
      <c r="B1668" s="47">
        <v>2</v>
      </c>
      <c r="C1668" s="5">
        <v>786206.89655099995</v>
      </c>
    </row>
    <row r="1669" spans="1:3" x14ac:dyDescent="0.3">
      <c r="A1669" s="2" t="s">
        <v>0</v>
      </c>
      <c r="B1669" s="47">
        <v>2</v>
      </c>
      <c r="C1669" s="5">
        <v>786206.89655099995</v>
      </c>
    </row>
    <row r="1670" spans="1:3" x14ac:dyDescent="0.3">
      <c r="A1670" s="2" t="s">
        <v>0</v>
      </c>
      <c r="B1670" s="47">
        <v>3</v>
      </c>
      <c r="C1670" s="5">
        <v>786896.55172400002</v>
      </c>
    </row>
    <row r="1671" spans="1:3" x14ac:dyDescent="0.3">
      <c r="A1671" s="2" t="s">
        <v>0</v>
      </c>
      <c r="B1671" s="47">
        <v>7</v>
      </c>
      <c r="C1671" s="5">
        <v>787356.32183899998</v>
      </c>
    </row>
    <row r="1672" spans="1:3" x14ac:dyDescent="0.3">
      <c r="A1672" s="2" t="s">
        <v>0</v>
      </c>
      <c r="B1672" s="47">
        <v>2</v>
      </c>
      <c r="C1672" s="5">
        <v>793103.44827499997</v>
      </c>
    </row>
    <row r="1673" spans="1:3" x14ac:dyDescent="0.3">
      <c r="A1673" s="2" t="s">
        <v>0</v>
      </c>
      <c r="B1673" s="47">
        <v>2</v>
      </c>
      <c r="C1673" s="5">
        <v>793103.44827499997</v>
      </c>
    </row>
    <row r="1674" spans="1:3" x14ac:dyDescent="0.3">
      <c r="A1674" s="2" t="s">
        <v>0</v>
      </c>
      <c r="B1674" s="47">
        <v>5</v>
      </c>
      <c r="C1674" s="5">
        <v>800000</v>
      </c>
    </row>
    <row r="1675" spans="1:3" x14ac:dyDescent="0.3">
      <c r="A1675" s="2" t="s">
        <v>0</v>
      </c>
      <c r="B1675" s="47">
        <v>5</v>
      </c>
      <c r="C1675" s="5">
        <v>800000</v>
      </c>
    </row>
    <row r="1676" spans="1:3" x14ac:dyDescent="0.3">
      <c r="A1676" s="2" t="s">
        <v>0</v>
      </c>
      <c r="B1676" s="47">
        <v>2</v>
      </c>
      <c r="C1676" s="5">
        <v>803912.64367799996</v>
      </c>
    </row>
    <row r="1677" spans="1:3" x14ac:dyDescent="0.3">
      <c r="A1677" s="2" t="s">
        <v>0</v>
      </c>
      <c r="B1677" s="47">
        <v>5</v>
      </c>
      <c r="C1677" s="5">
        <v>804179.310344</v>
      </c>
    </row>
    <row r="1678" spans="1:3" x14ac:dyDescent="0.3">
      <c r="A1678" s="2" t="s">
        <v>0</v>
      </c>
      <c r="B1678" s="47">
        <v>7</v>
      </c>
      <c r="C1678" s="5">
        <v>804597.70114899997</v>
      </c>
    </row>
    <row r="1679" spans="1:3" x14ac:dyDescent="0.3">
      <c r="A1679" s="2" t="s">
        <v>0</v>
      </c>
      <c r="B1679" s="47">
        <v>2</v>
      </c>
      <c r="C1679" s="5">
        <v>804597.70114899997</v>
      </c>
    </row>
    <row r="1680" spans="1:3" x14ac:dyDescent="0.3">
      <c r="A1680" s="2" t="s">
        <v>0</v>
      </c>
      <c r="B1680" s="47">
        <v>3</v>
      </c>
      <c r="C1680" s="5">
        <v>807126.436781</v>
      </c>
    </row>
    <row r="1681" spans="1:3" x14ac:dyDescent="0.3">
      <c r="A1681" s="2" t="s">
        <v>0</v>
      </c>
      <c r="B1681" s="47">
        <v>5</v>
      </c>
      <c r="C1681" s="5">
        <v>812643.67816000001</v>
      </c>
    </row>
    <row r="1682" spans="1:3" x14ac:dyDescent="0.3">
      <c r="A1682" s="2" t="s">
        <v>0</v>
      </c>
      <c r="B1682" s="47">
        <v>2</v>
      </c>
      <c r="C1682" s="5">
        <v>813793.10344800004</v>
      </c>
    </row>
    <row r="1683" spans="1:3" x14ac:dyDescent="0.3">
      <c r="A1683" s="2" t="s">
        <v>0</v>
      </c>
      <c r="B1683" s="47">
        <v>3</v>
      </c>
      <c r="C1683" s="5">
        <v>813793.10344800004</v>
      </c>
    </row>
    <row r="1684" spans="1:3" x14ac:dyDescent="0.3">
      <c r="A1684" s="2" t="s">
        <v>0</v>
      </c>
      <c r="B1684" s="47">
        <v>5</v>
      </c>
      <c r="C1684" s="5">
        <v>817852.873563</v>
      </c>
    </row>
    <row r="1685" spans="1:3" x14ac:dyDescent="0.3">
      <c r="A1685" s="2" t="s">
        <v>0</v>
      </c>
      <c r="B1685" s="47">
        <v>2</v>
      </c>
      <c r="C1685" s="5">
        <v>820896.55172400002</v>
      </c>
    </row>
    <row r="1686" spans="1:3" x14ac:dyDescent="0.3">
      <c r="A1686" s="2" t="s">
        <v>0</v>
      </c>
      <c r="B1686" s="47">
        <v>1</v>
      </c>
      <c r="C1686" s="5">
        <v>827586.20689599996</v>
      </c>
    </row>
    <row r="1687" spans="1:3" x14ac:dyDescent="0.3">
      <c r="A1687" s="2" t="s">
        <v>0</v>
      </c>
      <c r="B1687" s="47">
        <v>5</v>
      </c>
      <c r="C1687" s="5">
        <v>827586.20689599996</v>
      </c>
    </row>
    <row r="1688" spans="1:3" x14ac:dyDescent="0.3">
      <c r="A1688" s="2" t="s">
        <v>0</v>
      </c>
      <c r="B1688" s="47">
        <v>2</v>
      </c>
      <c r="C1688" s="5">
        <v>827586.20689599996</v>
      </c>
    </row>
    <row r="1689" spans="1:3" x14ac:dyDescent="0.3">
      <c r="A1689" s="2" t="s">
        <v>0</v>
      </c>
      <c r="B1689" s="47">
        <v>5</v>
      </c>
      <c r="C1689" s="5">
        <v>827586.20689599996</v>
      </c>
    </row>
    <row r="1690" spans="1:3" x14ac:dyDescent="0.3">
      <c r="A1690" s="2" t="s">
        <v>0</v>
      </c>
      <c r="B1690" s="47">
        <v>1</v>
      </c>
      <c r="C1690" s="5">
        <v>827586.20689599996</v>
      </c>
    </row>
    <row r="1691" spans="1:3" x14ac:dyDescent="0.3">
      <c r="A1691" s="2" t="s">
        <v>0</v>
      </c>
      <c r="B1691" s="47">
        <v>2</v>
      </c>
      <c r="C1691" s="5">
        <v>827586.20689599996</v>
      </c>
    </row>
    <row r="1692" spans="1:3" x14ac:dyDescent="0.3">
      <c r="A1692" s="2" t="s">
        <v>0</v>
      </c>
      <c r="B1692" s="47">
        <v>2</v>
      </c>
      <c r="C1692" s="5">
        <v>827586.20689599996</v>
      </c>
    </row>
    <row r="1693" spans="1:3" x14ac:dyDescent="0.3">
      <c r="A1693" s="2" t="s">
        <v>0</v>
      </c>
      <c r="B1693" s="47">
        <v>5</v>
      </c>
      <c r="C1693" s="5">
        <v>827586.20689599996</v>
      </c>
    </row>
    <row r="1694" spans="1:3" x14ac:dyDescent="0.3">
      <c r="A1694" s="2" t="s">
        <v>0</v>
      </c>
      <c r="B1694" s="47">
        <v>7</v>
      </c>
      <c r="C1694" s="5">
        <v>827586.20689599996</v>
      </c>
    </row>
    <row r="1695" spans="1:3" x14ac:dyDescent="0.3">
      <c r="A1695" s="2" t="s">
        <v>0</v>
      </c>
      <c r="B1695" s="47">
        <v>2</v>
      </c>
      <c r="C1695" s="5">
        <v>827586.20689599996</v>
      </c>
    </row>
    <row r="1696" spans="1:3" x14ac:dyDescent="0.3">
      <c r="A1696" s="2" t="s">
        <v>0</v>
      </c>
      <c r="B1696" s="47">
        <v>5</v>
      </c>
      <c r="C1696" s="5">
        <v>827586.20689599996</v>
      </c>
    </row>
    <row r="1697" spans="1:3" x14ac:dyDescent="0.3">
      <c r="A1697" s="2" t="s">
        <v>0</v>
      </c>
      <c r="B1697" s="47">
        <v>2</v>
      </c>
      <c r="C1697" s="5">
        <v>827586.20689599996</v>
      </c>
    </row>
    <row r="1698" spans="1:3" x14ac:dyDescent="0.3">
      <c r="A1698" s="2" t="s">
        <v>0</v>
      </c>
      <c r="B1698" s="47">
        <v>2</v>
      </c>
      <c r="C1698" s="5">
        <v>827586.20689599996</v>
      </c>
    </row>
    <row r="1699" spans="1:3" x14ac:dyDescent="0.3">
      <c r="A1699" s="2" t="s">
        <v>0</v>
      </c>
      <c r="B1699" s="47">
        <v>5</v>
      </c>
      <c r="C1699" s="5">
        <v>827586.20689599996</v>
      </c>
    </row>
    <row r="1700" spans="1:3" x14ac:dyDescent="0.3">
      <c r="A1700" s="2" t="s">
        <v>0</v>
      </c>
      <c r="B1700" s="47">
        <v>2</v>
      </c>
      <c r="C1700" s="5">
        <v>827586.20689599996</v>
      </c>
    </row>
    <row r="1701" spans="1:3" x14ac:dyDescent="0.3">
      <c r="A1701" s="2" t="s">
        <v>0</v>
      </c>
      <c r="B1701" s="47">
        <v>2</v>
      </c>
      <c r="C1701" s="5">
        <v>827586.20689599996</v>
      </c>
    </row>
    <row r="1702" spans="1:3" x14ac:dyDescent="0.3">
      <c r="A1702" s="2" t="s">
        <v>0</v>
      </c>
      <c r="B1702" s="47">
        <v>5</v>
      </c>
      <c r="C1702" s="5">
        <v>827586.20689599996</v>
      </c>
    </row>
    <row r="1703" spans="1:3" x14ac:dyDescent="0.3">
      <c r="A1703" s="2" t="s">
        <v>0</v>
      </c>
      <c r="B1703" s="47">
        <v>3</v>
      </c>
      <c r="C1703" s="5">
        <v>827586.20689599996</v>
      </c>
    </row>
    <row r="1704" spans="1:3" x14ac:dyDescent="0.3">
      <c r="A1704" s="2" t="s">
        <v>0</v>
      </c>
      <c r="B1704" s="47">
        <v>4</v>
      </c>
      <c r="C1704" s="5">
        <v>827586.20689599996</v>
      </c>
    </row>
    <row r="1705" spans="1:3" x14ac:dyDescent="0.3">
      <c r="A1705" s="2" t="s">
        <v>0</v>
      </c>
      <c r="B1705" s="47">
        <v>7</v>
      </c>
      <c r="C1705" s="5">
        <v>827586.20689599996</v>
      </c>
    </row>
    <row r="1706" spans="1:3" x14ac:dyDescent="0.3">
      <c r="A1706" s="2" t="s">
        <v>0</v>
      </c>
      <c r="B1706" s="47">
        <v>5</v>
      </c>
      <c r="C1706" s="5">
        <v>827586.20689599996</v>
      </c>
    </row>
    <row r="1707" spans="1:3" x14ac:dyDescent="0.3">
      <c r="A1707" s="2" t="s">
        <v>0</v>
      </c>
      <c r="B1707" s="47">
        <v>2</v>
      </c>
      <c r="C1707" s="5">
        <v>827586.20689599996</v>
      </c>
    </row>
    <row r="1708" spans="1:3" x14ac:dyDescent="0.3">
      <c r="A1708" s="2" t="s">
        <v>0</v>
      </c>
      <c r="B1708" s="47">
        <v>5</v>
      </c>
      <c r="C1708" s="5">
        <v>827586.20689599996</v>
      </c>
    </row>
    <row r="1709" spans="1:3" x14ac:dyDescent="0.3">
      <c r="A1709" s="2" t="s">
        <v>0</v>
      </c>
      <c r="B1709" s="47">
        <v>5</v>
      </c>
      <c r="C1709" s="5">
        <v>833333.33333299996</v>
      </c>
    </row>
    <row r="1710" spans="1:3" x14ac:dyDescent="0.3">
      <c r="A1710" s="2" t="s">
        <v>0</v>
      </c>
      <c r="B1710" s="47">
        <v>2</v>
      </c>
      <c r="C1710" s="5">
        <v>836551.72413700004</v>
      </c>
    </row>
    <row r="1711" spans="1:3" x14ac:dyDescent="0.3">
      <c r="A1711" s="2" t="s">
        <v>0</v>
      </c>
      <c r="B1711" s="47">
        <v>5</v>
      </c>
      <c r="C1711" s="5">
        <v>839655.17241300002</v>
      </c>
    </row>
    <row r="1712" spans="1:3" x14ac:dyDescent="0.3">
      <c r="A1712" s="2" t="s">
        <v>0</v>
      </c>
      <c r="B1712" s="47">
        <v>5</v>
      </c>
      <c r="C1712" s="5">
        <v>841839.08045899996</v>
      </c>
    </row>
    <row r="1713" spans="1:3" x14ac:dyDescent="0.3">
      <c r="A1713" s="2" t="s">
        <v>0</v>
      </c>
      <c r="B1713" s="47">
        <v>5</v>
      </c>
      <c r="C1713" s="5">
        <v>844827.58620599995</v>
      </c>
    </row>
    <row r="1714" spans="1:3" x14ac:dyDescent="0.3">
      <c r="A1714" s="2" t="s">
        <v>0</v>
      </c>
      <c r="B1714" s="47">
        <v>5</v>
      </c>
      <c r="C1714" s="5">
        <v>848586.20689599996</v>
      </c>
    </row>
    <row r="1715" spans="1:3" x14ac:dyDescent="0.3">
      <c r="A1715" s="2" t="s">
        <v>0</v>
      </c>
      <c r="B1715" s="47">
        <v>5</v>
      </c>
      <c r="C1715" s="5">
        <v>849080.45976999996</v>
      </c>
    </row>
    <row r="1716" spans="1:3" x14ac:dyDescent="0.3">
      <c r="A1716" s="2" t="s">
        <v>0</v>
      </c>
      <c r="B1716" s="47">
        <v>2</v>
      </c>
      <c r="C1716" s="5">
        <v>850574.71264299995</v>
      </c>
    </row>
    <row r="1717" spans="1:3" x14ac:dyDescent="0.3">
      <c r="A1717" s="2" t="s">
        <v>0</v>
      </c>
      <c r="B1717" s="47">
        <v>7</v>
      </c>
      <c r="C1717" s="5">
        <v>850574.71264299995</v>
      </c>
    </row>
    <row r="1718" spans="1:3" x14ac:dyDescent="0.3">
      <c r="A1718" s="2" t="s">
        <v>0</v>
      </c>
      <c r="B1718" s="47">
        <v>5</v>
      </c>
      <c r="C1718" s="5">
        <v>852839.08045899996</v>
      </c>
    </row>
    <row r="1719" spans="1:3" x14ac:dyDescent="0.3">
      <c r="A1719" s="2" t="s">
        <v>0</v>
      </c>
      <c r="B1719" s="47">
        <v>5</v>
      </c>
      <c r="C1719" s="5">
        <v>853158.620689</v>
      </c>
    </row>
    <row r="1720" spans="1:3" x14ac:dyDescent="0.3">
      <c r="A1720" s="2" t="s">
        <v>0</v>
      </c>
      <c r="B1720" s="47">
        <v>5</v>
      </c>
      <c r="C1720" s="5">
        <v>853158.620689</v>
      </c>
    </row>
    <row r="1721" spans="1:3" x14ac:dyDescent="0.3">
      <c r="A1721" s="2" t="s">
        <v>0</v>
      </c>
      <c r="B1721" s="47">
        <v>5</v>
      </c>
      <c r="C1721" s="5">
        <v>853158.620689</v>
      </c>
    </row>
    <row r="1722" spans="1:3" x14ac:dyDescent="0.3">
      <c r="A1722" s="2" t="s">
        <v>0</v>
      </c>
      <c r="B1722" s="47">
        <v>5</v>
      </c>
      <c r="C1722" s="5">
        <v>853158.620689</v>
      </c>
    </row>
    <row r="1723" spans="1:3" x14ac:dyDescent="0.3">
      <c r="A1723" s="2" t="s">
        <v>0</v>
      </c>
      <c r="B1723" s="47">
        <v>2</v>
      </c>
      <c r="C1723" s="5">
        <v>853158.620689</v>
      </c>
    </row>
    <row r="1724" spans="1:3" x14ac:dyDescent="0.3">
      <c r="A1724" s="2" t="s">
        <v>0</v>
      </c>
      <c r="B1724" s="47">
        <v>3</v>
      </c>
      <c r="C1724" s="5">
        <v>856321.83907999995</v>
      </c>
    </row>
    <row r="1725" spans="1:3" x14ac:dyDescent="0.3">
      <c r="A1725" s="2" t="s">
        <v>0</v>
      </c>
      <c r="B1725" s="47">
        <v>2</v>
      </c>
      <c r="C1725" s="5">
        <v>856556.32183899998</v>
      </c>
    </row>
    <row r="1726" spans="1:3" x14ac:dyDescent="0.3">
      <c r="A1726" s="2" t="s">
        <v>0</v>
      </c>
      <c r="B1726" s="47">
        <v>2</v>
      </c>
      <c r="C1726" s="5">
        <v>859080.45976999996</v>
      </c>
    </row>
    <row r="1727" spans="1:3" x14ac:dyDescent="0.3">
      <c r="A1727" s="2" t="s">
        <v>0</v>
      </c>
      <c r="B1727" s="47">
        <v>5</v>
      </c>
      <c r="C1727" s="5">
        <v>859770.11494200001</v>
      </c>
    </row>
    <row r="1728" spans="1:3" x14ac:dyDescent="0.3">
      <c r="A1728" s="2" t="s">
        <v>0</v>
      </c>
      <c r="B1728" s="47">
        <v>3</v>
      </c>
      <c r="C1728" s="5">
        <v>862068.96551699995</v>
      </c>
    </row>
    <row r="1729" spans="1:3" x14ac:dyDescent="0.3">
      <c r="A1729" s="2" t="s">
        <v>0</v>
      </c>
      <c r="B1729" s="47">
        <v>3</v>
      </c>
      <c r="C1729" s="5">
        <v>866666.66666600003</v>
      </c>
    </row>
    <row r="1730" spans="1:3" x14ac:dyDescent="0.3">
      <c r="A1730" s="2" t="s">
        <v>0</v>
      </c>
      <c r="B1730" s="47">
        <v>5</v>
      </c>
      <c r="C1730" s="5">
        <v>868280.45976999996</v>
      </c>
    </row>
    <row r="1731" spans="1:3" x14ac:dyDescent="0.3">
      <c r="A1731" s="2" t="s">
        <v>0</v>
      </c>
      <c r="B1731" s="47">
        <v>2</v>
      </c>
      <c r="C1731" s="5">
        <v>877011.494252</v>
      </c>
    </row>
    <row r="1732" spans="1:3" x14ac:dyDescent="0.3">
      <c r="A1732" s="2" t="s">
        <v>0</v>
      </c>
      <c r="B1732" s="47">
        <v>5</v>
      </c>
      <c r="C1732" s="5">
        <v>877241.37930999999</v>
      </c>
    </row>
    <row r="1733" spans="1:3" x14ac:dyDescent="0.3">
      <c r="A1733" s="2" t="s">
        <v>0</v>
      </c>
      <c r="B1733" s="47">
        <v>5</v>
      </c>
      <c r="C1733" s="5">
        <v>881034.48275800003</v>
      </c>
    </row>
    <row r="1734" spans="1:3" x14ac:dyDescent="0.3">
      <c r="A1734" s="2" t="s">
        <v>0</v>
      </c>
      <c r="B1734" s="47">
        <v>1</v>
      </c>
      <c r="C1734" s="5">
        <v>882758.620689</v>
      </c>
    </row>
    <row r="1735" spans="1:3" x14ac:dyDescent="0.3">
      <c r="A1735" s="2" t="s">
        <v>0</v>
      </c>
      <c r="B1735" s="47">
        <v>2</v>
      </c>
      <c r="C1735" s="5">
        <v>882758.620689</v>
      </c>
    </row>
    <row r="1736" spans="1:3" x14ac:dyDescent="0.3">
      <c r="A1736" s="2" t="s">
        <v>0</v>
      </c>
      <c r="B1736" s="47">
        <v>6</v>
      </c>
      <c r="C1736" s="5">
        <v>883908.04597700003</v>
      </c>
    </row>
    <row r="1737" spans="1:3" x14ac:dyDescent="0.3">
      <c r="A1737" s="2" t="s">
        <v>0</v>
      </c>
      <c r="B1737" s="47">
        <v>2</v>
      </c>
      <c r="C1737" s="5">
        <v>885057.47126400005</v>
      </c>
    </row>
    <row r="1738" spans="1:3" x14ac:dyDescent="0.3">
      <c r="A1738" s="2" t="s">
        <v>0</v>
      </c>
      <c r="B1738" s="47">
        <v>5</v>
      </c>
      <c r="C1738" s="5">
        <v>885057.47126400005</v>
      </c>
    </row>
    <row r="1739" spans="1:3" x14ac:dyDescent="0.3">
      <c r="A1739" s="2" t="s">
        <v>0</v>
      </c>
      <c r="B1739" s="47">
        <v>2</v>
      </c>
      <c r="C1739" s="5">
        <v>887641.37930999999</v>
      </c>
    </row>
    <row r="1740" spans="1:3" x14ac:dyDescent="0.3">
      <c r="A1740" s="2" t="s">
        <v>0</v>
      </c>
      <c r="B1740" s="47">
        <v>5</v>
      </c>
      <c r="C1740" s="5">
        <v>890804.59770100005</v>
      </c>
    </row>
    <row r="1741" spans="1:3" x14ac:dyDescent="0.3">
      <c r="A1741" s="2" t="s">
        <v>0</v>
      </c>
      <c r="B1741" s="47">
        <v>5</v>
      </c>
      <c r="C1741" s="5">
        <v>896551.72413700004</v>
      </c>
    </row>
    <row r="1742" spans="1:3" x14ac:dyDescent="0.3">
      <c r="A1742" s="2" t="s">
        <v>0</v>
      </c>
      <c r="B1742" s="47">
        <v>7</v>
      </c>
      <c r="C1742" s="5">
        <v>896551.72413700004</v>
      </c>
    </row>
    <row r="1743" spans="1:3" x14ac:dyDescent="0.3">
      <c r="A1743" s="2" t="s">
        <v>0</v>
      </c>
      <c r="B1743" s="47">
        <v>1</v>
      </c>
      <c r="C1743" s="5">
        <v>896551.72413700004</v>
      </c>
    </row>
    <row r="1744" spans="1:3" x14ac:dyDescent="0.3">
      <c r="A1744" s="2" t="s">
        <v>0</v>
      </c>
      <c r="B1744" s="47">
        <v>5</v>
      </c>
      <c r="C1744" s="5">
        <v>896551.72413700004</v>
      </c>
    </row>
    <row r="1745" spans="1:3" x14ac:dyDescent="0.3">
      <c r="A1745" s="2" t="s">
        <v>0</v>
      </c>
      <c r="B1745" s="47">
        <v>2</v>
      </c>
      <c r="C1745" s="5">
        <v>896551.72413700004</v>
      </c>
    </row>
    <row r="1746" spans="1:3" x14ac:dyDescent="0.3">
      <c r="A1746" s="2" t="s">
        <v>0</v>
      </c>
      <c r="B1746" s="47">
        <v>2</v>
      </c>
      <c r="C1746" s="5">
        <v>896551.72413700004</v>
      </c>
    </row>
    <row r="1747" spans="1:3" x14ac:dyDescent="0.3">
      <c r="A1747" s="2" t="s">
        <v>0</v>
      </c>
      <c r="B1747" s="47">
        <v>5</v>
      </c>
      <c r="C1747" s="5">
        <v>902756</v>
      </c>
    </row>
    <row r="1748" spans="1:3" x14ac:dyDescent="0.3">
      <c r="A1748" s="2" t="s">
        <v>0</v>
      </c>
      <c r="B1748" s="47">
        <v>5</v>
      </c>
      <c r="C1748" s="5">
        <v>916896.55172400002</v>
      </c>
    </row>
    <row r="1749" spans="1:3" x14ac:dyDescent="0.3">
      <c r="A1749" s="2" t="s">
        <v>0</v>
      </c>
      <c r="B1749" s="47">
        <v>5</v>
      </c>
      <c r="C1749" s="5">
        <v>919540.22988500004</v>
      </c>
    </row>
    <row r="1750" spans="1:3" x14ac:dyDescent="0.3">
      <c r="A1750" s="2" t="s">
        <v>0</v>
      </c>
      <c r="B1750" s="47">
        <v>2</v>
      </c>
      <c r="C1750" s="5">
        <v>919540.22988500004</v>
      </c>
    </row>
    <row r="1751" spans="1:3" x14ac:dyDescent="0.3">
      <c r="A1751" s="2" t="s">
        <v>0</v>
      </c>
      <c r="B1751" s="47">
        <v>2</v>
      </c>
      <c r="C1751" s="5">
        <v>928735.63218299998</v>
      </c>
    </row>
    <row r="1752" spans="1:3" x14ac:dyDescent="0.3">
      <c r="A1752" s="2" t="s">
        <v>0</v>
      </c>
      <c r="B1752" s="47">
        <v>3</v>
      </c>
      <c r="C1752" s="5">
        <v>929241.37930999999</v>
      </c>
    </row>
    <row r="1753" spans="1:3" x14ac:dyDescent="0.3">
      <c r="A1753" s="2" t="s">
        <v>0</v>
      </c>
      <c r="B1753" s="47">
        <v>3</v>
      </c>
      <c r="C1753" s="5">
        <v>949728.73563200003</v>
      </c>
    </row>
    <row r="1754" spans="1:3" x14ac:dyDescent="0.3">
      <c r="A1754" s="2" t="s">
        <v>0</v>
      </c>
      <c r="B1754" s="47">
        <v>2</v>
      </c>
      <c r="C1754" s="5">
        <v>960000</v>
      </c>
    </row>
    <row r="1755" spans="1:3" x14ac:dyDescent="0.3">
      <c r="A1755" s="2" t="s">
        <v>0</v>
      </c>
      <c r="B1755" s="47">
        <v>2</v>
      </c>
      <c r="C1755" s="5">
        <v>960000</v>
      </c>
    </row>
    <row r="1756" spans="1:3" x14ac:dyDescent="0.3">
      <c r="A1756" s="2" t="s">
        <v>0</v>
      </c>
      <c r="B1756" s="47">
        <v>2</v>
      </c>
      <c r="C1756" s="5">
        <v>965517.24137900001</v>
      </c>
    </row>
    <row r="1757" spans="1:3" x14ac:dyDescent="0.3">
      <c r="A1757" s="2" t="s">
        <v>0</v>
      </c>
      <c r="B1757" s="47">
        <v>3</v>
      </c>
      <c r="C1757" s="5">
        <v>965517.24137900001</v>
      </c>
    </row>
    <row r="1758" spans="1:3" x14ac:dyDescent="0.3">
      <c r="A1758" s="2" t="s">
        <v>0</v>
      </c>
      <c r="B1758" s="47">
        <v>2</v>
      </c>
      <c r="C1758" s="5">
        <v>965517.24137900001</v>
      </c>
    </row>
    <row r="1759" spans="1:3" x14ac:dyDescent="0.3">
      <c r="A1759" s="2" t="s">
        <v>0</v>
      </c>
      <c r="B1759" s="47">
        <v>5</v>
      </c>
      <c r="C1759" s="5">
        <v>965517.24137900001</v>
      </c>
    </row>
    <row r="1760" spans="1:3" x14ac:dyDescent="0.3">
      <c r="A1760" s="2" t="s">
        <v>0</v>
      </c>
      <c r="B1760" s="47">
        <v>2</v>
      </c>
      <c r="C1760" s="5">
        <v>965517.24137900001</v>
      </c>
    </row>
    <row r="1761" spans="1:3" x14ac:dyDescent="0.3">
      <c r="A1761" s="2" t="s">
        <v>0</v>
      </c>
      <c r="B1761" s="47">
        <v>7</v>
      </c>
      <c r="C1761" s="5">
        <v>965517.24137900001</v>
      </c>
    </row>
    <row r="1762" spans="1:3" x14ac:dyDescent="0.3">
      <c r="A1762" s="2" t="s">
        <v>0</v>
      </c>
      <c r="B1762" s="47">
        <v>5</v>
      </c>
      <c r="C1762" s="5">
        <v>965517.24137900001</v>
      </c>
    </row>
    <row r="1763" spans="1:3" x14ac:dyDescent="0.3">
      <c r="A1763" s="2" t="s">
        <v>0</v>
      </c>
      <c r="B1763" s="47">
        <v>2</v>
      </c>
      <c r="C1763" s="5">
        <v>965517.24137900001</v>
      </c>
    </row>
    <row r="1764" spans="1:3" x14ac:dyDescent="0.3">
      <c r="A1764" s="2" t="s">
        <v>0</v>
      </c>
      <c r="B1764" s="47">
        <v>2</v>
      </c>
      <c r="C1764" s="5">
        <v>965517.24137900001</v>
      </c>
    </row>
    <row r="1765" spans="1:3" x14ac:dyDescent="0.3">
      <c r="A1765" s="2" t="s">
        <v>0</v>
      </c>
      <c r="B1765" s="47">
        <v>2</v>
      </c>
      <c r="C1765" s="5">
        <v>966386.20689599996</v>
      </c>
    </row>
    <row r="1766" spans="1:3" x14ac:dyDescent="0.3">
      <c r="A1766" s="2" t="s">
        <v>0</v>
      </c>
      <c r="B1766" s="47">
        <v>5</v>
      </c>
      <c r="C1766" s="5">
        <v>966386.20689599996</v>
      </c>
    </row>
    <row r="1767" spans="1:3" x14ac:dyDescent="0.3">
      <c r="A1767" s="2" t="s">
        <v>0</v>
      </c>
      <c r="B1767" s="47">
        <v>5</v>
      </c>
      <c r="C1767" s="5">
        <v>968965.51724099996</v>
      </c>
    </row>
    <row r="1768" spans="1:3" x14ac:dyDescent="0.3">
      <c r="A1768" s="2" t="s">
        <v>0</v>
      </c>
      <c r="B1768" s="47">
        <v>5</v>
      </c>
      <c r="C1768" s="5">
        <v>983627.58620599995</v>
      </c>
    </row>
    <row r="1769" spans="1:3" x14ac:dyDescent="0.3">
      <c r="A1769" s="2" t="s">
        <v>0</v>
      </c>
      <c r="B1769" s="47">
        <v>2</v>
      </c>
      <c r="C1769" s="5">
        <v>983908.04597700003</v>
      </c>
    </row>
    <row r="1770" spans="1:3" x14ac:dyDescent="0.3">
      <c r="A1770" s="2" t="s">
        <v>0</v>
      </c>
      <c r="B1770" s="47">
        <v>5</v>
      </c>
      <c r="C1770" s="5">
        <v>993517.24137900001</v>
      </c>
    </row>
    <row r="1771" spans="1:3" x14ac:dyDescent="0.3">
      <c r="A1771" s="2" t="s">
        <v>0</v>
      </c>
      <c r="B1771" s="47">
        <v>7</v>
      </c>
      <c r="C1771" s="5">
        <v>995402.29885000002</v>
      </c>
    </row>
    <row r="1772" spans="1:3" x14ac:dyDescent="0.3">
      <c r="A1772" s="2" t="s">
        <v>0</v>
      </c>
      <c r="B1772" s="47">
        <v>2</v>
      </c>
      <c r="C1772" s="5">
        <v>1000000</v>
      </c>
    </row>
    <row r="1773" spans="1:3" x14ac:dyDescent="0.3">
      <c r="A1773" s="2" t="s">
        <v>0</v>
      </c>
      <c r="B1773" s="47">
        <v>3</v>
      </c>
      <c r="C1773" s="5">
        <v>1006896.551724</v>
      </c>
    </row>
    <row r="1774" spans="1:3" x14ac:dyDescent="0.3">
      <c r="A1774" s="2" t="s">
        <v>0</v>
      </c>
      <c r="B1774" s="47">
        <v>2</v>
      </c>
      <c r="C1774" s="5">
        <v>1007765.517241</v>
      </c>
    </row>
    <row r="1775" spans="1:3" x14ac:dyDescent="0.3">
      <c r="A1775" s="2" t="s">
        <v>0</v>
      </c>
      <c r="B1775" s="47">
        <v>2</v>
      </c>
      <c r="C1775" s="5">
        <v>1017172.413793</v>
      </c>
    </row>
    <row r="1776" spans="1:3" x14ac:dyDescent="0.3">
      <c r="A1776" s="2" t="s">
        <v>0</v>
      </c>
      <c r="B1776" s="47">
        <v>2</v>
      </c>
      <c r="C1776" s="5">
        <v>1018298.850574</v>
      </c>
    </row>
    <row r="1777" spans="1:3" x14ac:dyDescent="0.3">
      <c r="A1777" s="2" t="s">
        <v>0</v>
      </c>
      <c r="B1777" s="47">
        <v>5</v>
      </c>
      <c r="C1777" s="5">
        <v>1022758.620689</v>
      </c>
    </row>
    <row r="1778" spans="1:3" x14ac:dyDescent="0.3">
      <c r="A1778" s="2" t="s">
        <v>0</v>
      </c>
      <c r="B1778" s="47">
        <v>2</v>
      </c>
      <c r="C1778" s="5">
        <v>1034482.75862</v>
      </c>
    </row>
    <row r="1779" spans="1:3" x14ac:dyDescent="0.3">
      <c r="A1779" s="2" t="s">
        <v>0</v>
      </c>
      <c r="B1779" s="47">
        <v>2</v>
      </c>
      <c r="C1779" s="5">
        <v>1034482.75862</v>
      </c>
    </row>
    <row r="1780" spans="1:3" x14ac:dyDescent="0.3">
      <c r="A1780" s="2" t="s">
        <v>0</v>
      </c>
      <c r="B1780" s="47">
        <v>5</v>
      </c>
      <c r="C1780" s="5">
        <v>1037931.034482</v>
      </c>
    </row>
    <row r="1781" spans="1:3" x14ac:dyDescent="0.3">
      <c r="A1781" s="2" t="s">
        <v>0</v>
      </c>
      <c r="B1781" s="47">
        <v>6</v>
      </c>
      <c r="C1781" s="5">
        <v>1040229.885057</v>
      </c>
    </row>
    <row r="1782" spans="1:3" x14ac:dyDescent="0.3">
      <c r="A1782" s="2" t="s">
        <v>0</v>
      </c>
      <c r="B1782" s="47">
        <v>6</v>
      </c>
      <c r="C1782" s="5">
        <v>1048275.862068</v>
      </c>
    </row>
    <row r="1783" spans="1:3" x14ac:dyDescent="0.3">
      <c r="A1783" s="2" t="s">
        <v>0</v>
      </c>
      <c r="B1783" s="47">
        <v>5</v>
      </c>
      <c r="C1783" s="5">
        <v>1055172.4137929999</v>
      </c>
    </row>
    <row r="1784" spans="1:3" x14ac:dyDescent="0.3">
      <c r="A1784" s="2" t="s">
        <v>0</v>
      </c>
      <c r="B1784" s="47">
        <v>7</v>
      </c>
      <c r="C1784" s="5">
        <v>1090524.137931</v>
      </c>
    </row>
    <row r="1785" spans="1:3" x14ac:dyDescent="0.3">
      <c r="A1785" s="2" t="s">
        <v>0</v>
      </c>
      <c r="B1785" s="47">
        <v>2</v>
      </c>
      <c r="C1785" s="5">
        <v>1091954.022988</v>
      </c>
    </row>
    <row r="1786" spans="1:3" x14ac:dyDescent="0.3">
      <c r="A1786" s="2" t="s">
        <v>0</v>
      </c>
      <c r="B1786" s="47">
        <v>3</v>
      </c>
      <c r="C1786" s="5">
        <v>1103218.390804</v>
      </c>
    </row>
    <row r="1787" spans="1:3" x14ac:dyDescent="0.3">
      <c r="A1787" s="2" t="s">
        <v>0</v>
      </c>
      <c r="B1787" s="47">
        <v>5</v>
      </c>
      <c r="C1787" s="5">
        <v>1103448.275862</v>
      </c>
    </row>
    <row r="1788" spans="1:3" x14ac:dyDescent="0.3">
      <c r="A1788" s="2" t="s">
        <v>0</v>
      </c>
      <c r="B1788" s="47">
        <v>5</v>
      </c>
      <c r="C1788" s="5">
        <v>1103448.275862</v>
      </c>
    </row>
    <row r="1789" spans="1:3" x14ac:dyDescent="0.3">
      <c r="A1789" s="2" t="s">
        <v>0</v>
      </c>
      <c r="B1789" s="47">
        <v>5</v>
      </c>
      <c r="C1789" s="5">
        <v>1103448.275862</v>
      </c>
    </row>
    <row r="1790" spans="1:3" x14ac:dyDescent="0.3">
      <c r="A1790" s="2" t="s">
        <v>0</v>
      </c>
      <c r="B1790" s="47">
        <v>5</v>
      </c>
      <c r="C1790" s="5">
        <v>1103448.275862</v>
      </c>
    </row>
    <row r="1791" spans="1:3" x14ac:dyDescent="0.3">
      <c r="A1791" s="2" t="s">
        <v>0</v>
      </c>
      <c r="B1791" s="47">
        <v>6</v>
      </c>
      <c r="C1791" s="5">
        <v>1103448.275862</v>
      </c>
    </row>
    <row r="1792" spans="1:3" x14ac:dyDescent="0.3">
      <c r="A1792" s="2" t="s">
        <v>0</v>
      </c>
      <c r="B1792" s="47">
        <v>7</v>
      </c>
      <c r="C1792" s="5">
        <v>1103448.275862</v>
      </c>
    </row>
    <row r="1793" spans="1:3" x14ac:dyDescent="0.3">
      <c r="A1793" s="2" t="s">
        <v>0</v>
      </c>
      <c r="B1793" s="47">
        <v>7</v>
      </c>
      <c r="C1793" s="5">
        <v>1103448.275862</v>
      </c>
    </row>
    <row r="1794" spans="1:3" x14ac:dyDescent="0.3">
      <c r="A1794" s="2" t="s">
        <v>0</v>
      </c>
      <c r="B1794" s="47">
        <v>4</v>
      </c>
      <c r="C1794" s="5">
        <v>1103448.275862</v>
      </c>
    </row>
    <row r="1795" spans="1:3" x14ac:dyDescent="0.3">
      <c r="A1795" s="2" t="s">
        <v>0</v>
      </c>
      <c r="B1795" s="47">
        <v>2</v>
      </c>
      <c r="C1795" s="5">
        <v>1104317.241379</v>
      </c>
    </row>
    <row r="1796" spans="1:3" x14ac:dyDescent="0.3">
      <c r="A1796" s="2" t="s">
        <v>0</v>
      </c>
      <c r="B1796" s="47">
        <v>2</v>
      </c>
      <c r="C1796" s="5">
        <v>1110344.8275860001</v>
      </c>
    </row>
    <row r="1797" spans="1:3" x14ac:dyDescent="0.3">
      <c r="A1797" s="2" t="s">
        <v>0</v>
      </c>
      <c r="B1797" s="47">
        <v>2</v>
      </c>
      <c r="C1797" s="5">
        <v>1112643.6781599999</v>
      </c>
    </row>
    <row r="1798" spans="1:3" x14ac:dyDescent="0.3">
      <c r="A1798" s="2" t="s">
        <v>0</v>
      </c>
      <c r="B1798" s="47">
        <v>2</v>
      </c>
      <c r="C1798" s="5">
        <v>1114965.517241</v>
      </c>
    </row>
    <row r="1799" spans="1:3" x14ac:dyDescent="0.3">
      <c r="A1799" s="2" t="s">
        <v>0</v>
      </c>
      <c r="B1799" s="47">
        <v>3</v>
      </c>
      <c r="C1799" s="5">
        <v>1121413.7931029999</v>
      </c>
    </row>
    <row r="1800" spans="1:3" x14ac:dyDescent="0.3">
      <c r="A1800" s="2" t="s">
        <v>0</v>
      </c>
      <c r="B1800" s="47">
        <v>2</v>
      </c>
      <c r="C1800" s="5">
        <v>1132183.9080449999</v>
      </c>
    </row>
    <row r="1801" spans="1:3" x14ac:dyDescent="0.3">
      <c r="A1801" s="2" t="s">
        <v>0</v>
      </c>
      <c r="B1801" s="47">
        <v>5</v>
      </c>
      <c r="C1801" s="5">
        <v>1137931.0344819999</v>
      </c>
    </row>
    <row r="1802" spans="1:3" x14ac:dyDescent="0.3">
      <c r="A1802" s="2" t="s">
        <v>0</v>
      </c>
      <c r="B1802" s="47">
        <v>2</v>
      </c>
      <c r="C1802" s="5">
        <v>1137931.0344819999</v>
      </c>
    </row>
    <row r="1803" spans="1:3" x14ac:dyDescent="0.3">
      <c r="A1803" s="2" t="s">
        <v>0</v>
      </c>
      <c r="B1803" s="47">
        <v>2</v>
      </c>
      <c r="C1803" s="5">
        <v>1158620.6896550001</v>
      </c>
    </row>
    <row r="1804" spans="1:3" x14ac:dyDescent="0.3">
      <c r="A1804" s="2" t="s">
        <v>0</v>
      </c>
      <c r="B1804" s="47">
        <v>5</v>
      </c>
      <c r="C1804" s="5">
        <v>1165517.241379</v>
      </c>
    </row>
    <row r="1805" spans="1:3" x14ac:dyDescent="0.3">
      <c r="A1805" s="2" t="s">
        <v>0</v>
      </c>
      <c r="B1805" s="47">
        <v>5</v>
      </c>
      <c r="C1805" s="5">
        <v>1165517.241379</v>
      </c>
    </row>
    <row r="1806" spans="1:3" x14ac:dyDescent="0.3">
      <c r="A1806" s="2" t="s">
        <v>0</v>
      </c>
      <c r="B1806" s="47">
        <v>5</v>
      </c>
      <c r="C1806" s="5">
        <v>1165517.241379</v>
      </c>
    </row>
    <row r="1807" spans="1:3" x14ac:dyDescent="0.3">
      <c r="A1807" s="2" t="s">
        <v>0</v>
      </c>
      <c r="B1807" s="47">
        <v>5</v>
      </c>
      <c r="C1807" s="5">
        <v>1165517.241379</v>
      </c>
    </row>
    <row r="1808" spans="1:3" x14ac:dyDescent="0.3">
      <c r="A1808" s="2" t="s">
        <v>0</v>
      </c>
      <c r="B1808" s="47">
        <v>2</v>
      </c>
      <c r="C1808" s="5">
        <v>1167816.0919540001</v>
      </c>
    </row>
    <row r="1809" spans="1:3" x14ac:dyDescent="0.3">
      <c r="A1809" s="2" t="s">
        <v>0</v>
      </c>
      <c r="B1809" s="47">
        <v>5</v>
      </c>
      <c r="C1809" s="5">
        <v>1172413.7931029999</v>
      </c>
    </row>
    <row r="1810" spans="1:3" x14ac:dyDescent="0.3">
      <c r="A1810" s="2" t="s">
        <v>0</v>
      </c>
      <c r="B1810" s="47">
        <v>3</v>
      </c>
      <c r="C1810" s="5">
        <v>1172413.7931029999</v>
      </c>
    </row>
    <row r="1811" spans="1:3" x14ac:dyDescent="0.3">
      <c r="A1811" s="2" t="s">
        <v>0</v>
      </c>
      <c r="B1811" s="47">
        <v>5</v>
      </c>
      <c r="C1811" s="5">
        <v>1173282.75862</v>
      </c>
    </row>
    <row r="1812" spans="1:3" x14ac:dyDescent="0.3">
      <c r="A1812" s="2" t="s">
        <v>0</v>
      </c>
      <c r="B1812" s="47">
        <v>2</v>
      </c>
      <c r="C1812" s="5">
        <v>1182758.620689</v>
      </c>
    </row>
    <row r="1813" spans="1:3" x14ac:dyDescent="0.3">
      <c r="A1813" s="2" t="s">
        <v>0</v>
      </c>
      <c r="B1813" s="47">
        <v>5</v>
      </c>
      <c r="C1813" s="5">
        <v>1194482.75862</v>
      </c>
    </row>
    <row r="1814" spans="1:3" x14ac:dyDescent="0.3">
      <c r="A1814" s="2" t="s">
        <v>0</v>
      </c>
      <c r="B1814" s="47">
        <v>2</v>
      </c>
      <c r="C1814" s="5">
        <v>1195402.2988499999</v>
      </c>
    </row>
    <row r="1815" spans="1:3" x14ac:dyDescent="0.3">
      <c r="A1815" s="2" t="s">
        <v>0</v>
      </c>
      <c r="B1815" s="47">
        <v>3</v>
      </c>
      <c r="C1815" s="5">
        <v>1195402.2988499999</v>
      </c>
    </row>
    <row r="1816" spans="1:3" x14ac:dyDescent="0.3">
      <c r="A1816" s="2" t="s">
        <v>0</v>
      </c>
      <c r="B1816" s="47">
        <v>5</v>
      </c>
      <c r="C1816" s="5">
        <v>1200000</v>
      </c>
    </row>
    <row r="1817" spans="1:3" x14ac:dyDescent="0.3">
      <c r="A1817" s="2" t="s">
        <v>0</v>
      </c>
      <c r="B1817" s="47">
        <v>5</v>
      </c>
      <c r="C1817" s="5">
        <v>1200000</v>
      </c>
    </row>
    <row r="1818" spans="1:3" x14ac:dyDescent="0.3">
      <c r="A1818" s="2" t="s">
        <v>0</v>
      </c>
      <c r="B1818" s="47">
        <v>5</v>
      </c>
      <c r="C1818" s="5">
        <v>1202758.620689</v>
      </c>
    </row>
    <row r="1819" spans="1:3" x14ac:dyDescent="0.3">
      <c r="A1819" s="2" t="s">
        <v>0</v>
      </c>
      <c r="B1819" s="47">
        <v>6</v>
      </c>
      <c r="C1819" s="5">
        <v>1213793.103448</v>
      </c>
    </row>
    <row r="1820" spans="1:3" x14ac:dyDescent="0.3">
      <c r="A1820" s="2" t="s">
        <v>0</v>
      </c>
      <c r="B1820" s="47">
        <v>5</v>
      </c>
      <c r="C1820" s="5">
        <v>1240951.724137</v>
      </c>
    </row>
    <row r="1821" spans="1:3" x14ac:dyDescent="0.3">
      <c r="A1821" s="2" t="s">
        <v>0</v>
      </c>
      <c r="B1821" s="47">
        <v>2</v>
      </c>
      <c r="C1821" s="5">
        <v>1241379.3103440001</v>
      </c>
    </row>
    <row r="1822" spans="1:3" x14ac:dyDescent="0.3">
      <c r="A1822" s="2" t="s">
        <v>0</v>
      </c>
      <c r="B1822" s="47">
        <v>5</v>
      </c>
      <c r="C1822" s="5">
        <v>1241379.3103440001</v>
      </c>
    </row>
    <row r="1823" spans="1:3" x14ac:dyDescent="0.3">
      <c r="A1823" s="2" t="s">
        <v>0</v>
      </c>
      <c r="B1823" s="47">
        <v>5</v>
      </c>
      <c r="C1823" s="5">
        <v>1241379.3103440001</v>
      </c>
    </row>
    <row r="1824" spans="1:3" x14ac:dyDescent="0.3">
      <c r="A1824" s="2" t="s">
        <v>0</v>
      </c>
      <c r="B1824" s="47">
        <v>3</v>
      </c>
      <c r="C1824" s="5">
        <v>1241379.3103440001</v>
      </c>
    </row>
    <row r="1825" spans="1:3" x14ac:dyDescent="0.3">
      <c r="A1825" s="2" t="s">
        <v>0</v>
      </c>
      <c r="B1825" s="47">
        <v>2</v>
      </c>
      <c r="C1825" s="5">
        <v>1252413.7931029999</v>
      </c>
    </row>
    <row r="1826" spans="1:3" x14ac:dyDescent="0.3">
      <c r="A1826" s="2" t="s">
        <v>0</v>
      </c>
      <c r="B1826" s="47">
        <v>5</v>
      </c>
      <c r="C1826" s="5">
        <v>1268965.517241</v>
      </c>
    </row>
    <row r="1827" spans="1:3" x14ac:dyDescent="0.3">
      <c r="A1827" s="2" t="s">
        <v>0</v>
      </c>
      <c r="B1827" s="47">
        <v>3</v>
      </c>
      <c r="C1827" s="5">
        <v>1290862.0689650001</v>
      </c>
    </row>
    <row r="1828" spans="1:3" x14ac:dyDescent="0.3">
      <c r="A1828" s="2" t="s">
        <v>0</v>
      </c>
      <c r="B1828" s="47">
        <v>5</v>
      </c>
      <c r="C1828" s="5">
        <v>1303448.275862</v>
      </c>
    </row>
    <row r="1829" spans="1:3" x14ac:dyDescent="0.3">
      <c r="A1829" s="2" t="s">
        <v>0</v>
      </c>
      <c r="B1829" s="47">
        <v>2</v>
      </c>
      <c r="C1829" s="5">
        <v>1319627.5862060001</v>
      </c>
    </row>
    <row r="1830" spans="1:3" x14ac:dyDescent="0.3">
      <c r="A1830" s="2" t="s">
        <v>0</v>
      </c>
      <c r="B1830" s="47">
        <v>7</v>
      </c>
      <c r="C1830" s="5">
        <v>1319627.5862060001</v>
      </c>
    </row>
    <row r="1831" spans="1:3" x14ac:dyDescent="0.3">
      <c r="A1831" s="2" t="s">
        <v>0</v>
      </c>
      <c r="B1831" s="47">
        <v>2</v>
      </c>
      <c r="C1831" s="5">
        <v>1375949.4252869999</v>
      </c>
    </row>
    <row r="1832" spans="1:3" x14ac:dyDescent="0.3">
      <c r="A1832" s="2" t="s">
        <v>0</v>
      </c>
      <c r="B1832" s="47">
        <v>2</v>
      </c>
      <c r="C1832" s="5">
        <v>1379310.3448270001</v>
      </c>
    </row>
    <row r="1833" spans="1:3" x14ac:dyDescent="0.3">
      <c r="A1833" s="2" t="s">
        <v>0</v>
      </c>
      <c r="B1833" s="47">
        <v>5</v>
      </c>
      <c r="C1833" s="5">
        <v>1379310.3448270001</v>
      </c>
    </row>
    <row r="1834" spans="1:3" x14ac:dyDescent="0.3">
      <c r="A1834" s="2" t="s">
        <v>0</v>
      </c>
      <c r="B1834" s="47">
        <v>2</v>
      </c>
      <c r="C1834" s="5">
        <v>1379310.3448270001</v>
      </c>
    </row>
    <row r="1835" spans="1:3" x14ac:dyDescent="0.3">
      <c r="A1835" s="2" t="s">
        <v>0</v>
      </c>
      <c r="B1835" s="47">
        <v>2</v>
      </c>
      <c r="C1835" s="5">
        <v>1379310.3448270001</v>
      </c>
    </row>
    <row r="1836" spans="1:3" x14ac:dyDescent="0.3">
      <c r="A1836" s="2" t="s">
        <v>0</v>
      </c>
      <c r="B1836" s="47">
        <v>5</v>
      </c>
      <c r="C1836" s="5">
        <v>1379310.3448270001</v>
      </c>
    </row>
    <row r="1837" spans="1:3" x14ac:dyDescent="0.3">
      <c r="A1837" s="2" t="s">
        <v>0</v>
      </c>
      <c r="B1837" s="47">
        <v>2</v>
      </c>
      <c r="C1837" s="5">
        <v>1391322.988505</v>
      </c>
    </row>
    <row r="1838" spans="1:3" x14ac:dyDescent="0.3">
      <c r="A1838" s="2" t="s">
        <v>0</v>
      </c>
      <c r="B1838" s="47">
        <v>2</v>
      </c>
      <c r="C1838" s="5">
        <v>1413793.103448</v>
      </c>
    </row>
    <row r="1839" spans="1:3" x14ac:dyDescent="0.3">
      <c r="A1839" s="2" t="s">
        <v>0</v>
      </c>
      <c r="B1839" s="47">
        <v>2</v>
      </c>
      <c r="C1839" s="5">
        <v>1462068.9655170001</v>
      </c>
    </row>
    <row r="1840" spans="1:3" x14ac:dyDescent="0.3">
      <c r="A1840" s="2" t="s">
        <v>0</v>
      </c>
      <c r="B1840" s="47">
        <v>2</v>
      </c>
      <c r="C1840" s="5">
        <v>1586206.896551</v>
      </c>
    </row>
    <row r="1841" spans="1:3" x14ac:dyDescent="0.3">
      <c r="A1841" s="2" t="s">
        <v>0</v>
      </c>
      <c r="B1841" s="47">
        <v>5</v>
      </c>
      <c r="C1841" s="5">
        <v>1639896.5517239999</v>
      </c>
    </row>
    <row r="1842" spans="1:3" x14ac:dyDescent="0.3">
      <c r="A1842" s="2" t="s">
        <v>0</v>
      </c>
      <c r="B1842" s="47">
        <v>2</v>
      </c>
      <c r="C1842" s="5">
        <v>1793103.4482750001</v>
      </c>
    </row>
    <row r="1843" spans="1:3" x14ac:dyDescent="0.3">
      <c r="A1843" s="2" t="s">
        <v>0</v>
      </c>
      <c r="B1843" s="47">
        <v>2</v>
      </c>
      <c r="C1843" s="5">
        <v>1967875.862068</v>
      </c>
    </row>
    <row r="1844" spans="1:3" x14ac:dyDescent="0.3">
      <c r="A1844" s="2" t="s">
        <v>0</v>
      </c>
      <c r="B1844" s="47">
        <v>5</v>
      </c>
      <c r="C1844" s="5">
        <v>2455885.0574710001</v>
      </c>
    </row>
  </sheetData>
  <mergeCells count="1">
    <mergeCell ref="N79:Q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4811-BF26-47ED-BDE6-BBDEE0634E86}">
  <dimension ref="A1:I26"/>
  <sheetViews>
    <sheetView zoomScale="58" workbookViewId="0">
      <selection activeCell="X32" sqref="X32"/>
    </sheetView>
  </sheetViews>
  <sheetFormatPr defaultRowHeight="14.4" x14ac:dyDescent="0.3"/>
  <cols>
    <col min="1" max="1" width="24.88671875" bestFit="1" customWidth="1"/>
    <col min="2" max="2" width="25.21875" bestFit="1" customWidth="1"/>
    <col min="3" max="3" width="21.88671875" bestFit="1" customWidth="1"/>
    <col min="4" max="4" width="14.88671875" bestFit="1" customWidth="1"/>
    <col min="5" max="5" width="13.44140625" bestFit="1" customWidth="1"/>
    <col min="6" max="6" width="14.21875" bestFit="1" customWidth="1"/>
    <col min="7" max="7" width="12.88671875" bestFit="1" customWidth="1"/>
    <col min="8" max="8" width="15.77734375" bestFit="1" customWidth="1"/>
    <col min="9" max="9" width="14.5546875" bestFit="1" customWidth="1"/>
  </cols>
  <sheetData>
    <row r="1" spans="1:9" x14ac:dyDescent="0.3">
      <c r="A1" t="s">
        <v>66</v>
      </c>
    </row>
    <row r="2" spans="1:9" ht="15" thickBot="1" x14ac:dyDescent="0.35"/>
    <row r="3" spans="1:9" x14ac:dyDescent="0.3">
      <c r="A3" s="41" t="s">
        <v>67</v>
      </c>
      <c r="B3" s="41"/>
      <c r="D3" t="s">
        <v>96</v>
      </c>
      <c r="G3" t="s">
        <v>97</v>
      </c>
    </row>
    <row r="4" spans="1:9" x14ac:dyDescent="0.3">
      <c r="A4" s="38" t="s">
        <v>68</v>
      </c>
      <c r="B4" s="38">
        <v>0.96744348115406664</v>
      </c>
      <c r="D4" s="2" t="s">
        <v>92</v>
      </c>
      <c r="E4" s="2" t="s">
        <v>95</v>
      </c>
      <c r="G4" s="2" t="s">
        <v>98</v>
      </c>
      <c r="H4" s="43">
        <f>F12</f>
        <v>1.9858330933094576E-5</v>
      </c>
    </row>
    <row r="5" spans="1:9" x14ac:dyDescent="0.3">
      <c r="A5" s="38" t="s">
        <v>69</v>
      </c>
      <c r="B5" s="38">
        <v>0.9359468892274988</v>
      </c>
      <c r="D5" s="2" t="s">
        <v>93</v>
      </c>
      <c r="E5" s="2">
        <f>C12/C13</f>
        <v>14.612044254208396</v>
      </c>
      <c r="G5" s="2" t="s">
        <v>99</v>
      </c>
      <c r="H5" s="2"/>
    </row>
    <row r="6" spans="1:9" x14ac:dyDescent="0.3">
      <c r="A6" s="38" t="s">
        <v>70</v>
      </c>
      <c r="B6" s="38">
        <v>0.9267964448314272</v>
      </c>
      <c r="D6" s="2" t="s">
        <v>94</v>
      </c>
      <c r="E6" s="2">
        <f>FINV(0.05, B12, B13)</f>
        <v>5.591447851220738</v>
      </c>
      <c r="G6" s="45" t="s">
        <v>98</v>
      </c>
    </row>
    <row r="7" spans="1:9" x14ac:dyDescent="0.3">
      <c r="A7" s="38" t="s">
        <v>71</v>
      </c>
      <c r="B7" s="38">
        <v>27826.411445829093</v>
      </c>
      <c r="G7" s="2" t="s">
        <v>10</v>
      </c>
      <c r="H7" s="44">
        <f>E17</f>
        <v>1.0939130676546228E-8</v>
      </c>
      <c r="I7" s="2" t="s">
        <v>100</v>
      </c>
    </row>
    <row r="8" spans="1:9" ht="15" thickBot="1" x14ac:dyDescent="0.35">
      <c r="A8" s="39" t="s">
        <v>72</v>
      </c>
      <c r="B8" s="39">
        <v>9</v>
      </c>
      <c r="G8" s="2" t="s">
        <v>11</v>
      </c>
      <c r="H8" s="44">
        <f>E18</f>
        <v>1.985833093309461E-5</v>
      </c>
      <c r="I8" s="2" t="s">
        <v>100</v>
      </c>
    </row>
    <row r="10" spans="1:9" ht="15" thickBot="1" x14ac:dyDescent="0.35">
      <c r="A10" t="s">
        <v>73</v>
      </c>
    </row>
    <row r="11" spans="1:9" x14ac:dyDescent="0.3">
      <c r="A11" s="40"/>
      <c r="B11" s="40" t="s">
        <v>78</v>
      </c>
      <c r="C11" s="40" t="s">
        <v>79</v>
      </c>
      <c r="D11" s="40" t="s">
        <v>80</v>
      </c>
      <c r="E11" s="40" t="s">
        <v>81</v>
      </c>
      <c r="F11" s="40" t="s">
        <v>82</v>
      </c>
    </row>
    <row r="12" spans="1:9" x14ac:dyDescent="0.3">
      <c r="A12" s="38" t="s">
        <v>74</v>
      </c>
      <c r="B12" s="38">
        <v>1</v>
      </c>
      <c r="C12" s="38">
        <v>79199679413.641342</v>
      </c>
      <c r="D12" s="38">
        <v>79199679413.641342</v>
      </c>
      <c r="E12" s="38">
        <v>102.28430977945878</v>
      </c>
      <c r="F12" s="42">
        <v>1.9858330933094576E-5</v>
      </c>
    </row>
    <row r="13" spans="1:9" x14ac:dyDescent="0.3">
      <c r="A13" s="38" t="s">
        <v>75</v>
      </c>
      <c r="B13" s="38">
        <v>7</v>
      </c>
      <c r="C13" s="38">
        <v>5420164217.6679792</v>
      </c>
      <c r="D13" s="38">
        <v>774309173.95256841</v>
      </c>
      <c r="E13" s="38"/>
      <c r="F13" s="38"/>
    </row>
    <row r="14" spans="1:9" ht="15" thickBot="1" x14ac:dyDescent="0.35">
      <c r="A14" s="39" t="s">
        <v>76</v>
      </c>
      <c r="B14" s="39">
        <v>8</v>
      </c>
      <c r="C14" s="39">
        <v>84619843631.309326</v>
      </c>
      <c r="D14" s="39"/>
      <c r="E14" s="39"/>
      <c r="F14" s="39"/>
    </row>
    <row r="15" spans="1:9" ht="15" thickBot="1" x14ac:dyDescent="0.35"/>
    <row r="16" spans="1:9" x14ac:dyDescent="0.3">
      <c r="A16" s="40"/>
      <c r="B16" s="40" t="s">
        <v>83</v>
      </c>
      <c r="C16" s="40" t="s">
        <v>71</v>
      </c>
      <c r="D16" s="40" t="s">
        <v>84</v>
      </c>
      <c r="E16" s="40" t="s">
        <v>85</v>
      </c>
      <c r="F16" s="40" t="s">
        <v>86</v>
      </c>
      <c r="G16" s="40" t="s">
        <v>87</v>
      </c>
      <c r="H16" s="40" t="s">
        <v>88</v>
      </c>
      <c r="I16" s="40" t="s">
        <v>89</v>
      </c>
    </row>
    <row r="17" spans="1:9" x14ac:dyDescent="0.3">
      <c r="A17" s="38" t="s">
        <v>77</v>
      </c>
      <c r="B17" s="38">
        <v>613020.42307979777</v>
      </c>
      <c r="C17" s="38">
        <v>20215.41924229209</v>
      </c>
      <c r="D17" s="38">
        <v>30.324398209724762</v>
      </c>
      <c r="E17" s="38">
        <v>1.0939130676546228E-8</v>
      </c>
      <c r="F17" s="38">
        <v>565218.55248335842</v>
      </c>
      <c r="G17" s="38">
        <v>660822.29367623711</v>
      </c>
      <c r="H17" s="38">
        <v>565218.55248335842</v>
      </c>
      <c r="I17" s="38">
        <v>660822.29367623711</v>
      </c>
    </row>
    <row r="18" spans="1:9" ht="15" thickBot="1" x14ac:dyDescent="0.35">
      <c r="A18" s="39" t="s">
        <v>90</v>
      </c>
      <c r="B18" s="39">
        <v>-36331.730717019549</v>
      </c>
      <c r="C18" s="39">
        <v>3592.374270480384</v>
      </c>
      <c r="D18" s="39">
        <v>-10.113570575195427</v>
      </c>
      <c r="E18" s="39">
        <v>1.985833093309461E-5</v>
      </c>
      <c r="F18" s="39">
        <v>-44826.346037795403</v>
      </c>
      <c r="G18" s="39">
        <v>-27837.115396243695</v>
      </c>
      <c r="H18" s="39">
        <v>-44826.346037795403</v>
      </c>
      <c r="I18" s="39">
        <v>-27837.115396243695</v>
      </c>
    </row>
    <row r="21" spans="1:9" x14ac:dyDescent="0.3">
      <c r="B21" s="2" t="s">
        <v>115</v>
      </c>
      <c r="C21" s="2" t="s">
        <v>15</v>
      </c>
    </row>
    <row r="22" spans="1:9" x14ac:dyDescent="0.3">
      <c r="B22" s="2" t="s">
        <v>116</v>
      </c>
      <c r="C22" s="2">
        <f>'Корреляционный анализ'!P3</f>
        <v>24540.588188341699</v>
      </c>
    </row>
    <row r="23" spans="1:9" x14ac:dyDescent="0.3">
      <c r="B23" s="2" t="s">
        <v>117</v>
      </c>
      <c r="C23" s="2">
        <f>'Корреляционный анализ'!Q3</f>
        <v>24295.281963650021</v>
      </c>
    </row>
    <row r="24" spans="1:9" x14ac:dyDescent="0.3">
      <c r="B24" s="2" t="s">
        <v>118</v>
      </c>
      <c r="C24" s="2">
        <f>'Корреляционный анализ'!R3</f>
        <v>2549.2517127265855</v>
      </c>
    </row>
    <row r="25" spans="1:9" x14ac:dyDescent="0.3">
      <c r="B25" s="2" t="s">
        <v>119</v>
      </c>
      <c r="C25" s="2">
        <f>'Гиперболическая модель'!E18</f>
        <v>65709.765957172509</v>
      </c>
    </row>
    <row r="26" spans="1:9" x14ac:dyDescent="0.3">
      <c r="B26" s="2" t="s">
        <v>120</v>
      </c>
      <c r="C26" s="2">
        <f>'Степенная модель'!F18</f>
        <v>52271.559059460815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F359-67CB-4C83-8E93-4E81A221EBF4}">
  <dimension ref="A1:G18"/>
  <sheetViews>
    <sheetView zoomScale="101" workbookViewId="0">
      <selection activeCell="C20" sqref="C20"/>
    </sheetView>
  </sheetViews>
  <sheetFormatPr defaultRowHeight="14.4" x14ac:dyDescent="0.3"/>
  <cols>
    <col min="1" max="1" width="17" customWidth="1"/>
    <col min="2" max="2" width="20.33203125" bestFit="1" customWidth="1"/>
    <col min="7" max="7" width="14.21875" bestFit="1" customWidth="1"/>
  </cols>
  <sheetData>
    <row r="1" spans="1:7" ht="28.8" x14ac:dyDescent="0.3">
      <c r="A1" s="1" t="s">
        <v>5</v>
      </c>
      <c r="B1" s="1" t="s">
        <v>6</v>
      </c>
      <c r="C1" s="2" t="s">
        <v>101</v>
      </c>
      <c r="D1" s="2" t="s">
        <v>102</v>
      </c>
      <c r="E1" s="2" t="s">
        <v>104</v>
      </c>
      <c r="F1" s="2" t="s">
        <v>105</v>
      </c>
      <c r="G1" s="2" t="s">
        <v>106</v>
      </c>
    </row>
    <row r="2" spans="1:7" x14ac:dyDescent="0.3">
      <c r="A2" s="2">
        <v>1</v>
      </c>
      <c r="B2" s="2">
        <v>547816.09195363172</v>
      </c>
      <c r="C2" s="2">
        <f>1/A2</f>
        <v>1</v>
      </c>
      <c r="D2" s="2">
        <f>C2*C2</f>
        <v>1</v>
      </c>
      <c r="E2" s="2">
        <f>C2*B2</f>
        <v>547816.09195363172</v>
      </c>
      <c r="F2" s="2">
        <f>$E$16+$E$15*C2</f>
        <v>613215.05906538968</v>
      </c>
      <c r="G2" s="2">
        <f>(B2-F2)^2</f>
        <v>4277024899.2847986</v>
      </c>
    </row>
    <row r="3" spans="1:7" x14ac:dyDescent="0.3">
      <c r="A3" s="2">
        <v>2</v>
      </c>
      <c r="B3" s="2">
        <v>559144.16940552625</v>
      </c>
      <c r="C3" s="2">
        <f t="shared" ref="C3:C11" si="0">1/A3</f>
        <v>0.5</v>
      </c>
      <c r="D3" s="2">
        <f t="shared" ref="D3:D11" si="1">C3*C3</f>
        <v>0.25</v>
      </c>
      <c r="E3" s="2">
        <f t="shared" ref="E3:E11" si="2">C3*B3</f>
        <v>279572.08470276312</v>
      </c>
      <c r="F3" s="2">
        <f t="shared" ref="F3:F11" si="3">$E$16+$E$15*C3</f>
        <v>480605.17521665833</v>
      </c>
      <c r="G3" s="2">
        <f t="shared" ref="G3:G11" si="4">(B3-F3)^2</f>
        <v>6168373608.199028</v>
      </c>
    </row>
    <row r="4" spans="1:7" x14ac:dyDescent="0.3">
      <c r="A4" s="2">
        <v>3</v>
      </c>
      <c r="B4" s="2">
        <v>516912.28711815138</v>
      </c>
      <c r="C4" s="2">
        <f t="shared" si="0"/>
        <v>0.33333333333333331</v>
      </c>
      <c r="D4" s="2">
        <f t="shared" si="1"/>
        <v>0.1111111111111111</v>
      </c>
      <c r="E4" s="2">
        <f t="shared" si="2"/>
        <v>172304.09570605046</v>
      </c>
      <c r="F4" s="2">
        <f t="shared" si="3"/>
        <v>436401.88060041453</v>
      </c>
      <c r="G4" s="2">
        <f t="shared" si="4"/>
        <v>6481925557.6512442</v>
      </c>
    </row>
    <row r="5" spans="1:7" x14ac:dyDescent="0.3">
      <c r="A5" s="2">
        <v>4</v>
      </c>
      <c r="B5" s="2">
        <v>474400.45883142849</v>
      </c>
      <c r="C5" s="2">
        <f t="shared" si="0"/>
        <v>0.25</v>
      </c>
      <c r="D5" s="2">
        <f t="shared" si="1"/>
        <v>6.25E-2</v>
      </c>
      <c r="E5" s="2">
        <f t="shared" si="2"/>
        <v>118600.11470785712</v>
      </c>
      <c r="F5" s="2">
        <f t="shared" si="3"/>
        <v>414300.23329229263</v>
      </c>
      <c r="G5" s="2">
        <f t="shared" si="4"/>
        <v>3612037109.8549986</v>
      </c>
    </row>
    <row r="6" spans="1:7" x14ac:dyDescent="0.3">
      <c r="A6" s="2">
        <v>5</v>
      </c>
      <c r="B6" s="2">
        <v>439112.75491955801</v>
      </c>
      <c r="C6" s="2">
        <f t="shared" si="0"/>
        <v>0.2</v>
      </c>
      <c r="D6" s="2">
        <f t="shared" si="1"/>
        <v>4.0000000000000008E-2</v>
      </c>
      <c r="E6" s="2">
        <f t="shared" si="2"/>
        <v>87822.550983911613</v>
      </c>
      <c r="F6" s="2">
        <f t="shared" si="3"/>
        <v>401039.24490741949</v>
      </c>
      <c r="G6" s="2">
        <f t="shared" si="4"/>
        <v>1449592164.644412</v>
      </c>
    </row>
    <row r="7" spans="1:7" x14ac:dyDescent="0.3">
      <c r="A7" s="2">
        <v>6</v>
      </c>
      <c r="B7" s="2">
        <v>402330.89053782105</v>
      </c>
      <c r="C7" s="2">
        <f t="shared" si="0"/>
        <v>0.16666666666666666</v>
      </c>
      <c r="D7" s="2">
        <f t="shared" si="1"/>
        <v>2.7777777777777776E-2</v>
      </c>
      <c r="E7" s="2">
        <f t="shared" si="2"/>
        <v>67055.148422970175</v>
      </c>
      <c r="F7" s="2">
        <f t="shared" si="3"/>
        <v>392198.58598417073</v>
      </c>
      <c r="G7" s="2">
        <f t="shared" si="4"/>
        <v>102663595.56792299</v>
      </c>
    </row>
    <row r="8" spans="1:7" x14ac:dyDescent="0.3">
      <c r="A8" s="2">
        <v>7</v>
      </c>
      <c r="B8" s="2">
        <v>352700.7574603713</v>
      </c>
      <c r="C8" s="2">
        <f t="shared" si="0"/>
        <v>0.14285714285714285</v>
      </c>
      <c r="D8" s="2">
        <f t="shared" si="1"/>
        <v>2.0408163265306121E-2</v>
      </c>
      <c r="E8" s="2">
        <f t="shared" si="2"/>
        <v>50385.822494338754</v>
      </c>
      <c r="F8" s="2">
        <f t="shared" si="3"/>
        <v>385883.82961042161</v>
      </c>
      <c r="G8" s="2">
        <f t="shared" si="4"/>
        <v>1101116277.3154447</v>
      </c>
    </row>
    <row r="9" spans="1:7" x14ac:dyDescent="0.3">
      <c r="A9" s="2">
        <v>8</v>
      </c>
      <c r="B9" s="2">
        <v>270068.40028414439</v>
      </c>
      <c r="C9" s="2">
        <f t="shared" si="0"/>
        <v>0.125</v>
      </c>
      <c r="D9" s="2">
        <f t="shared" si="1"/>
        <v>1.5625E-2</v>
      </c>
      <c r="E9" s="2">
        <f t="shared" si="2"/>
        <v>33758.550035518048</v>
      </c>
      <c r="F9" s="2">
        <f t="shared" si="3"/>
        <v>381147.76233010978</v>
      </c>
      <c r="G9" s="2">
        <f t="shared" si="4"/>
        <v>12338624672.538656</v>
      </c>
    </row>
    <row r="10" spans="1:7" x14ac:dyDescent="0.3">
      <c r="A10" s="2">
        <v>9</v>
      </c>
      <c r="B10" s="2">
        <v>319770.11494166666</v>
      </c>
      <c r="C10" s="2">
        <f t="shared" si="0"/>
        <v>0.1111111111111111</v>
      </c>
      <c r="D10" s="2">
        <f t="shared" si="1"/>
        <v>1.2345679012345678E-2</v>
      </c>
      <c r="E10" s="2">
        <f t="shared" si="2"/>
        <v>35530.012771296293</v>
      </c>
      <c r="F10" s="2">
        <f t="shared" si="3"/>
        <v>377464.15444542281</v>
      </c>
      <c r="G10" s="2">
        <f t="shared" si="4"/>
        <v>3328602194.2609758</v>
      </c>
    </row>
    <row r="11" spans="1:7" x14ac:dyDescent="0.3">
      <c r="A11" s="4">
        <f ca="1">AVERAGE(A2:A11)</f>
        <v>5</v>
      </c>
      <c r="B11" s="4">
        <f>AVERAGE(B2:B10)</f>
        <v>431361.76949469995</v>
      </c>
      <c r="C11" s="4">
        <f t="shared" ref="C11:F11" si="5">AVERAGE(C2:C10)</f>
        <v>0.31432980599647264</v>
      </c>
      <c r="D11" s="4">
        <f t="shared" si="5"/>
        <v>0.17108530346294898</v>
      </c>
      <c r="E11" s="4">
        <f t="shared" si="5"/>
        <v>154760.49686425971</v>
      </c>
      <c r="F11" s="4">
        <f t="shared" si="5"/>
        <v>431361.76949470001</v>
      </c>
      <c r="G11" s="4">
        <f>SUM(G2:G10)</f>
        <v>38859960079.31749</v>
      </c>
    </row>
    <row r="15" spans="1:7" x14ac:dyDescent="0.3">
      <c r="A15" s="26" t="s">
        <v>103</v>
      </c>
      <c r="B15">
        <f>D11-C11*C11</f>
        <v>7.2282076525168854E-2</v>
      </c>
      <c r="D15" t="s">
        <v>11</v>
      </c>
      <c r="E15">
        <f>(E11-C11*B11)/B15</f>
        <v>265219.76769746281</v>
      </c>
    </row>
    <row r="16" spans="1:7" x14ac:dyDescent="0.3">
      <c r="D16" t="s">
        <v>10</v>
      </c>
      <c r="E16">
        <f>B11-E15*C11</f>
        <v>347995.29136792693</v>
      </c>
    </row>
    <row r="18" spans="2:5" x14ac:dyDescent="0.3">
      <c r="B18" s="46" t="s">
        <v>121</v>
      </c>
      <c r="C18" s="46"/>
      <c r="D18" t="s">
        <v>15</v>
      </c>
      <c r="E18">
        <f>SQRT(G11/9)</f>
        <v>65709.765957172509</v>
      </c>
    </row>
  </sheetData>
  <mergeCells count="1"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91AF-76A7-4840-B811-3E9604465935}">
  <dimension ref="A1:H18"/>
  <sheetViews>
    <sheetView workbookViewId="0">
      <selection activeCell="K13" sqref="K13"/>
    </sheetView>
  </sheetViews>
  <sheetFormatPr defaultRowHeight="14.4" x14ac:dyDescent="0.3"/>
  <cols>
    <col min="1" max="1" width="13.6640625" customWidth="1"/>
    <col min="2" max="2" width="13" customWidth="1"/>
    <col min="8" max="8" width="12.77734375" bestFit="1" customWidth="1"/>
  </cols>
  <sheetData>
    <row r="1" spans="1:8" ht="43.2" x14ac:dyDescent="0.3">
      <c r="A1" s="1" t="s">
        <v>5</v>
      </c>
      <c r="B1" s="1" t="s">
        <v>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105</v>
      </c>
      <c r="H1" s="2" t="s">
        <v>114</v>
      </c>
    </row>
    <row r="2" spans="1:8" x14ac:dyDescent="0.3">
      <c r="A2" s="2">
        <v>1</v>
      </c>
      <c r="B2" s="2">
        <v>547816.09195363172</v>
      </c>
      <c r="C2" s="2">
        <f>LOG10(A2)</f>
        <v>0</v>
      </c>
      <c r="D2" s="2">
        <f>C2*C2</f>
        <v>0</v>
      </c>
      <c r="E2" s="2">
        <f>LOG10(B2)</f>
        <v>5.7386347853915085</v>
      </c>
      <c r="F2" s="2">
        <f>E2*C2</f>
        <v>0</v>
      </c>
      <c r="G2" s="2">
        <f>$F$16*A2^$F$14</f>
        <v>646864.5050110817</v>
      </c>
      <c r="H2" s="2">
        <f>(B2-G2)^2</f>
        <v>9810588129.1992264</v>
      </c>
    </row>
    <row r="3" spans="1:8" x14ac:dyDescent="0.3">
      <c r="A3" s="2">
        <v>2</v>
      </c>
      <c r="B3" s="2">
        <v>559144.16940552625</v>
      </c>
      <c r="C3" s="2">
        <f t="shared" ref="C3:C11" si="0">LOG10(A3)</f>
        <v>0.3010299956639812</v>
      </c>
      <c r="D3" s="2">
        <f t="shared" ref="D3:D10" si="1">C3*C3</f>
        <v>9.0619058289456544E-2</v>
      </c>
      <c r="E3" s="2">
        <f t="shared" ref="E3:E10" si="2">LOG10(B3)</f>
        <v>5.7475238005602476</v>
      </c>
      <c r="F3" s="2">
        <f t="shared" ref="F3:F10" si="3">E3*C3</f>
        <v>1.73017706476128</v>
      </c>
      <c r="G3" s="2">
        <f t="shared" ref="G3:G10" si="4">$F$16*A3^$F$14</f>
        <v>523926.31347199349</v>
      </c>
      <c r="H3" s="2">
        <f t="shared" ref="H3:H10" si="5">(B3-G3)^2</f>
        <v>1240297376.5550685</v>
      </c>
    </row>
    <row r="4" spans="1:8" x14ac:dyDescent="0.3">
      <c r="A4" s="2">
        <v>3</v>
      </c>
      <c r="B4" s="2">
        <v>516912.28711815138</v>
      </c>
      <c r="C4" s="2">
        <f t="shared" si="0"/>
        <v>0.47712125471966244</v>
      </c>
      <c r="D4" s="2">
        <f t="shared" si="1"/>
        <v>0.227644691705265</v>
      </c>
      <c r="E4" s="2">
        <f t="shared" si="2"/>
        <v>5.7134168555652334</v>
      </c>
      <c r="F4" s="2">
        <f t="shared" si="3"/>
        <v>2.7259926188637524</v>
      </c>
      <c r="G4" s="2">
        <f t="shared" si="4"/>
        <v>463149.20633681444</v>
      </c>
      <c r="H4" s="2">
        <f t="shared" si="5"/>
        <v>2890468855.1005607</v>
      </c>
    </row>
    <row r="5" spans="1:8" x14ac:dyDescent="0.3">
      <c r="A5" s="2">
        <v>4</v>
      </c>
      <c r="B5" s="2">
        <v>474400.45883142849</v>
      </c>
      <c r="C5" s="2">
        <f t="shared" si="0"/>
        <v>0.6020599913279624</v>
      </c>
      <c r="D5" s="2">
        <f t="shared" si="1"/>
        <v>0.36247623315782618</v>
      </c>
      <c r="E5" s="2">
        <f t="shared" si="2"/>
        <v>5.6761451003980721</v>
      </c>
      <c r="F5" s="2">
        <f t="shared" si="3"/>
        <v>3.4173798699219193</v>
      </c>
      <c r="G5" s="2">
        <f t="shared" si="4"/>
        <v>424352.82786717603</v>
      </c>
      <c r="H5" s="2">
        <f t="shared" si="5"/>
        <v>2504765365.1340013</v>
      </c>
    </row>
    <row r="6" spans="1:8" x14ac:dyDescent="0.3">
      <c r="A6" s="2">
        <v>5</v>
      </c>
      <c r="B6" s="2">
        <v>439112.75491955801</v>
      </c>
      <c r="C6" s="2">
        <f t="shared" si="0"/>
        <v>0.69897000433601886</v>
      </c>
      <c r="D6" s="2">
        <f t="shared" si="1"/>
        <v>0.4885590669614942</v>
      </c>
      <c r="E6" s="2">
        <f t="shared" si="2"/>
        <v>5.6425760522506616</v>
      </c>
      <c r="F6" s="2">
        <f t="shared" si="3"/>
        <v>3.9439914077079612</v>
      </c>
      <c r="G6" s="2">
        <f t="shared" si="4"/>
        <v>396512.4257131273</v>
      </c>
      <c r="H6" s="2">
        <f t="shared" si="5"/>
        <v>1814788048.4962728</v>
      </c>
    </row>
    <row r="7" spans="1:8" x14ac:dyDescent="0.3">
      <c r="A7" s="2">
        <v>6</v>
      </c>
      <c r="B7" s="2">
        <v>402330.89053782105</v>
      </c>
      <c r="C7" s="2">
        <f t="shared" si="0"/>
        <v>0.77815125038364363</v>
      </c>
      <c r="D7" s="2">
        <f t="shared" si="1"/>
        <v>0.60551936847362808</v>
      </c>
      <c r="E7" s="2">
        <f t="shared" si="2"/>
        <v>5.6045833785197781</v>
      </c>
      <c r="F7" s="2">
        <f t="shared" si="3"/>
        <v>4.3612135638745508</v>
      </c>
      <c r="G7" s="2">
        <f t="shared" si="4"/>
        <v>375126.55955572927</v>
      </c>
      <c r="H7" s="2">
        <f t="shared" si="5"/>
        <v>740075624.18319857</v>
      </c>
    </row>
    <row r="8" spans="1:8" x14ac:dyDescent="0.3">
      <c r="A8" s="2">
        <v>7</v>
      </c>
      <c r="B8" s="2">
        <v>352700.7574603713</v>
      </c>
      <c r="C8" s="2">
        <f t="shared" si="0"/>
        <v>0.84509804001425681</v>
      </c>
      <c r="D8" s="2">
        <f t="shared" si="1"/>
        <v>0.71419069723593842</v>
      </c>
      <c r="E8" s="2">
        <f t="shared" si="2"/>
        <v>5.5474063923595969</v>
      </c>
      <c r="F8" s="2">
        <f t="shared" si="3"/>
        <v>4.6881022693456549</v>
      </c>
      <c r="G8" s="2">
        <f t="shared" si="4"/>
        <v>357947.4888801435</v>
      </c>
      <c r="H8" s="2">
        <f t="shared" si="5"/>
        <v>27528190.591224812</v>
      </c>
    </row>
    <row r="9" spans="1:8" x14ac:dyDescent="0.3">
      <c r="A9" s="2">
        <v>8</v>
      </c>
      <c r="B9" s="2">
        <v>270068.40028414439</v>
      </c>
      <c r="C9" s="2">
        <f t="shared" si="0"/>
        <v>0.90308998699194354</v>
      </c>
      <c r="D9" s="2">
        <f t="shared" si="1"/>
        <v>0.81557152460510873</v>
      </c>
      <c r="E9" s="2">
        <f t="shared" si="2"/>
        <v>5.4314737719509916</v>
      </c>
      <c r="F9" s="2">
        <f t="shared" si="3"/>
        <v>4.9051095780583038</v>
      </c>
      <c r="G9" s="2">
        <f t="shared" si="4"/>
        <v>343703.52831781394</v>
      </c>
      <c r="H9" s="2">
        <f t="shared" si="5"/>
        <v>5422132080.5349073</v>
      </c>
    </row>
    <row r="10" spans="1:8" x14ac:dyDescent="0.3">
      <c r="A10" s="2">
        <v>9</v>
      </c>
      <c r="B10" s="2">
        <v>319770.11494166666</v>
      </c>
      <c r="C10" s="2">
        <f t="shared" si="0"/>
        <v>0.95424250943932487</v>
      </c>
      <c r="D10" s="2">
        <f t="shared" si="1"/>
        <v>0.91057876682105998</v>
      </c>
      <c r="E10" s="2">
        <f t="shared" si="2"/>
        <v>5.5048378730362382</v>
      </c>
      <c r="F10" s="2">
        <f t="shared" si="3"/>
        <v>5.2529503060227354</v>
      </c>
      <c r="G10" s="2">
        <f t="shared" si="4"/>
        <v>331610.69384499051</v>
      </c>
      <c r="H10" s="2">
        <f t="shared" si="5"/>
        <v>140199308.76583794</v>
      </c>
    </row>
    <row r="11" spans="1:8" x14ac:dyDescent="0.3">
      <c r="A11" s="4">
        <f>AVERAGE(A2:A10)</f>
        <v>5</v>
      </c>
      <c r="B11" s="4">
        <f t="shared" ref="B11:G11" si="6">AVERAGE(B2:B10)</f>
        <v>431361.76949469995</v>
      </c>
      <c r="C11" s="4">
        <f t="shared" si="6"/>
        <v>0.61775144809742155</v>
      </c>
      <c r="D11" s="4">
        <f t="shared" si="6"/>
        <v>0.46835104524997528</v>
      </c>
      <c r="E11" s="4">
        <f t="shared" si="6"/>
        <v>5.6229553344480365</v>
      </c>
      <c r="F11" s="4">
        <f t="shared" si="6"/>
        <v>3.4472129642840179</v>
      </c>
      <c r="G11" s="4">
        <f t="shared" si="6"/>
        <v>429243.72766654112</v>
      </c>
      <c r="H11" s="4">
        <f>SUM(H2:H10)</f>
        <v>24590842978.560299</v>
      </c>
    </row>
    <row r="14" spans="1:8" x14ac:dyDescent="0.3">
      <c r="B14" t="s">
        <v>111</v>
      </c>
      <c r="C14">
        <f>D11-C11*C11</f>
        <v>8.6734193623513978E-2</v>
      </c>
      <c r="E14" t="s">
        <v>11</v>
      </c>
      <c r="F14">
        <f>(F11-E11*C11)/C14</f>
        <v>-0.30409962964395759</v>
      </c>
    </row>
    <row r="15" spans="1:8" x14ac:dyDescent="0.3">
      <c r="E15" t="s">
        <v>112</v>
      </c>
      <c r="F15">
        <f>E11-F14*C11</f>
        <v>5.8108133210264805</v>
      </c>
    </row>
    <row r="16" spans="1:8" x14ac:dyDescent="0.3">
      <c r="E16" t="s">
        <v>10</v>
      </c>
      <c r="F16">
        <f>POWER(10,F15)</f>
        <v>646864.5050110817</v>
      </c>
    </row>
    <row r="18" spans="2:6" x14ac:dyDescent="0.3">
      <c r="B18" t="s">
        <v>113</v>
      </c>
      <c r="E18" t="s">
        <v>15</v>
      </c>
      <c r="F18">
        <f>SQRT(H11/9)</f>
        <v>52271.559059460815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Корреляционный анализ</vt:lpstr>
      <vt:lpstr>Регрессионный анализ</vt:lpstr>
      <vt:lpstr>Гиперболическая модель</vt:lpstr>
      <vt:lpstr>Степенная модель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Anna Zaides</cp:lastModifiedBy>
  <dcterms:created xsi:type="dcterms:W3CDTF">2011-08-01T14:22:18Z</dcterms:created>
  <dcterms:modified xsi:type="dcterms:W3CDTF">2023-12-01T15:54:21Z</dcterms:modified>
</cp:coreProperties>
</file>