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E:\DATA-ANALYTICS-HADI-LEARNING-MISS-AROOSA\"/>
    </mc:Choice>
  </mc:AlternateContent>
  <xr:revisionPtr revIDLastSave="0" documentId="13_ncr:1_{5C8D0E72-F27A-4F94-B77F-0DAB962020AB}" xr6:coauthVersionLast="47" xr6:coauthVersionMax="47" xr10:uidLastSave="{00000000-0000-0000-0000-000000000000}"/>
  <bookViews>
    <workbookView xWindow="-108" yWindow="-108" windowWidth="23256" windowHeight="12456" activeTab="2" xr2:uid="{00000000-000D-0000-FFFF-FFFF00000000}"/>
  </bookViews>
  <sheets>
    <sheet name="Dashboard" sheetId="1" r:id="rId1"/>
    <sheet name="Sheet4" sheetId="4" r:id="rId2"/>
    <sheet name="Data" sheetId="2" r:id="rId3"/>
  </sheets>
  <definedNames>
    <definedName name="Slicer_Fees">#N/A</definedName>
    <definedName name="Slicer_Name">#N/A</definedName>
    <definedName name="Slicer_Name1">#N/A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6" i="2" l="1"/>
  <c r="G15" i="2"/>
  <c r="H15" i="2"/>
  <c r="J12" i="2"/>
</calcChain>
</file>

<file path=xl/sharedStrings.xml><?xml version="1.0" encoding="utf-8"?>
<sst xmlns="http://schemas.openxmlformats.org/spreadsheetml/2006/main" count="128" uniqueCount="64">
  <si>
    <t>Student ID</t>
  </si>
  <si>
    <t>Name</t>
  </si>
  <si>
    <t>Age</t>
  </si>
  <si>
    <t>Gender</t>
  </si>
  <si>
    <t>Grade</t>
  </si>
  <si>
    <t>Class Section</t>
  </si>
  <si>
    <t>Subjects</t>
  </si>
  <si>
    <t>Contact Number</t>
  </si>
  <si>
    <t>Email</t>
  </si>
  <si>
    <t>Sarah Ahmed</t>
  </si>
  <si>
    <t>Female</t>
  </si>
  <si>
    <t>A</t>
  </si>
  <si>
    <t>Math, English, Science</t>
  </si>
  <si>
    <t>123-456-7890</t>
  </si>
  <si>
    <t>sarah.ahmed@email.com</t>
  </si>
  <si>
    <t>Ali Khan</t>
  </si>
  <si>
    <t>Male</t>
  </si>
  <si>
    <t>B</t>
  </si>
  <si>
    <t>Math, History, Science</t>
  </si>
  <si>
    <t>987-654-3210</t>
  </si>
  <si>
    <t>ali.khan@email.com</t>
  </si>
  <si>
    <t>Maria Hassan</t>
  </si>
  <si>
    <t>Math, English, Geography</t>
  </si>
  <si>
    <t>456-789-0123</t>
  </si>
  <si>
    <t>maria.hassan@email.com</t>
  </si>
  <si>
    <t>Hassan Raza</t>
  </si>
  <si>
    <t>C</t>
  </si>
  <si>
    <t>Physics, Chemistry, Math</t>
  </si>
  <si>
    <t>789-012-3456</t>
  </si>
  <si>
    <t>hassan.raza@email.com</t>
  </si>
  <si>
    <t>Zainab Iqbal</t>
  </si>
  <si>
    <t>Biology, Chemistry, English</t>
  </si>
  <si>
    <t>321-654-9870</t>
  </si>
  <si>
    <t>zainab.iqbal@email.com</t>
  </si>
  <si>
    <t>Ahmed Ali</t>
  </si>
  <si>
    <t>654-321-0987</t>
  </si>
  <si>
    <t>ahmed.ali@email.com</t>
  </si>
  <si>
    <t>Noor Fatima</t>
  </si>
  <si>
    <t>Math, Geography, Science</t>
  </si>
  <si>
    <t>012-345-6789</t>
  </si>
  <si>
    <t>noor.fatima@email.com</t>
  </si>
  <si>
    <t>Bilal Ahmed</t>
  </si>
  <si>
    <t>Physics, Chemistry, Biology</t>
  </si>
  <si>
    <t>098-765-4321</t>
  </si>
  <si>
    <t>bilal.ahmed@email.com</t>
  </si>
  <si>
    <t>Anum Tariq</t>
  </si>
  <si>
    <t>Math, English, Chemistry</t>
  </si>
  <si>
    <t>234-567-8901</t>
  </si>
  <si>
    <t>anum.tariq@email.com</t>
  </si>
  <si>
    <t>567-890-1234</t>
  </si>
  <si>
    <t>usman.javed@email.com</t>
  </si>
  <si>
    <t xml:space="preserve"> </t>
  </si>
  <si>
    <t>Fees</t>
  </si>
  <si>
    <t>Result</t>
  </si>
  <si>
    <t xml:space="preserve">Max is </t>
  </si>
  <si>
    <t>F</t>
  </si>
  <si>
    <t>Blank Values</t>
  </si>
  <si>
    <t>Total students</t>
  </si>
  <si>
    <t>(blank)</t>
  </si>
  <si>
    <t>Grand Total</t>
  </si>
  <si>
    <t>Sum of Age</t>
  </si>
  <si>
    <t>Sum of Result</t>
  </si>
  <si>
    <t/>
  </si>
  <si>
    <t>Sum of Fees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</si>
</sst>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9" tint="-0.499984740745262"/>
      <name val="Calibri"/>
      <family val="2"/>
      <scheme val="minor"/>
    </font>
  </fonts>
  <fills count="3">
    <fill>
      <patternFill patternType="none"/>
    </fill>
    <fill>
      <patternFill patternType="gray125"/>
    </fill>
    <fill>
      <patternFill patternType="solid">
        <fgColor theme="4" tint="-0.49998474074526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9">
    <xf numFmtId="0" fontId="0" fillId="0" borderId="0" xfId="0"/>
    <xf numFmtId="0" fontId="0" fillId="2" borderId="0" xfId="0" applyFill="1"/>
    <xf numFmtId="0" fontId="1" fillId="0" borderId="1" xfId="0" applyFont="1" applyBorder="1" applyAlignment="1">
      <alignment horizontal="center" vertical="top"/>
    </xf>
    <xf numFmtId="0" fontId="1" fillId="0" borderId="0" xfId="0" applyFont="1" applyAlignment="1">
      <alignment horizontal="center" vertical="top"/>
    </xf>
    <xf numFmtId="0" fontId="1" fillId="0" borderId="2" xfId="0" applyFont="1" applyBorder="1" applyAlignment="1">
      <alignment horizontal="center" vertical="top"/>
    </xf>
    <xf numFmtId="0" fontId="2"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[2ndAssignmentDashboard.xlsx]Sheet4!PivotTable1</c:name>
    <c:fmtId val="2"/>
  </c:pivotSource>
  <c:chart>
    <c:title>
      <c:tx>
        <c:rich>
          <a:bodyPr rot="0" spcFirstLastPara="1" vertOverflow="ellipsis" vert="horz" wrap="square" anchor="ctr" anchorCtr="1"/>
          <a:lstStyle/>
          <a:p>
            <a:pPr>
              <a:defRPr sz="1600" b="1" i="0" u="none" strike="noStrike" kern="1200" spc="100" baseline="0">
                <a:solidFill>
                  <a:schemeClr val="bg2">
                    <a:lumMod val="10000"/>
                  </a:schemeClr>
                </a:solidFill>
                <a:effectLst>
                  <a:outerShdw blurRad="50800" dist="38100" dir="5400000" algn="t" rotWithShape="0">
                    <a:prstClr val="black">
                      <a:alpha val="40000"/>
                    </a:prstClr>
                  </a:outerShdw>
                </a:effectLst>
                <a:latin typeface="+mn-lt"/>
                <a:ea typeface="+mn-ea"/>
                <a:cs typeface="+mn-cs"/>
              </a:defRPr>
            </a:pPr>
            <a:r>
              <a:rPr lang="en-US"/>
              <a:t>Students 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2">
                  <a:lumMod val="1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41610988734599"/>
          <c:y val="0.23550707203266255"/>
          <c:w val="0.76561233555233721"/>
          <c:h val="0.48688721201516477"/>
        </c:manualLayout>
      </c:layout>
      <c:lineChart>
        <c:grouping val="standard"/>
        <c:varyColors val="0"/>
        <c:ser>
          <c:idx val="0"/>
          <c:order val="0"/>
          <c:tx>
            <c:strRef>
              <c:f>Sheet4!$B$3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Sheet4!$A$4:$A$5</c:f>
              <c:strCache>
                <c:ptCount val="1"/>
                <c:pt idx="0">
                  <c:v>Bilal Ahmed</c:v>
                </c:pt>
              </c:strCache>
            </c:strRef>
          </c:cat>
          <c:val>
            <c:numRef>
              <c:f>Sheet4!$B$4:$B$5</c:f>
              <c:numCache>
                <c:formatCode>General</c:formatCode>
                <c:ptCount val="1"/>
                <c:pt idx="0">
                  <c:v>15</c:v>
                </c:pt>
              </c:numCache>
            </c:numRef>
          </c:val>
          <c:smooth val="0"/>
          <c:extLst>
            <c:ext xmlns:c16="http://schemas.microsoft.com/office/drawing/2014/chart" uri="{C3380CC4-5D6E-409C-BE32-E72D297353CC}">
              <c16:uniqueId val="{00000000-51A9-4073-9F9B-190DE2AA62A0}"/>
            </c:ext>
          </c:extLst>
        </c:ser>
        <c:dLbls>
          <c:showLegendKey val="0"/>
          <c:showVal val="0"/>
          <c:showCatName val="0"/>
          <c:showSerName val="0"/>
          <c:showPercent val="0"/>
          <c:showBubbleSize val="0"/>
        </c:dLbls>
        <c:marker val="1"/>
        <c:smooth val="0"/>
        <c:axId val="675072448"/>
        <c:axId val="675065968"/>
      </c:lineChart>
      <c:catAx>
        <c:axId val="6750724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675065968"/>
        <c:crosses val="autoZero"/>
        <c:auto val="1"/>
        <c:lblAlgn val="ctr"/>
        <c:lblOffset val="100"/>
        <c:noMultiLvlLbl val="0"/>
      </c:catAx>
      <c:valAx>
        <c:axId val="6750659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675072448"/>
        <c:crosses val="autoZero"/>
        <c:crossBetween val="between"/>
      </c:valAx>
      <c:spPr>
        <a:solidFill>
          <a:schemeClr val="tx1">
            <a:lumMod val="95000"/>
            <a:lumOff val="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a:noFill/>
    </a:ln>
    <a:effectLst/>
  </c:spPr>
  <c:txPr>
    <a:bodyPr/>
    <a:lstStyle/>
    <a:p>
      <a:pPr>
        <a:defRPr>
          <a:solidFill>
            <a:schemeClr val="bg2">
              <a:lumMod val="1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[2ndAssignmentDashboard.xlsx]Sheet4!PivotTable3</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Results </a:t>
            </a:r>
          </a:p>
          <a:p>
            <a:pPr>
              <a:defRPr/>
            </a:pPr>
            <a:endParaRPr lang="en-US"/>
          </a:p>
        </c:rich>
      </c:tx>
      <c:layout>
        <c:manualLayout>
          <c:xMode val="edge"/>
          <c:yMode val="edge"/>
          <c:x val="0.42937271521719456"/>
          <c:y val="4.891434025292293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5">
                  <a:shade val="42000"/>
                  <a:satMod val="103000"/>
                  <a:lumMod val="102000"/>
                  <a:tint val="94000"/>
                </a:schemeClr>
              </a:gs>
              <a:gs pos="50000">
                <a:schemeClr val="accent5">
                  <a:shade val="42000"/>
                  <a:satMod val="110000"/>
                  <a:lumMod val="100000"/>
                  <a:shade val="100000"/>
                </a:schemeClr>
              </a:gs>
              <a:gs pos="100000">
                <a:schemeClr val="accent5">
                  <a:shade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5">
                  <a:shade val="55000"/>
                  <a:satMod val="103000"/>
                  <a:lumMod val="102000"/>
                  <a:tint val="94000"/>
                </a:schemeClr>
              </a:gs>
              <a:gs pos="50000">
                <a:schemeClr val="accent5">
                  <a:shade val="55000"/>
                  <a:satMod val="110000"/>
                  <a:lumMod val="100000"/>
                  <a:shade val="100000"/>
                </a:schemeClr>
              </a:gs>
              <a:gs pos="100000">
                <a:schemeClr val="accent5">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5">
                  <a:shade val="68000"/>
                  <a:satMod val="103000"/>
                  <a:lumMod val="102000"/>
                  <a:tint val="94000"/>
                </a:schemeClr>
              </a:gs>
              <a:gs pos="50000">
                <a:schemeClr val="accent5">
                  <a:shade val="68000"/>
                  <a:satMod val="110000"/>
                  <a:lumMod val="100000"/>
                  <a:shade val="100000"/>
                </a:schemeClr>
              </a:gs>
              <a:gs pos="100000">
                <a:schemeClr val="accent5">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5">
                  <a:shade val="80000"/>
                  <a:satMod val="103000"/>
                  <a:lumMod val="102000"/>
                  <a:tint val="94000"/>
                </a:schemeClr>
              </a:gs>
              <a:gs pos="50000">
                <a:schemeClr val="accent5">
                  <a:shade val="80000"/>
                  <a:satMod val="110000"/>
                  <a:lumMod val="100000"/>
                  <a:shade val="100000"/>
                </a:schemeClr>
              </a:gs>
              <a:gs pos="100000">
                <a:schemeClr val="accent5">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5">
                  <a:shade val="93000"/>
                  <a:satMod val="103000"/>
                  <a:lumMod val="102000"/>
                  <a:tint val="94000"/>
                </a:schemeClr>
              </a:gs>
              <a:gs pos="50000">
                <a:schemeClr val="accent5">
                  <a:shade val="93000"/>
                  <a:satMod val="110000"/>
                  <a:lumMod val="100000"/>
                  <a:shade val="100000"/>
                </a:schemeClr>
              </a:gs>
              <a:gs pos="100000">
                <a:schemeClr val="accent5">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5">
                  <a:tint val="94000"/>
                  <a:satMod val="103000"/>
                  <a:lumMod val="102000"/>
                  <a:tint val="94000"/>
                </a:schemeClr>
              </a:gs>
              <a:gs pos="50000">
                <a:schemeClr val="accent5">
                  <a:tint val="94000"/>
                  <a:satMod val="110000"/>
                  <a:lumMod val="100000"/>
                  <a:shade val="100000"/>
                </a:schemeClr>
              </a:gs>
              <a:gs pos="100000">
                <a:schemeClr val="accent5">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5">
                  <a:lumMod val="60000"/>
                  <a:lumOff val="40000"/>
                </a:schemeClr>
              </a:gs>
              <a:gs pos="50000">
                <a:schemeClr val="accent5">
                  <a:tint val="81000"/>
                  <a:satMod val="110000"/>
                  <a:lumMod val="100000"/>
                  <a:shade val="100000"/>
                </a:schemeClr>
              </a:gs>
              <a:gs pos="100000">
                <a:schemeClr val="accent5">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5">
                  <a:tint val="69000"/>
                  <a:satMod val="103000"/>
                  <a:lumMod val="102000"/>
                  <a:tint val="94000"/>
                </a:schemeClr>
              </a:gs>
              <a:gs pos="50000">
                <a:schemeClr val="accent5">
                  <a:tint val="69000"/>
                  <a:satMod val="110000"/>
                  <a:lumMod val="100000"/>
                  <a:shade val="100000"/>
                </a:schemeClr>
              </a:gs>
              <a:gs pos="100000">
                <a:schemeClr val="accent5">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5">
                  <a:tint val="56000"/>
                  <a:satMod val="103000"/>
                  <a:lumMod val="102000"/>
                  <a:tint val="94000"/>
                </a:schemeClr>
              </a:gs>
              <a:gs pos="50000">
                <a:schemeClr val="accent5">
                  <a:tint val="56000"/>
                  <a:satMod val="110000"/>
                  <a:lumMod val="100000"/>
                  <a:shade val="100000"/>
                </a:schemeClr>
              </a:gs>
              <a:gs pos="100000">
                <a:schemeClr val="accent5">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5">
                  <a:tint val="43000"/>
                  <a:satMod val="103000"/>
                  <a:lumMod val="102000"/>
                  <a:tint val="94000"/>
                </a:schemeClr>
              </a:gs>
              <a:gs pos="50000">
                <a:schemeClr val="accent5">
                  <a:tint val="43000"/>
                  <a:satMod val="110000"/>
                  <a:lumMod val="100000"/>
                  <a:shade val="100000"/>
                </a:schemeClr>
              </a:gs>
              <a:gs pos="100000">
                <a:schemeClr val="accent5">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4.7450492837002187E-2"/>
          <c:y val="0.29168246826289573"/>
          <c:w val="0.55730049827293038"/>
          <c:h val="0.68578922426363376"/>
        </c:manualLayout>
      </c:layout>
      <c:pieChart>
        <c:varyColors val="1"/>
        <c:ser>
          <c:idx val="0"/>
          <c:order val="0"/>
          <c:tx>
            <c:strRef>
              <c:f>Sheet4!$I$3</c:f>
              <c:strCache>
                <c:ptCount val="1"/>
                <c:pt idx="0">
                  <c:v>Total</c:v>
                </c:pt>
              </c:strCache>
            </c:strRef>
          </c:tx>
          <c:dPt>
            <c:idx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62D-43C9-A77B-4F49B8822F6C}"/>
              </c:ext>
            </c:extLst>
          </c:dPt>
          <c:dPt>
            <c:idx val="1"/>
            <c:bubble3D val="0"/>
            <c:spPr>
              <a:gradFill rotWithShape="1">
                <a:gsLst>
                  <a:gs pos="0">
                    <a:schemeClr val="accent5">
                      <a:tint val="30000"/>
                      <a:satMod val="103000"/>
                      <a:lumMod val="102000"/>
                      <a:tint val="94000"/>
                    </a:schemeClr>
                  </a:gs>
                  <a:gs pos="50000">
                    <a:schemeClr val="accent5">
                      <a:tint val="30000"/>
                      <a:satMod val="110000"/>
                      <a:lumMod val="100000"/>
                      <a:shade val="100000"/>
                    </a:schemeClr>
                  </a:gs>
                  <a:gs pos="100000">
                    <a:schemeClr val="accent5">
                      <a:tint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62D-43C9-A77B-4F49B8822F6C}"/>
              </c:ext>
            </c:extLst>
          </c:dPt>
          <c:dPt>
            <c:idx val="2"/>
            <c:bubble3D val="0"/>
            <c:spPr>
              <a:gradFill rotWithShape="1">
                <a:gsLst>
                  <a:gs pos="0">
                    <a:schemeClr val="accent5">
                      <a:tint val="60000"/>
                      <a:satMod val="103000"/>
                      <a:lumMod val="102000"/>
                      <a:tint val="94000"/>
                    </a:schemeClr>
                  </a:gs>
                  <a:gs pos="50000">
                    <a:schemeClr val="accent5">
                      <a:tint val="60000"/>
                      <a:satMod val="110000"/>
                      <a:lumMod val="100000"/>
                      <a:shade val="100000"/>
                    </a:schemeClr>
                  </a:gs>
                  <a:gs pos="100000">
                    <a:schemeClr val="accent5">
                      <a:tint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62D-43C9-A77B-4F49B8822F6C}"/>
              </c:ext>
            </c:extLst>
          </c:dPt>
          <c:dPt>
            <c:idx val="3"/>
            <c:bubble3D val="0"/>
            <c:spPr>
              <a:gradFill rotWithShape="1">
                <a:gsLst>
                  <a:gs pos="0">
                    <a:schemeClr val="accent5">
                      <a:tint val="90000"/>
                      <a:satMod val="103000"/>
                      <a:lumMod val="102000"/>
                      <a:tint val="94000"/>
                    </a:schemeClr>
                  </a:gs>
                  <a:gs pos="50000">
                    <a:schemeClr val="accent5">
                      <a:tint val="90000"/>
                      <a:satMod val="110000"/>
                      <a:lumMod val="100000"/>
                      <a:shade val="100000"/>
                    </a:schemeClr>
                  </a:gs>
                  <a:gs pos="100000">
                    <a:schemeClr val="accent5">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62D-43C9-A77B-4F49B8822F6C}"/>
              </c:ext>
            </c:extLst>
          </c:dPt>
          <c:dPt>
            <c:idx val="4"/>
            <c:bubble3D val="0"/>
            <c:spPr>
              <a:gradFill rotWithShape="1">
                <a:gsLst>
                  <a:gs pos="0">
                    <a:schemeClr val="accent5">
                      <a:tint val="20000"/>
                      <a:satMod val="103000"/>
                      <a:lumMod val="102000"/>
                      <a:tint val="94000"/>
                    </a:schemeClr>
                  </a:gs>
                  <a:gs pos="50000">
                    <a:schemeClr val="accent5">
                      <a:tint val="20000"/>
                      <a:satMod val="110000"/>
                      <a:lumMod val="100000"/>
                      <a:shade val="100000"/>
                    </a:schemeClr>
                  </a:gs>
                  <a:gs pos="100000">
                    <a:schemeClr val="accent5">
                      <a:tint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62D-43C9-A77B-4F49B8822F6C}"/>
              </c:ext>
            </c:extLst>
          </c:dPt>
          <c:dPt>
            <c:idx val="5"/>
            <c:bubble3D val="0"/>
            <c:spPr>
              <a:gradFill rotWithShape="1">
                <a:gsLst>
                  <a:gs pos="0">
                    <a:schemeClr val="accent5">
                      <a:tint val="50000"/>
                      <a:satMod val="103000"/>
                      <a:lumMod val="102000"/>
                      <a:tint val="94000"/>
                    </a:schemeClr>
                  </a:gs>
                  <a:gs pos="50000">
                    <a:schemeClr val="accent5">
                      <a:tint val="50000"/>
                      <a:satMod val="110000"/>
                      <a:lumMod val="100000"/>
                      <a:shade val="100000"/>
                    </a:schemeClr>
                  </a:gs>
                  <a:gs pos="100000">
                    <a:schemeClr val="accent5">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62D-43C9-A77B-4F49B8822F6C}"/>
              </c:ext>
            </c:extLst>
          </c:dPt>
          <c:dPt>
            <c:idx val="6"/>
            <c:bubble3D val="0"/>
            <c:spPr>
              <a:gradFill rotWithShape="1">
                <a:gsLst>
                  <a:gs pos="0">
                    <a:schemeClr val="accent5">
                      <a:tint val="80000"/>
                      <a:satMod val="103000"/>
                      <a:lumMod val="102000"/>
                      <a:tint val="94000"/>
                    </a:schemeClr>
                  </a:gs>
                  <a:gs pos="50000">
                    <a:schemeClr val="accent5">
                      <a:tint val="80000"/>
                      <a:satMod val="110000"/>
                      <a:lumMod val="100000"/>
                      <a:shade val="100000"/>
                    </a:schemeClr>
                  </a:gs>
                  <a:gs pos="100000">
                    <a:schemeClr val="accent5">
                      <a:tint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262D-43C9-A77B-4F49B8822F6C}"/>
              </c:ext>
            </c:extLst>
          </c:dPt>
          <c:dPt>
            <c:idx val="7"/>
            <c:bubble3D val="0"/>
            <c:spPr>
              <a:gradFill rotWithShape="1">
                <a:gsLst>
                  <a:gs pos="0">
                    <a:schemeClr val="accent5">
                      <a:tint val="10000"/>
                      <a:satMod val="103000"/>
                      <a:lumMod val="102000"/>
                      <a:tint val="94000"/>
                    </a:schemeClr>
                  </a:gs>
                  <a:gs pos="50000">
                    <a:schemeClr val="accent5">
                      <a:tint val="10000"/>
                      <a:satMod val="110000"/>
                      <a:lumMod val="100000"/>
                      <a:shade val="100000"/>
                    </a:schemeClr>
                  </a:gs>
                  <a:gs pos="100000">
                    <a:schemeClr val="accent5">
                      <a:tint val="1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262D-43C9-A77B-4F49B8822F6C}"/>
              </c:ext>
            </c:extLst>
          </c:dPt>
          <c:dPt>
            <c:idx val="8"/>
            <c:bubble3D val="0"/>
            <c:spPr>
              <a:gradFill rotWithShape="1">
                <a:gsLst>
                  <a:gs pos="0">
                    <a:schemeClr val="accent5">
                      <a:tint val="40000"/>
                      <a:satMod val="103000"/>
                      <a:lumMod val="102000"/>
                      <a:tint val="94000"/>
                    </a:schemeClr>
                  </a:gs>
                  <a:gs pos="50000">
                    <a:schemeClr val="accent5">
                      <a:tint val="40000"/>
                      <a:satMod val="110000"/>
                      <a:lumMod val="100000"/>
                      <a:shade val="100000"/>
                    </a:schemeClr>
                  </a:gs>
                  <a:gs pos="100000">
                    <a:schemeClr val="accent5">
                      <a:tint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262D-43C9-A77B-4F49B8822F6C}"/>
              </c:ext>
            </c:extLst>
          </c:dPt>
          <c:dPt>
            <c:idx val="9"/>
            <c:bubble3D val="0"/>
            <c:spPr>
              <a:gradFill rotWithShape="1">
                <a:gsLst>
                  <a:gs pos="0">
                    <a:schemeClr val="accent5">
                      <a:tint val="70000"/>
                      <a:satMod val="103000"/>
                      <a:lumMod val="102000"/>
                      <a:tint val="94000"/>
                    </a:schemeClr>
                  </a:gs>
                  <a:gs pos="50000">
                    <a:schemeClr val="accent5">
                      <a:tint val="70000"/>
                      <a:satMod val="110000"/>
                      <a:lumMod val="100000"/>
                      <a:shade val="100000"/>
                    </a:schemeClr>
                  </a:gs>
                  <a:gs pos="100000">
                    <a:schemeClr val="accent5">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262D-43C9-A77B-4F49B8822F6C}"/>
              </c:ext>
            </c:extLst>
          </c:dPt>
          <c:cat>
            <c:strRef>
              <c:f>Sheet4!$H$4:$H$5</c:f>
              <c:strCache>
                <c:ptCount val="1"/>
                <c:pt idx="0">
                  <c:v>Noor Fatima</c:v>
                </c:pt>
              </c:strCache>
            </c:strRef>
          </c:cat>
          <c:val>
            <c:numRef>
              <c:f>Sheet4!$I$4:$I$5</c:f>
              <c:numCache>
                <c:formatCode>General</c:formatCode>
                <c:ptCount val="1"/>
                <c:pt idx="0">
                  <c:v>78</c:v>
                </c:pt>
              </c:numCache>
            </c:numRef>
          </c:val>
          <c:extLst>
            <c:ext xmlns:c16="http://schemas.microsoft.com/office/drawing/2014/chart" uri="{C3380CC4-5D6E-409C-BE32-E72D297353CC}">
              <c16:uniqueId val="{00000014-262D-43C9-A77B-4F49B8822F6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1774939302002547"/>
          <c:y val="0.20676279101475953"/>
          <c:w val="0.15157227568776124"/>
          <c:h val="9.938232102612616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[2ndAssignmentDashboard.xlsx]Sheet4!PivotTable5</c:name>
    <c:fmtId val="1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12267757868849"/>
          <c:y val="0.24476635188043355"/>
          <c:w val="0.71671019247594048"/>
          <c:h val="0.39043015456401281"/>
        </c:manualLayout>
      </c:layout>
      <c:lineChart>
        <c:grouping val="percentStacked"/>
        <c:varyColors val="0"/>
        <c:ser>
          <c:idx val="0"/>
          <c:order val="0"/>
          <c:tx>
            <c:strRef>
              <c:f>Sheet4!$C$16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Sheet4!$B$17</c:f>
              <c:strCache>
                <c:ptCount val="1"/>
                <c:pt idx="0">
                  <c:v>Grand Total</c:v>
                </c:pt>
              </c:strCache>
            </c:strRef>
          </c:cat>
          <c:val>
            <c:numRef>
              <c:f>Sheet4!$C$17</c:f>
              <c:numCache>
                <c:formatCode>General</c:formatCode>
                <c:ptCount val="1"/>
              </c:numCache>
            </c:numRef>
          </c:val>
          <c:smooth val="0"/>
          <c:extLst>
            <c:ext xmlns:c16="http://schemas.microsoft.com/office/drawing/2014/chart" uri="{C3380CC4-5D6E-409C-BE32-E72D297353CC}">
              <c16:uniqueId val="{00000000-499C-478D-B2B8-E416D7A2060C}"/>
            </c:ext>
          </c:extLst>
        </c:ser>
        <c:dLbls>
          <c:dLblPos val="t"/>
          <c:showLegendKey val="0"/>
          <c:showVal val="1"/>
          <c:showCatName val="0"/>
          <c:showSerName val="0"/>
          <c:showPercent val="0"/>
          <c:showBubbleSize val="0"/>
        </c:dLbls>
        <c:marker val="1"/>
        <c:smooth val="0"/>
        <c:axId val="779963000"/>
        <c:axId val="801605928"/>
      </c:lineChart>
      <c:catAx>
        <c:axId val="7799630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605928"/>
        <c:crosses val="autoZero"/>
        <c:auto val="1"/>
        <c:lblAlgn val="ctr"/>
        <c:lblOffset val="100"/>
        <c:noMultiLvlLbl val="0"/>
      </c:catAx>
      <c:valAx>
        <c:axId val="801605928"/>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963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[2ndAssignmentDashboard.xlsx]Sheet4!PivotTable3</c:name>
    <c:fmtId val="20"/>
  </c:pivotSource>
  <c:chart>
    <c:title>
      <c:tx>
        <c:rich>
          <a:bodyPr rot="0" spcFirstLastPara="1" vertOverflow="ellipsis" vert="horz" wrap="square" anchor="ctr" anchorCtr="1"/>
          <a:lstStyle/>
          <a:p>
            <a:pPr>
              <a:defRPr sz="1600" b="1" i="0" u="none" strike="noStrike" kern="1200" baseline="0">
                <a:solidFill>
                  <a:schemeClr val="tx1">
                    <a:lumMod val="95000"/>
                    <a:lumOff val="5000"/>
                  </a:schemeClr>
                </a:solidFill>
                <a:latin typeface="+mn-lt"/>
                <a:ea typeface="+mn-ea"/>
                <a:cs typeface="+mn-cs"/>
              </a:defRPr>
            </a:pPr>
            <a:r>
              <a:rPr lang="en-US"/>
              <a:t>Fees of students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95000"/>
                  <a:lumOff val="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96862601477141"/>
          <c:y val="0.21614219114219113"/>
          <c:w val="0.7811232898213305"/>
          <c:h val="0.45306884716333534"/>
        </c:manualLayout>
      </c:layout>
      <c:lineChart>
        <c:grouping val="standard"/>
        <c:varyColors val="0"/>
        <c:ser>
          <c:idx val="0"/>
          <c:order val="0"/>
          <c:tx>
            <c:strRef>
              <c:f>Sheet4!$I$3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ln>
              <a:effectLst/>
            </c:spPr>
            <c:trendlineType val="linear"/>
            <c:dispRSqr val="0"/>
            <c:dispEq val="0"/>
          </c:trendline>
          <c:cat>
            <c:strRef>
              <c:f>Sheet4!$H$4:$H$5</c:f>
              <c:strCache>
                <c:ptCount val="1"/>
                <c:pt idx="0">
                  <c:v>Noor Fatima</c:v>
                </c:pt>
              </c:strCache>
            </c:strRef>
          </c:cat>
          <c:val>
            <c:numRef>
              <c:f>Sheet4!$I$4:$I$5</c:f>
              <c:numCache>
                <c:formatCode>General</c:formatCode>
                <c:ptCount val="1"/>
                <c:pt idx="0">
                  <c:v>78</c:v>
                </c:pt>
              </c:numCache>
            </c:numRef>
          </c:val>
          <c:smooth val="0"/>
          <c:extLst>
            <c:ext xmlns:c16="http://schemas.microsoft.com/office/drawing/2014/chart" uri="{C3380CC4-5D6E-409C-BE32-E72D297353CC}">
              <c16:uniqueId val="{00000000-3DF2-40A8-8E20-2ACA36881246}"/>
            </c:ext>
          </c:extLst>
        </c:ser>
        <c:dLbls>
          <c:dLblPos val="ctr"/>
          <c:showLegendKey val="0"/>
          <c:showVal val="1"/>
          <c:showCatName val="0"/>
          <c:showSerName val="0"/>
          <c:showPercent val="0"/>
          <c:showBubbleSize val="0"/>
        </c:dLbls>
        <c:marker val="1"/>
        <c:smooth val="0"/>
        <c:axId val="585758864"/>
        <c:axId val="789739424"/>
      </c:lineChart>
      <c:catAx>
        <c:axId val="5857588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789739424"/>
        <c:crosses val="autoZero"/>
        <c:auto val="1"/>
        <c:lblAlgn val="ctr"/>
        <c:lblOffset val="100"/>
        <c:noMultiLvlLbl val="0"/>
      </c:catAx>
      <c:valAx>
        <c:axId val="78973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585758864"/>
        <c:crosses val="autoZero"/>
        <c:crossBetween val="between"/>
      </c:valAx>
      <c:spPr>
        <a:solidFill>
          <a:schemeClr val="accent1">
            <a:lumMod val="40000"/>
            <a:lumOff val="6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220980</xdr:colOff>
      <xdr:row>0</xdr:row>
      <xdr:rowOff>152400</xdr:rowOff>
    </xdr:from>
    <xdr:to>
      <xdr:col>8</xdr:col>
      <xdr:colOff>594360</xdr:colOff>
      <xdr:row>13</xdr:row>
      <xdr:rowOff>68580</xdr:rowOff>
    </xdr:to>
    <xdr:sp macro="" textlink="">
      <xdr:nvSpPr>
        <xdr:cNvPr id="2" name="Rectangle 1">
          <a:extLst>
            <a:ext uri="{FF2B5EF4-FFF2-40B4-BE49-F238E27FC236}">
              <a16:creationId xmlns:a16="http://schemas.microsoft.com/office/drawing/2014/main" id="{230A39BB-CB03-9419-7F27-567EB682FB4B}"/>
            </a:ext>
          </a:extLst>
        </xdr:cNvPr>
        <xdr:cNvSpPr/>
      </xdr:nvSpPr>
      <xdr:spPr>
        <a:xfrm>
          <a:off x="220980" y="152400"/>
          <a:ext cx="5250180" cy="22936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76200</xdr:colOff>
      <xdr:row>0</xdr:row>
      <xdr:rowOff>129540</xdr:rowOff>
    </xdr:from>
    <xdr:to>
      <xdr:col>13</xdr:col>
      <xdr:colOff>83820</xdr:colOff>
      <xdr:row>13</xdr:row>
      <xdr:rowOff>60960</xdr:rowOff>
    </xdr:to>
    <xdr:sp macro="" textlink="">
      <xdr:nvSpPr>
        <xdr:cNvPr id="3" name="Rectangle 2">
          <a:extLst>
            <a:ext uri="{FF2B5EF4-FFF2-40B4-BE49-F238E27FC236}">
              <a16:creationId xmlns:a16="http://schemas.microsoft.com/office/drawing/2014/main" id="{9159632C-2A7F-4FED-9118-6C11502E1B61}"/>
            </a:ext>
          </a:extLst>
        </xdr:cNvPr>
        <xdr:cNvSpPr/>
      </xdr:nvSpPr>
      <xdr:spPr>
        <a:xfrm>
          <a:off x="5562600" y="129540"/>
          <a:ext cx="2446020" cy="23088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144780</xdr:colOff>
      <xdr:row>0</xdr:row>
      <xdr:rowOff>137160</xdr:rowOff>
    </xdr:from>
    <xdr:to>
      <xdr:col>17</xdr:col>
      <xdr:colOff>0</xdr:colOff>
      <xdr:row>13</xdr:row>
      <xdr:rowOff>53340</xdr:rowOff>
    </xdr:to>
    <xdr:sp macro="" textlink="">
      <xdr:nvSpPr>
        <xdr:cNvPr id="4" name="Rectangle 3">
          <a:extLst>
            <a:ext uri="{FF2B5EF4-FFF2-40B4-BE49-F238E27FC236}">
              <a16:creationId xmlns:a16="http://schemas.microsoft.com/office/drawing/2014/main" id="{8C2B8542-2653-4D04-A997-2E8E7F9A8929}"/>
            </a:ext>
          </a:extLst>
        </xdr:cNvPr>
        <xdr:cNvSpPr/>
      </xdr:nvSpPr>
      <xdr:spPr>
        <a:xfrm>
          <a:off x="8069580" y="137160"/>
          <a:ext cx="2293620" cy="22936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60960</xdr:colOff>
      <xdr:row>13</xdr:row>
      <xdr:rowOff>175260</xdr:rowOff>
    </xdr:from>
    <xdr:to>
      <xdr:col>16</xdr:col>
      <xdr:colOff>525780</xdr:colOff>
      <xdr:row>26</xdr:row>
      <xdr:rowOff>91440</xdr:rowOff>
    </xdr:to>
    <xdr:sp macro="" textlink="">
      <xdr:nvSpPr>
        <xdr:cNvPr id="5" name="Rectangle 4">
          <a:extLst>
            <a:ext uri="{FF2B5EF4-FFF2-40B4-BE49-F238E27FC236}">
              <a16:creationId xmlns:a16="http://schemas.microsoft.com/office/drawing/2014/main" id="{C40EE9CE-FC92-483E-AE6C-83C75194C91A}"/>
            </a:ext>
          </a:extLst>
        </xdr:cNvPr>
        <xdr:cNvSpPr/>
      </xdr:nvSpPr>
      <xdr:spPr>
        <a:xfrm>
          <a:off x="5547360" y="2552700"/>
          <a:ext cx="4732020" cy="22936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76200</xdr:colOff>
      <xdr:row>0</xdr:row>
      <xdr:rowOff>91440</xdr:rowOff>
    </xdr:from>
    <xdr:to>
      <xdr:col>23</xdr:col>
      <xdr:colOff>76200</xdr:colOff>
      <xdr:row>13</xdr:row>
      <xdr:rowOff>60960</xdr:rowOff>
    </xdr:to>
    <xdr:sp macro="" textlink="">
      <xdr:nvSpPr>
        <xdr:cNvPr id="6" name="Rectangle 5">
          <a:extLst>
            <a:ext uri="{FF2B5EF4-FFF2-40B4-BE49-F238E27FC236}">
              <a16:creationId xmlns:a16="http://schemas.microsoft.com/office/drawing/2014/main" id="{FD66128C-AD1A-4518-AC41-9D5508B4CC7B}"/>
            </a:ext>
          </a:extLst>
        </xdr:cNvPr>
        <xdr:cNvSpPr/>
      </xdr:nvSpPr>
      <xdr:spPr>
        <a:xfrm>
          <a:off x="10439400" y="91440"/>
          <a:ext cx="3657600" cy="23469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243840</xdr:colOff>
      <xdr:row>1</xdr:row>
      <xdr:rowOff>22860</xdr:rowOff>
    </xdr:from>
    <xdr:to>
      <xdr:col>16</xdr:col>
      <xdr:colOff>502920</xdr:colOff>
      <xdr:row>12</xdr:row>
      <xdr:rowOff>152400</xdr:rowOff>
    </xdr:to>
    <xdr:sp macro="" textlink="Data!J12">
      <xdr:nvSpPr>
        <xdr:cNvPr id="7" name="TextBox 6">
          <a:extLst>
            <a:ext uri="{FF2B5EF4-FFF2-40B4-BE49-F238E27FC236}">
              <a16:creationId xmlns:a16="http://schemas.microsoft.com/office/drawing/2014/main" id="{3130F336-46AE-B144-0C78-D432560BA3D6}"/>
            </a:ext>
          </a:extLst>
        </xdr:cNvPr>
        <xdr:cNvSpPr txBox="1"/>
      </xdr:nvSpPr>
      <xdr:spPr>
        <a:xfrm>
          <a:off x="8168640" y="205740"/>
          <a:ext cx="2087880" cy="214122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i="0" u="sng" strike="noStrike">
              <a:solidFill>
                <a:srgbClr val="000000"/>
              </a:solidFill>
              <a:latin typeface="Calibri"/>
              <a:ea typeface="Calibri"/>
              <a:cs typeface="Calibri"/>
            </a:rPr>
            <a:t>Amount</a:t>
          </a:r>
          <a:r>
            <a:rPr lang="en-US" sz="3200" b="1" i="0" u="sng" strike="noStrike" baseline="0">
              <a:solidFill>
                <a:srgbClr val="000000"/>
              </a:solidFill>
              <a:latin typeface="Calibri"/>
              <a:ea typeface="Calibri"/>
              <a:cs typeface="Calibri"/>
            </a:rPr>
            <a:t> : </a:t>
          </a:r>
        </a:p>
        <a:p>
          <a:pPr algn="ctr"/>
          <a:r>
            <a:rPr lang="en-US" sz="3200" b="0" i="0" u="none" strike="noStrike" baseline="0">
              <a:solidFill>
                <a:srgbClr val="000000"/>
              </a:solidFill>
              <a:latin typeface="Calibri"/>
              <a:ea typeface="Calibri"/>
              <a:cs typeface="Calibri"/>
            </a:rPr>
            <a:t> </a:t>
          </a:r>
          <a:fld id="{2774F922-1B01-4A8A-8FB0-8D3DDDC4BF78}" type="TxLink">
            <a:rPr lang="en-US" sz="3200" b="0" i="0" u="none" strike="noStrike">
              <a:solidFill>
                <a:schemeClr val="accent1">
                  <a:lumMod val="50000"/>
                </a:schemeClr>
              </a:solidFill>
              <a:latin typeface="Berlin Sans FB" panose="020E0602020502020306" pitchFamily="34" charset="0"/>
              <a:ea typeface="Calibri"/>
              <a:cs typeface="Calibri"/>
            </a:rPr>
            <a:pPr algn="ctr"/>
            <a:t>724500</a:t>
          </a:fld>
          <a:r>
            <a:rPr lang="en-US" sz="3200" b="0" i="0" u="none" strike="noStrike">
              <a:solidFill>
                <a:schemeClr val="accent1">
                  <a:lumMod val="50000"/>
                </a:schemeClr>
              </a:solidFill>
              <a:latin typeface="Berlin Sans FB" panose="020E0602020502020306" pitchFamily="34" charset="0"/>
              <a:ea typeface="Calibri"/>
              <a:cs typeface="Calibri"/>
            </a:rPr>
            <a:t> Rs</a:t>
          </a:r>
          <a:endParaRPr lang="en-US" sz="3200">
            <a:solidFill>
              <a:schemeClr val="accent1">
                <a:lumMod val="50000"/>
              </a:schemeClr>
            </a:solidFill>
            <a:latin typeface="Berlin Sans FB" panose="020E0602020502020306" pitchFamily="34" charset="0"/>
            <a:cs typeface="Aharoni" panose="020F0502020204030204" pitchFamily="2" charset="-79"/>
          </a:endParaRPr>
        </a:p>
      </xdr:txBody>
    </xdr:sp>
    <xdr:clientData/>
  </xdr:twoCellAnchor>
  <xdr:twoCellAnchor>
    <xdr:from>
      <xdr:col>17</xdr:col>
      <xdr:colOff>441960</xdr:colOff>
      <xdr:row>1</xdr:row>
      <xdr:rowOff>0</xdr:rowOff>
    </xdr:from>
    <xdr:to>
      <xdr:col>22</xdr:col>
      <xdr:colOff>160020</xdr:colOff>
      <xdr:row>2</xdr:row>
      <xdr:rowOff>99060</xdr:rowOff>
    </xdr:to>
    <xdr:sp macro="" textlink="Data!G15">
      <xdr:nvSpPr>
        <xdr:cNvPr id="11" name="TextBox 10">
          <a:extLst>
            <a:ext uri="{FF2B5EF4-FFF2-40B4-BE49-F238E27FC236}">
              <a16:creationId xmlns:a16="http://schemas.microsoft.com/office/drawing/2014/main" id="{015125C2-C747-83CB-CBC1-5572AEA6D9E6}"/>
            </a:ext>
          </a:extLst>
        </xdr:cNvPr>
        <xdr:cNvSpPr txBox="1"/>
      </xdr:nvSpPr>
      <xdr:spPr>
        <a:xfrm>
          <a:off x="10805160" y="182880"/>
          <a:ext cx="2766060" cy="28194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0" i="0" u="none" strike="noStrike">
              <a:solidFill>
                <a:srgbClr val="000000"/>
              </a:solidFill>
              <a:latin typeface="Calibri"/>
              <a:ea typeface="Calibri"/>
              <a:cs typeface="Calibri"/>
            </a:rPr>
            <a:t>Total Students</a:t>
          </a:r>
          <a:r>
            <a:rPr lang="en-US" sz="2400" b="0" i="0" u="none" strike="noStrike" baseline="0">
              <a:solidFill>
                <a:srgbClr val="000000"/>
              </a:solidFill>
              <a:latin typeface="Calibri"/>
              <a:ea typeface="Calibri"/>
              <a:cs typeface="Calibri"/>
            </a:rPr>
            <a:t> :</a:t>
          </a:r>
          <a:fld id="{AE8C0ECF-4AAD-4FF6-A7B8-D18301CE3207}" type="TxLink">
            <a:rPr lang="en-US" sz="2400" b="0" i="0" u="none" strike="noStrike">
              <a:solidFill>
                <a:srgbClr val="000000"/>
              </a:solidFill>
              <a:latin typeface="Calibri"/>
              <a:ea typeface="Calibri"/>
              <a:cs typeface="Calibri"/>
            </a:rPr>
            <a:pPr algn="ctr"/>
            <a:t>10</a:t>
          </a:fld>
          <a:endParaRPr lang="en-US" sz="2400"/>
        </a:p>
      </xdr:txBody>
    </xdr:sp>
    <xdr:clientData/>
  </xdr:twoCellAnchor>
  <xdr:twoCellAnchor>
    <xdr:from>
      <xdr:col>24</xdr:col>
      <xdr:colOff>441959</xdr:colOff>
      <xdr:row>24</xdr:row>
      <xdr:rowOff>144781</xdr:rowOff>
    </xdr:from>
    <xdr:to>
      <xdr:col>24</xdr:col>
      <xdr:colOff>487678</xdr:colOff>
      <xdr:row>25</xdr:row>
      <xdr:rowOff>7620</xdr:rowOff>
    </xdr:to>
    <xdr:sp macro="" textlink="">
      <xdr:nvSpPr>
        <xdr:cNvPr id="12" name="TextBox 11">
          <a:extLst>
            <a:ext uri="{FF2B5EF4-FFF2-40B4-BE49-F238E27FC236}">
              <a16:creationId xmlns:a16="http://schemas.microsoft.com/office/drawing/2014/main" id="{267C9BE6-F317-70DC-73A8-4F90E7F9A678}"/>
            </a:ext>
          </a:extLst>
        </xdr:cNvPr>
        <xdr:cNvSpPr txBox="1"/>
      </xdr:nvSpPr>
      <xdr:spPr>
        <a:xfrm flipH="1">
          <a:off x="15072359" y="4533901"/>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274320</xdr:colOff>
      <xdr:row>1</xdr:row>
      <xdr:rowOff>76200</xdr:rowOff>
    </xdr:from>
    <xdr:to>
      <xdr:col>8</xdr:col>
      <xdr:colOff>525780</xdr:colOff>
      <xdr:row>12</xdr:row>
      <xdr:rowOff>175260</xdr:rowOff>
    </xdr:to>
    <xdr:graphicFrame macro="">
      <xdr:nvGraphicFramePr>
        <xdr:cNvPr id="13" name="Chart 12">
          <a:extLst>
            <a:ext uri="{FF2B5EF4-FFF2-40B4-BE49-F238E27FC236}">
              <a16:creationId xmlns:a16="http://schemas.microsoft.com/office/drawing/2014/main" id="{9F1532AA-D3D7-436B-9811-EDC7D3AB3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274320</xdr:colOff>
      <xdr:row>14</xdr:row>
      <xdr:rowOff>76200</xdr:rowOff>
    </xdr:from>
    <xdr:to>
      <xdr:col>8</xdr:col>
      <xdr:colOff>541020</xdr:colOff>
      <xdr:row>26</xdr:row>
      <xdr:rowOff>38100</xdr:rowOff>
    </xdr:to>
    <xdr:graphicFrame macro="">
      <xdr:nvGraphicFramePr>
        <xdr:cNvPr id="14" name="Chart 13">
          <a:extLst>
            <a:ext uri="{FF2B5EF4-FFF2-40B4-BE49-F238E27FC236}">
              <a16:creationId xmlns:a16="http://schemas.microsoft.com/office/drawing/2014/main" id="{18058B8F-D06E-4E37-8CCD-21DA6BCD8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190500</xdr:colOff>
      <xdr:row>14</xdr:row>
      <xdr:rowOff>68580</xdr:rowOff>
    </xdr:from>
    <xdr:to>
      <xdr:col>16</xdr:col>
      <xdr:colOff>350520</xdr:colOff>
      <xdr:row>25</xdr:row>
      <xdr:rowOff>167640</xdr:rowOff>
    </xdr:to>
    <xdr:graphicFrame macro="">
      <xdr:nvGraphicFramePr>
        <xdr:cNvPr id="15" name="Chart 14">
          <a:extLst>
            <a:ext uri="{FF2B5EF4-FFF2-40B4-BE49-F238E27FC236}">
              <a16:creationId xmlns:a16="http://schemas.microsoft.com/office/drawing/2014/main" id="{5C161239-E008-47CF-9006-C9E8ED08A9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464820</xdr:colOff>
      <xdr:row>3</xdr:row>
      <xdr:rowOff>60960</xdr:rowOff>
    </xdr:from>
    <xdr:to>
      <xdr:col>22</xdr:col>
      <xdr:colOff>137160</xdr:colOff>
      <xdr:row>12</xdr:row>
      <xdr:rowOff>137159</xdr:rowOff>
    </xdr:to>
    <mc:AlternateContent xmlns:mc="http://schemas.openxmlformats.org/markup-compatibility/2006" xmlns:a14="http://schemas.microsoft.com/office/drawing/2010/main">
      <mc:Choice Requires="a14">
        <xdr:graphicFrame macro="">
          <xdr:nvGraphicFramePr>
            <xdr:cNvPr id="16" name="Name 1">
              <a:extLst>
                <a:ext uri="{FF2B5EF4-FFF2-40B4-BE49-F238E27FC236}">
                  <a16:creationId xmlns:a16="http://schemas.microsoft.com/office/drawing/2014/main" id="{417B0B5A-821A-66DA-6F3A-639F36938731}"/>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10828020" y="609600"/>
              <a:ext cx="2720340" cy="1722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60960</xdr:colOff>
      <xdr:row>13</xdr:row>
      <xdr:rowOff>144780</xdr:rowOff>
    </xdr:from>
    <xdr:to>
      <xdr:col>23</xdr:col>
      <xdr:colOff>60960</xdr:colOff>
      <xdr:row>26</xdr:row>
      <xdr:rowOff>114300</xdr:rowOff>
    </xdr:to>
    <xdr:sp macro="" textlink="">
      <xdr:nvSpPr>
        <xdr:cNvPr id="20" name="Rectangle 19">
          <a:extLst>
            <a:ext uri="{FF2B5EF4-FFF2-40B4-BE49-F238E27FC236}">
              <a16:creationId xmlns:a16="http://schemas.microsoft.com/office/drawing/2014/main" id="{8125BDE0-9EE0-4C6D-8C73-ED53A422B4AD}"/>
            </a:ext>
          </a:extLst>
        </xdr:cNvPr>
        <xdr:cNvSpPr/>
      </xdr:nvSpPr>
      <xdr:spPr>
        <a:xfrm>
          <a:off x="10424160" y="2522220"/>
          <a:ext cx="3657600" cy="23469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19</xdr:col>
      <xdr:colOff>571500</xdr:colOff>
      <xdr:row>13</xdr:row>
      <xdr:rowOff>175260</xdr:rowOff>
    </xdr:from>
    <xdr:to>
      <xdr:col>23</xdr:col>
      <xdr:colOff>0</xdr:colOff>
      <xdr:row>26</xdr:row>
      <xdr:rowOff>89535</xdr:rowOff>
    </xdr:to>
    <mc:AlternateContent xmlns:mc="http://schemas.openxmlformats.org/markup-compatibility/2006" xmlns:a14="http://schemas.microsoft.com/office/drawing/2010/main">
      <mc:Choice Requires="a14">
        <xdr:graphicFrame macro="">
          <xdr:nvGraphicFramePr>
            <xdr:cNvPr id="21" name="Name">
              <a:extLst>
                <a:ext uri="{FF2B5EF4-FFF2-40B4-BE49-F238E27FC236}">
                  <a16:creationId xmlns:a16="http://schemas.microsoft.com/office/drawing/2014/main" id="{DA7FF274-4A80-498D-34FC-51DEE3DBF492}"/>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12153900" y="2552700"/>
              <a:ext cx="1866900" cy="22917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213360</xdr:colOff>
      <xdr:row>14</xdr:row>
      <xdr:rowOff>0</xdr:rowOff>
    </xdr:from>
    <xdr:to>
      <xdr:col>19</xdr:col>
      <xdr:colOff>495300</xdr:colOff>
      <xdr:row>26</xdr:row>
      <xdr:rowOff>81915</xdr:rowOff>
    </xdr:to>
    <mc:AlternateContent xmlns:mc="http://schemas.openxmlformats.org/markup-compatibility/2006" xmlns:a14="http://schemas.microsoft.com/office/drawing/2010/main">
      <mc:Choice Requires="a14">
        <xdr:graphicFrame macro="">
          <xdr:nvGraphicFramePr>
            <xdr:cNvPr id="22" name="Fees">
              <a:extLst>
                <a:ext uri="{FF2B5EF4-FFF2-40B4-BE49-F238E27FC236}">
                  <a16:creationId xmlns:a16="http://schemas.microsoft.com/office/drawing/2014/main" id="{C17BC114-09B0-22D0-0807-A6CF561E4B3B}"/>
                </a:ext>
              </a:extLst>
            </xdr:cNvPr>
            <xdr:cNvGraphicFramePr/>
          </xdr:nvGraphicFramePr>
          <xdr:xfrm>
            <a:off x="0" y="0"/>
            <a:ext cx="0" cy="0"/>
          </xdr:xfrm>
          <a:graphic>
            <a:graphicData uri="http://schemas.microsoft.com/office/drawing/2010/slicer">
              <sle:slicer xmlns:sle="http://schemas.microsoft.com/office/drawing/2010/slicer" name="Fees"/>
            </a:graphicData>
          </a:graphic>
        </xdr:graphicFrame>
      </mc:Choice>
      <mc:Fallback xmlns="">
        <xdr:sp macro="" textlink="">
          <xdr:nvSpPr>
            <xdr:cNvPr id="0" name=""/>
            <xdr:cNvSpPr>
              <a:spLocks noTextEdit="1"/>
            </xdr:cNvSpPr>
          </xdr:nvSpPr>
          <xdr:spPr>
            <a:xfrm>
              <a:off x="10576560" y="2560320"/>
              <a:ext cx="1501140" cy="2276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160020</xdr:colOff>
      <xdr:row>1</xdr:row>
      <xdr:rowOff>30480</xdr:rowOff>
    </xdr:from>
    <xdr:to>
      <xdr:col>13</xdr:col>
      <xdr:colOff>15240</xdr:colOff>
      <xdr:row>12</xdr:row>
      <xdr:rowOff>160020</xdr:rowOff>
    </xdr:to>
    <xdr:graphicFrame macro="">
      <xdr:nvGraphicFramePr>
        <xdr:cNvPr id="25" name="Chart 24">
          <a:extLst>
            <a:ext uri="{FF2B5EF4-FFF2-40B4-BE49-F238E27FC236}">
              <a16:creationId xmlns:a16="http://schemas.microsoft.com/office/drawing/2014/main" id="{1930929C-F3EC-427B-AADD-0624FDF78A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 PC" refreshedDate="45522.75408564815" createdVersion="8" refreshedVersion="8" minRefreshableVersion="3" recordCount="11" xr:uid="{1F6FD2DC-9E27-4951-817D-C164E06E5322}">
  <cacheSource type="worksheet">
    <worksheetSource ref="A1:L12" sheet="Data"/>
  </cacheSource>
  <cacheFields count="12">
    <cacheField name="Student ID" numFmtId="0">
      <sharedItems containsString="0" containsBlank="1" containsNumber="1" containsInteger="1" minValue="1001" maxValue="1010"/>
    </cacheField>
    <cacheField name="Name" numFmtId="0">
      <sharedItems containsBlank="1" count="10">
        <s v="Sarah Ahmed"/>
        <s v="Ali Khan"/>
        <s v="Maria Hassan"/>
        <s v="Hassan Raza"/>
        <s v="Zainab Iqbal"/>
        <s v="Ahmed Ali"/>
        <s v="Noor Fatima"/>
        <s v="Bilal Ahmed"/>
        <s v="Anum Tariq"/>
        <m/>
      </sharedItems>
    </cacheField>
    <cacheField name="Age" numFmtId="0">
      <sharedItems containsString="0" containsBlank="1" containsNumber="1" containsInteger="1" minValue="12" maxValue="16"/>
    </cacheField>
    <cacheField name="Gender" numFmtId="0">
      <sharedItems containsBlank="1" count="3">
        <s v="Female"/>
        <s v="Male"/>
        <m/>
      </sharedItems>
    </cacheField>
    <cacheField name="Grade" numFmtId="0">
      <sharedItems containsString="0" containsBlank="1" containsNumber="1" containsInteger="1" minValue="7" maxValue="11"/>
    </cacheField>
    <cacheField name="Class Section" numFmtId="0">
      <sharedItems containsBlank="1" count="5">
        <s v="A"/>
        <s v="B"/>
        <s v="C"/>
        <s v="F"/>
        <m/>
      </sharedItems>
    </cacheField>
    <cacheField name="Subjects" numFmtId="0">
      <sharedItems containsBlank="1" count="9">
        <s v="Math, English, Science"/>
        <s v="Math, History, Science"/>
        <s v="Math, English, Geography"/>
        <s v="Physics, Chemistry, Math"/>
        <s v="Biology, Chemistry, English"/>
        <s v="Math, Geography, Science"/>
        <s v="Physics, Chemistry, Biology"/>
        <s v="Math, English, Chemistry"/>
        <m/>
      </sharedItems>
    </cacheField>
    <cacheField name="Contact Number" numFmtId="0">
      <sharedItems containsBlank="1" count="11">
        <s v="123-456-7890"/>
        <s v="987-654-3210"/>
        <s v="456-789-0123"/>
        <s v="789-012-3456"/>
        <s v="321-654-9870"/>
        <s v="654-321-0987"/>
        <s v="012-345-6789"/>
        <s v="098-765-4321"/>
        <s v="234-567-8901"/>
        <s v="567-890-1234"/>
        <m/>
      </sharedItems>
    </cacheField>
    <cacheField name="Email" numFmtId="0">
      <sharedItems containsBlank="1" count="11">
        <s v="sarah.ahmed@email.com"/>
        <s v="ali.khan@email.com"/>
        <s v="maria.hassan@email.com"/>
        <s v="hassan.raza@email.com"/>
        <s v="zainab.iqbal@email.com"/>
        <s v="ahmed.ali@email.com"/>
        <s v="noor.fatima@email.com"/>
        <s v="bilal.ahmed@email.com"/>
        <s v="anum.tariq@email.com"/>
        <s v="usman.javed@email.com"/>
        <m/>
      </sharedItems>
    </cacheField>
    <cacheField name="Fees" numFmtId="0">
      <sharedItems containsSemiMixedTypes="0" containsString="0" containsNumber="1" containsInteger="1" minValue="4000" maxValue="724500" count="11">
        <n v="5000"/>
        <n v="6000"/>
        <n v="4500"/>
        <n v="10000"/>
        <n v="4000"/>
        <n v="12000"/>
        <n v="14000"/>
        <n v="89000"/>
        <n v="30000"/>
        <n v="550000"/>
        <n v="724500"/>
      </sharedItems>
    </cacheField>
    <cacheField name="Result" numFmtId="0">
      <sharedItems containsString="0" containsBlank="1" containsNumber="1" containsInteger="1" minValue="49" maxValue="99" count="9">
        <n v="99"/>
        <n v="87"/>
        <n v="66"/>
        <n v="75"/>
        <n v="49"/>
        <n v="78"/>
        <n v="76"/>
        <n v="65"/>
        <m/>
      </sharedItems>
    </cacheField>
    <cacheField name=" " numFmtId="0">
      <sharedItems containsNonDate="0" containsString="0" containsBlank="1"/>
    </cacheField>
  </cacheFields>
  <extLst>
    <ext xmlns:x14="http://schemas.microsoft.com/office/spreadsheetml/2009/9/main" uri="{725AE2AE-9491-48be-B2B4-4EB974FC3084}">
      <x14:pivotCacheDefinition pivotCacheId="15662450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n v="1001"/>
    <x v="0"/>
    <n v="14"/>
    <x v="0"/>
    <n v="9"/>
    <x v="0"/>
    <x v="0"/>
    <x v="0"/>
    <x v="0"/>
    <x v="0"/>
    <x v="0"/>
    <m/>
  </r>
  <r>
    <n v="1002"/>
    <x v="1"/>
    <n v="15"/>
    <x v="1"/>
    <n v="10"/>
    <x v="1"/>
    <x v="1"/>
    <x v="1"/>
    <x v="1"/>
    <x v="1"/>
    <x v="1"/>
    <m/>
  </r>
  <r>
    <n v="1003"/>
    <x v="2"/>
    <n v="13"/>
    <x v="0"/>
    <n v="8"/>
    <x v="0"/>
    <x v="2"/>
    <x v="2"/>
    <x v="2"/>
    <x v="2"/>
    <x v="2"/>
    <m/>
  </r>
  <r>
    <n v="1004"/>
    <x v="3"/>
    <n v="16"/>
    <x v="1"/>
    <n v="11"/>
    <x v="2"/>
    <x v="3"/>
    <x v="3"/>
    <x v="3"/>
    <x v="3"/>
    <x v="3"/>
    <m/>
  </r>
  <r>
    <n v="1005"/>
    <x v="4"/>
    <n v="14"/>
    <x v="0"/>
    <n v="9"/>
    <x v="1"/>
    <x v="4"/>
    <x v="4"/>
    <x v="4"/>
    <x v="4"/>
    <x v="2"/>
    <m/>
  </r>
  <r>
    <n v="1006"/>
    <x v="5"/>
    <n v="12"/>
    <x v="1"/>
    <n v="7"/>
    <x v="3"/>
    <x v="1"/>
    <x v="5"/>
    <x v="5"/>
    <x v="5"/>
    <x v="4"/>
    <m/>
  </r>
  <r>
    <n v="1007"/>
    <x v="6"/>
    <n v="13"/>
    <x v="0"/>
    <n v="8"/>
    <x v="2"/>
    <x v="5"/>
    <x v="6"/>
    <x v="6"/>
    <x v="6"/>
    <x v="5"/>
    <m/>
  </r>
  <r>
    <n v="1008"/>
    <x v="7"/>
    <n v="15"/>
    <x v="1"/>
    <n v="10"/>
    <x v="0"/>
    <x v="6"/>
    <x v="7"/>
    <x v="7"/>
    <x v="7"/>
    <x v="1"/>
    <m/>
  </r>
  <r>
    <n v="1009"/>
    <x v="8"/>
    <n v="16"/>
    <x v="0"/>
    <n v="11"/>
    <x v="1"/>
    <x v="7"/>
    <x v="8"/>
    <x v="8"/>
    <x v="8"/>
    <x v="6"/>
    <m/>
  </r>
  <r>
    <n v="1010"/>
    <x v="4"/>
    <n v="14"/>
    <x v="1"/>
    <n v="9"/>
    <x v="2"/>
    <x v="4"/>
    <x v="9"/>
    <x v="9"/>
    <x v="9"/>
    <x v="7"/>
    <m/>
  </r>
  <r>
    <m/>
    <x v="9"/>
    <m/>
    <x v="2"/>
    <m/>
    <x v="4"/>
    <x v="8"/>
    <x v="10"/>
    <x v="10"/>
    <x v="10"/>
    <x v="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3EA231-A840-40E8-8053-F470DC439AD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 ">
  <location ref="K3:K25" firstHeaderRow="1" firstDataRow="1" firstDataCol="1"/>
  <pivotFields count="12">
    <pivotField showAll="0"/>
    <pivotField axis="axisRow" showAll="0">
      <items count="11">
        <item x="5"/>
        <item x="1"/>
        <item x="8"/>
        <item x="7"/>
        <item x="3"/>
        <item x="2"/>
        <item x="6"/>
        <item x="0"/>
        <item x="4"/>
        <item x="9"/>
        <item t="default"/>
      </items>
    </pivotField>
    <pivotField showAll="0"/>
    <pivotField showAll="0"/>
    <pivotField showAll="0"/>
    <pivotField showAll="0"/>
    <pivotField showAll="0">
      <items count="10">
        <item x="4"/>
        <item x="7"/>
        <item x="2"/>
        <item x="0"/>
        <item x="5"/>
        <item x="1"/>
        <item x="6"/>
        <item x="3"/>
        <item x="8"/>
        <item t="default"/>
      </items>
    </pivotField>
    <pivotField axis="axisRow" showAll="0">
      <items count="12">
        <item x="6"/>
        <item x="7"/>
        <item x="0"/>
        <item x="8"/>
        <item x="4"/>
        <item x="2"/>
        <item x="9"/>
        <item x="5"/>
        <item x="3"/>
        <item x="1"/>
        <item x="10"/>
        <item t="default"/>
      </items>
    </pivotField>
    <pivotField showAll="0"/>
    <pivotField showAll="0"/>
    <pivotField showAll="0"/>
    <pivotField showAll="0"/>
  </pivotFields>
  <rowFields count="2">
    <field x="1"/>
    <field x="7"/>
  </rowFields>
  <rowItems count="22">
    <i>
      <x/>
    </i>
    <i r="1">
      <x v="7"/>
    </i>
    <i>
      <x v="1"/>
    </i>
    <i r="1">
      <x v="9"/>
    </i>
    <i>
      <x v="2"/>
    </i>
    <i r="1">
      <x v="3"/>
    </i>
    <i>
      <x v="3"/>
    </i>
    <i r="1">
      <x v="1"/>
    </i>
    <i>
      <x v="4"/>
    </i>
    <i r="1">
      <x v="8"/>
    </i>
    <i>
      <x v="5"/>
    </i>
    <i r="1">
      <x v="5"/>
    </i>
    <i>
      <x v="6"/>
    </i>
    <i r="1">
      <x/>
    </i>
    <i>
      <x v="7"/>
    </i>
    <i r="1">
      <x v="2"/>
    </i>
    <i>
      <x v="8"/>
    </i>
    <i r="1">
      <x v="4"/>
    </i>
    <i r="1">
      <x v="6"/>
    </i>
    <i>
      <x v="9"/>
    </i>
    <i r="1">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F7EC9A-5C19-4313-98C1-6F67648A218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
  <location ref="D3:F14" firstHeaderRow="0" firstDataRow="1" firstDataCol="1"/>
  <pivotFields count="12">
    <pivotField showAll="0"/>
    <pivotField axis="axisRow" showAll="0">
      <items count="11">
        <item x="5"/>
        <item x="1"/>
        <item x="8"/>
        <item x="7"/>
        <item x="3"/>
        <item x="2"/>
        <item x="6"/>
        <item x="0"/>
        <item x="4"/>
        <item x="9"/>
        <item t="default"/>
      </items>
    </pivotField>
    <pivotField dataField="1" showAll="0"/>
    <pivotField showAll="0"/>
    <pivotField showAll="0"/>
    <pivotField showAll="0"/>
    <pivotField showAll="0"/>
    <pivotField showAll="0"/>
    <pivotField showAll="0"/>
    <pivotField showAll="0"/>
    <pivotField dataField="1" showAll="0"/>
    <pivotField showAll="0"/>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Sum of Age" fld="2" baseField="0" baseItem="0"/>
    <dataField name="Sum of Resul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2F92C9-F8C7-4632-97CF-F282276D1BC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 ">
  <location ref="A3:B5" firstHeaderRow="1" firstDataRow="1" firstDataCol="1"/>
  <pivotFields count="12">
    <pivotField showAll="0"/>
    <pivotField axis="axisRow" showAll="0">
      <items count="11">
        <item h="1" x="5"/>
        <item h="1" x="1"/>
        <item h="1" x="8"/>
        <item x="7"/>
        <item h="1" x="3"/>
        <item h="1" x="2"/>
        <item h="1" x="6"/>
        <item h="1" x="0"/>
        <item h="1" x="4"/>
        <item h="1" x="9"/>
        <item t="default"/>
      </items>
    </pivotField>
    <pivotField dataField="1" showAll="0"/>
    <pivotField showAll="0"/>
    <pivotField showAll="0"/>
    <pivotField showAll="0">
      <items count="6">
        <item h="1" x="0"/>
        <item h="1" x="1"/>
        <item h="1" x="2"/>
        <item x="3"/>
        <item h="1" x="4"/>
        <item t="default"/>
      </items>
    </pivotField>
    <pivotField showAll="0"/>
    <pivotField showAll="0"/>
    <pivotField showAll="0"/>
    <pivotField showAll="0"/>
    <pivotField showAll="0">
      <items count="10">
        <item h="1" x="4"/>
        <item h="1" x="7"/>
        <item h="1" x="2"/>
        <item x="3"/>
        <item h="1" x="6"/>
        <item h="1" x="5"/>
        <item h="1" x="1"/>
        <item h="1" x="0"/>
        <item h="1" x="8"/>
        <item t="default"/>
      </items>
    </pivotField>
    <pivotField showAll="0"/>
  </pivotFields>
  <rowFields count="1">
    <field x="1"/>
  </rowFields>
  <rowItems count="2">
    <i>
      <x v="3"/>
    </i>
    <i t="grand">
      <x/>
    </i>
  </rowItems>
  <colItems count="1">
    <i/>
  </colItems>
  <dataFields count="1">
    <dataField name="Sum of Age" fld="2"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42C2C8-8F49-4F7D-AD0A-2CF1715C3B4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rowHeaderCaption=" ">
  <location ref="H3:I5" firstHeaderRow="1" firstDataRow="1" firstDataCol="1"/>
  <pivotFields count="12">
    <pivotField showAll="0"/>
    <pivotField axis="axisRow" showAll="0">
      <items count="11">
        <item h="1" sd="0" x="5"/>
        <item h="1" sd="0" x="1"/>
        <item h="1" sd="0" x="8"/>
        <item h="1" sd="0" x="7"/>
        <item h="1" sd="0" x="3"/>
        <item h="1" sd="0" x="2"/>
        <item sd="0" x="6"/>
        <item h="1" sd="0" x="0"/>
        <item h="1" sd="0" x="4"/>
        <item h="1" sd="0" x="9"/>
        <item t="default" sd="0"/>
      </items>
    </pivotField>
    <pivotField showAll="0"/>
    <pivotField showAll="0">
      <items count="4">
        <item x="0"/>
        <item x="1"/>
        <item x="2"/>
        <item t="default"/>
      </items>
    </pivotField>
    <pivotField showAll="0"/>
    <pivotField axis="axisRow" showAll="0">
      <items count="6">
        <item x="0"/>
        <item x="1"/>
        <item x="2"/>
        <item x="3"/>
        <item x="4"/>
        <item t="default"/>
      </items>
    </pivotField>
    <pivotField showAll="0"/>
    <pivotField showAll="0">
      <items count="12">
        <item x="6"/>
        <item x="7"/>
        <item x="0"/>
        <item x="8"/>
        <item x="4"/>
        <item x="2"/>
        <item x="9"/>
        <item x="5"/>
        <item x="3"/>
        <item x="1"/>
        <item x="10"/>
        <item t="default"/>
      </items>
    </pivotField>
    <pivotField showAll="0">
      <items count="12">
        <item x="5"/>
        <item x="1"/>
        <item x="8"/>
        <item x="7"/>
        <item x="3"/>
        <item x="2"/>
        <item x="6"/>
        <item x="0"/>
        <item x="9"/>
        <item x="4"/>
        <item x="10"/>
        <item t="default"/>
      </items>
    </pivotField>
    <pivotField showAll="0"/>
    <pivotField dataField="1" showAll="0">
      <items count="10">
        <item x="4"/>
        <item x="7"/>
        <item x="2"/>
        <item x="3"/>
        <item x="6"/>
        <item x="5"/>
        <item x="1"/>
        <item x="0"/>
        <item x="8"/>
        <item t="default"/>
      </items>
    </pivotField>
    <pivotField showAll="0"/>
  </pivotFields>
  <rowFields count="2">
    <field x="1"/>
    <field x="5"/>
  </rowFields>
  <rowItems count="2">
    <i>
      <x v="6"/>
    </i>
    <i t="grand">
      <x/>
    </i>
  </rowItems>
  <colItems count="1">
    <i/>
  </colItems>
  <dataFields count="1">
    <dataField name="Sum of Result" fld="10" baseField="0" baseItem="0"/>
  </dataFields>
  <chartFormats count="4">
    <chartFormat chart="5" format="0"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7" format="25">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E6DE73-8144-489E-8709-D9855C9ADE8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 ">
  <location ref="M3:N5" firstHeaderRow="1" firstDataRow="1" firstDataCol="1"/>
  <pivotFields count="12">
    <pivotField showAll="0"/>
    <pivotField axis="axisRow" showAll="0">
      <items count="11">
        <item h="1" x="5"/>
        <item h="1" x="1"/>
        <item h="1" x="8"/>
        <item h="1" x="7"/>
        <item h="1" x="3"/>
        <item h="1" x="2"/>
        <item x="6"/>
        <item h="1" x="0"/>
        <item h="1" x="4"/>
        <item h="1" x="9"/>
        <item t="default"/>
      </items>
    </pivotField>
    <pivotField showAll="0"/>
    <pivotField showAll="0"/>
    <pivotField showAll="0"/>
    <pivotField showAll="0">
      <items count="6">
        <item x="0"/>
        <item x="1"/>
        <item x="2"/>
        <item x="3"/>
        <item x="4"/>
        <item t="default"/>
      </items>
    </pivotField>
    <pivotField showAll="0"/>
    <pivotField showAll="0"/>
    <pivotField showAll="0"/>
    <pivotField showAll="0"/>
    <pivotField dataField="1" showAll="0">
      <items count="10">
        <item x="4"/>
        <item x="7"/>
        <item x="2"/>
        <item x="3"/>
        <item x="6"/>
        <item x="5"/>
        <item x="1"/>
        <item x="0"/>
        <item x="8"/>
        <item t="default"/>
      </items>
    </pivotField>
    <pivotField showAll="0"/>
  </pivotFields>
  <rowFields count="1">
    <field x="1"/>
  </rowFields>
  <rowItems count="2">
    <i>
      <x v="6"/>
    </i>
    <i t="grand">
      <x/>
    </i>
  </rowItems>
  <colItems count="1">
    <i/>
  </colItems>
  <dataFields count="1">
    <dataField name="Sum of Result" fld="10" baseField="0" baseItem="0"/>
  </dataFields>
  <chartFormats count="12">
    <chartFormat chart="5" format="0"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1" count="1" selected="0">
            <x v="0"/>
          </reference>
        </references>
      </pivotArea>
    </chartFormat>
    <chartFormat chart="7" format="14">
      <pivotArea type="data" outline="0" fieldPosition="0">
        <references count="2">
          <reference field="4294967294" count="1" selected="0">
            <x v="0"/>
          </reference>
          <reference field="1" count="1" selected="0">
            <x v="1"/>
          </reference>
        </references>
      </pivotArea>
    </chartFormat>
    <chartFormat chart="7" format="15">
      <pivotArea type="data" outline="0" fieldPosition="0">
        <references count="2">
          <reference field="4294967294" count="1" selected="0">
            <x v="0"/>
          </reference>
          <reference field="1" count="1" selected="0">
            <x v="2"/>
          </reference>
        </references>
      </pivotArea>
    </chartFormat>
    <chartFormat chart="7" format="16">
      <pivotArea type="data" outline="0" fieldPosition="0">
        <references count="2">
          <reference field="4294967294" count="1" selected="0">
            <x v="0"/>
          </reference>
          <reference field="1" count="1" selected="0">
            <x v="3"/>
          </reference>
        </references>
      </pivotArea>
    </chartFormat>
    <chartFormat chart="7" format="17">
      <pivotArea type="data" outline="0" fieldPosition="0">
        <references count="2">
          <reference field="4294967294" count="1" selected="0">
            <x v="0"/>
          </reference>
          <reference field="1" count="1" selected="0">
            <x v="4"/>
          </reference>
        </references>
      </pivotArea>
    </chartFormat>
    <chartFormat chart="7" format="18">
      <pivotArea type="data" outline="0" fieldPosition="0">
        <references count="2">
          <reference field="4294967294" count="1" selected="0">
            <x v="0"/>
          </reference>
          <reference field="1" count="1" selected="0">
            <x v="5"/>
          </reference>
        </references>
      </pivotArea>
    </chartFormat>
    <chartFormat chart="7" format="19">
      <pivotArea type="data" outline="0" fieldPosition="0">
        <references count="2">
          <reference field="4294967294" count="1" selected="0">
            <x v="0"/>
          </reference>
          <reference field="1" count="1" selected="0">
            <x v="6"/>
          </reference>
        </references>
      </pivotArea>
    </chartFormat>
    <chartFormat chart="7" format="20">
      <pivotArea type="data" outline="0" fieldPosition="0">
        <references count="2">
          <reference field="4294967294" count="1" selected="0">
            <x v="0"/>
          </reference>
          <reference field="1" count="1" selected="0">
            <x v="7"/>
          </reference>
        </references>
      </pivotArea>
    </chartFormat>
    <chartFormat chart="7" format="21">
      <pivotArea type="data" outline="0" fieldPosition="0">
        <references count="2">
          <reference field="4294967294" count="1" selected="0">
            <x v="0"/>
          </reference>
          <reference field="1" count="1" selected="0">
            <x v="8"/>
          </reference>
        </references>
      </pivotArea>
    </chartFormat>
    <chartFormat chart="7" format="22">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375C19-20F9-43E5-B6FA-1D74B5EB2F9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 ">
  <location ref="B16:C17" firstHeaderRow="1" firstDataRow="1" firstDataCol="1"/>
  <pivotFields count="12">
    <pivotField showAll="0"/>
    <pivotField axis="axisRow" showAll="0">
      <items count="11">
        <item h="1" x="5"/>
        <item h="1" x="1"/>
        <item h="1" x="8"/>
        <item h="1" x="7"/>
        <item h="1" x="3"/>
        <item h="1" x="2"/>
        <item x="6"/>
        <item h="1" x="0"/>
        <item h="1" x="4"/>
        <item h="1" x="9"/>
        <item t="default"/>
      </items>
    </pivotField>
    <pivotField showAll="0"/>
    <pivotField showAll="0"/>
    <pivotField showAll="0"/>
    <pivotField showAll="0"/>
    <pivotField showAll="0"/>
    <pivotField showAll="0"/>
    <pivotField showAll="0"/>
    <pivotField dataField="1" showAll="0">
      <items count="12">
        <item h="1" x="4"/>
        <item h="1" x="2"/>
        <item h="1" x="0"/>
        <item h="1" x="1"/>
        <item x="3"/>
        <item h="1" x="5"/>
        <item h="1" x="6"/>
        <item h="1" x="8"/>
        <item h="1" x="7"/>
        <item h="1" x="9"/>
        <item h="1" x="10"/>
        <item t="default"/>
      </items>
    </pivotField>
    <pivotField showAll="0"/>
    <pivotField showAll="0"/>
  </pivotFields>
  <rowFields count="1">
    <field x="1"/>
  </rowFields>
  <rowItems count="1">
    <i t="grand">
      <x/>
    </i>
  </rowItems>
  <colItems count="1">
    <i/>
  </colItems>
  <dataFields count="1">
    <dataField name="Sum of Fees" fld="9" baseField="0" baseItem="0"/>
  </dataFields>
  <chartFormats count="3">
    <chartFormat chart="10"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1" xr10:uid="{F9D52D08-84B3-4D8E-A95B-94CC61CB720C}" sourceName="Name">
  <pivotTables>
    <pivotTable tabId="4" name="PivotTable3"/>
    <pivotTable tabId="4" name="PivotTable6"/>
  </pivotTables>
  <data>
    <tabular pivotCacheId="1566245036">
      <items count="10">
        <i x="5"/>
        <i x="1"/>
        <i x="8"/>
        <i x="7"/>
        <i x="3"/>
        <i x="2"/>
        <i x="6" s="1"/>
        <i x="0"/>
        <i x="4"/>
        <i x="9"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7A3E33B0-E246-4733-B0EB-7122B39C3A5B}" sourceName="Name">
  <pivotTables>
    <pivotTable tabId="4" name="PivotTable5"/>
  </pivotTables>
  <data>
    <tabular pivotCacheId="1566245036">
      <items count="10">
        <i x="3"/>
        <i x="5" nd="1"/>
        <i x="1" nd="1"/>
        <i x="8" nd="1"/>
        <i x="7" nd="1"/>
        <i x="2" nd="1"/>
        <i x="6" s="1" nd="1"/>
        <i x="0" nd="1"/>
        <i x="4" nd="1"/>
        <i x="9"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es" xr10:uid="{01FFDC1D-3FF0-464B-B89E-535B550D8776}" sourceName="Fees">
  <pivotTables>
    <pivotTable tabId="4" name="PivotTable5"/>
  </pivotTables>
  <data>
    <tabular pivotCacheId="1566245036">
      <items count="11">
        <i x="6"/>
        <i x="4" nd="1"/>
        <i x="2" nd="1"/>
        <i x="0" nd="1"/>
        <i x="1" nd="1"/>
        <i x="3" s="1" nd="1"/>
        <i x="5" nd="1"/>
        <i x="8" nd="1"/>
        <i x="7" nd="1"/>
        <i x="9" nd="1"/>
        <i x="1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1" xr10:uid="{62B9FCCF-CDCC-4DCD-985F-DDD71B000662}" cache="Slicer_Name1" caption="Name" startItem="5" rowHeight="234950"/>
  <slicer name="Name" xr10:uid="{C01CAA6B-2542-4396-BA82-6FCC8E0C21A6}" cache="Slicer_Name" caption="Name" rowHeight="234950"/>
  <slicer name="Fees" xr10:uid="{F3A0DDBC-7D35-4FCC-A536-97B27325D09C}" cache="Slicer_Fees" caption="Fee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8"/>
  <sheetViews>
    <sheetView workbookViewId="0">
      <selection activeCell="G19" sqref="G19"/>
    </sheetView>
  </sheetViews>
  <sheetFormatPr defaultRowHeight="14.4" x14ac:dyDescent="0.3"/>
  <sheetData>
    <row r="1" spans="1:24" x14ac:dyDescent="0.3">
      <c r="A1" s="1"/>
      <c r="B1" s="1"/>
      <c r="C1" s="1"/>
      <c r="D1" s="1"/>
      <c r="E1" s="1"/>
      <c r="F1" s="1"/>
      <c r="G1" s="1"/>
      <c r="H1" s="1"/>
      <c r="I1" s="1"/>
      <c r="J1" s="1"/>
      <c r="K1" s="1"/>
      <c r="L1" s="1"/>
      <c r="M1" s="1"/>
      <c r="N1" s="1"/>
      <c r="O1" s="1"/>
      <c r="P1" s="1"/>
      <c r="Q1" s="1"/>
      <c r="R1" s="1"/>
      <c r="S1" s="1"/>
      <c r="T1" s="1"/>
      <c r="U1" s="1"/>
      <c r="V1" s="1"/>
      <c r="W1" s="1"/>
      <c r="X1" s="1"/>
    </row>
    <row r="2" spans="1:24" x14ac:dyDescent="0.3">
      <c r="A2" s="1"/>
      <c r="B2" s="1"/>
      <c r="C2" s="1"/>
      <c r="D2" s="1"/>
      <c r="E2" s="1"/>
      <c r="F2" s="1"/>
      <c r="G2" s="1"/>
      <c r="H2" s="1"/>
      <c r="I2" s="1"/>
      <c r="J2" s="1"/>
      <c r="K2" s="1"/>
      <c r="L2" s="1"/>
      <c r="M2" s="1"/>
      <c r="N2" s="1"/>
      <c r="O2" s="1"/>
      <c r="P2" s="1"/>
      <c r="Q2" s="1"/>
      <c r="R2" s="1"/>
      <c r="S2" s="1"/>
      <c r="T2" s="1"/>
      <c r="U2" s="1"/>
      <c r="V2" s="1"/>
      <c r="W2" s="1"/>
      <c r="X2" s="1"/>
    </row>
    <row r="3" spans="1:24" x14ac:dyDescent="0.3">
      <c r="A3" s="1"/>
      <c r="B3" s="1"/>
      <c r="C3" s="1"/>
      <c r="D3" s="1"/>
      <c r="E3" s="1"/>
      <c r="F3" s="1"/>
      <c r="G3" s="1"/>
      <c r="H3" s="1"/>
      <c r="I3" s="1"/>
      <c r="J3" s="1"/>
      <c r="K3" s="1"/>
      <c r="L3" s="1"/>
      <c r="M3" s="1"/>
      <c r="N3" s="1"/>
      <c r="O3" s="1"/>
      <c r="P3" s="1"/>
      <c r="Q3" s="1"/>
      <c r="R3" s="1"/>
      <c r="S3" s="1"/>
      <c r="T3" s="1"/>
      <c r="U3" s="1"/>
      <c r="V3" s="1"/>
      <c r="W3" s="1"/>
      <c r="X3" s="1"/>
    </row>
    <row r="4" spans="1:24" x14ac:dyDescent="0.3">
      <c r="A4" s="1"/>
      <c r="B4" s="1"/>
      <c r="C4" s="1"/>
      <c r="D4" s="1"/>
      <c r="E4" s="1"/>
      <c r="F4" s="1"/>
      <c r="G4" s="1"/>
      <c r="H4" s="1"/>
      <c r="I4" s="1"/>
      <c r="J4" s="1"/>
      <c r="K4" s="1"/>
      <c r="L4" s="1"/>
      <c r="M4" s="1"/>
      <c r="N4" s="1"/>
      <c r="O4" s="1"/>
      <c r="P4" s="1"/>
      <c r="Q4" s="1"/>
      <c r="R4" s="1"/>
      <c r="S4" s="1"/>
      <c r="T4" s="1"/>
      <c r="U4" s="1"/>
      <c r="V4" s="1"/>
      <c r="W4" s="1"/>
      <c r="X4" s="1"/>
    </row>
    <row r="5" spans="1:24" x14ac:dyDescent="0.3">
      <c r="A5" s="1"/>
      <c r="B5" s="1"/>
      <c r="C5" s="1"/>
      <c r="D5" s="1"/>
      <c r="E5" s="1"/>
      <c r="F5" s="1"/>
      <c r="G5" s="1"/>
      <c r="H5" s="1"/>
      <c r="I5" s="1"/>
      <c r="J5" s="1"/>
      <c r="K5" s="1"/>
      <c r="L5" s="1"/>
      <c r="M5" s="1"/>
      <c r="N5" s="1"/>
      <c r="O5" s="1"/>
      <c r="P5" s="1"/>
      <c r="Q5" s="1"/>
      <c r="R5" s="1"/>
      <c r="S5" s="1"/>
      <c r="T5" s="1"/>
      <c r="U5" s="1"/>
      <c r="V5" s="1"/>
      <c r="W5" s="1"/>
      <c r="X5" s="1"/>
    </row>
    <row r="6" spans="1:24" x14ac:dyDescent="0.3">
      <c r="A6" s="1"/>
      <c r="B6" s="1"/>
      <c r="C6" s="1"/>
      <c r="D6" s="1"/>
      <c r="E6" s="1"/>
      <c r="F6" s="1"/>
      <c r="G6" s="1"/>
      <c r="H6" s="1"/>
      <c r="I6" s="1"/>
      <c r="J6" s="1"/>
      <c r="K6" s="1"/>
      <c r="L6" s="1"/>
      <c r="M6" s="1"/>
      <c r="N6" s="1"/>
      <c r="O6" s="1"/>
      <c r="P6" s="1"/>
      <c r="Q6" s="1"/>
      <c r="R6" s="1"/>
      <c r="S6" s="1"/>
      <c r="T6" s="1"/>
      <c r="U6" s="1"/>
      <c r="V6" s="1"/>
      <c r="W6" s="1"/>
      <c r="X6" s="1"/>
    </row>
    <row r="7" spans="1:24" x14ac:dyDescent="0.3">
      <c r="A7" s="1"/>
      <c r="B7" s="1"/>
      <c r="C7" s="1"/>
      <c r="D7" s="1"/>
      <c r="E7" s="1"/>
      <c r="F7" s="1"/>
      <c r="G7" s="1"/>
      <c r="H7" s="1"/>
      <c r="I7" s="1"/>
      <c r="J7" s="1"/>
      <c r="K7" s="1"/>
      <c r="L7" s="1"/>
      <c r="M7" s="1"/>
      <c r="N7" s="1"/>
      <c r="O7" s="1"/>
      <c r="P7" s="1"/>
      <c r="Q7" s="1"/>
      <c r="R7" s="1"/>
      <c r="S7" s="1"/>
      <c r="T7" s="1"/>
      <c r="U7" s="1"/>
      <c r="V7" s="1"/>
      <c r="W7" s="1"/>
      <c r="X7" s="1"/>
    </row>
    <row r="8" spans="1:24" x14ac:dyDescent="0.3">
      <c r="A8" s="1"/>
      <c r="B8" s="1"/>
      <c r="C8" s="1"/>
      <c r="D8" s="1"/>
      <c r="E8" s="1"/>
      <c r="F8" s="1"/>
      <c r="G8" s="1"/>
      <c r="H8" s="1"/>
      <c r="I8" s="1"/>
      <c r="J8" s="1"/>
      <c r="K8" s="1"/>
      <c r="L8" s="1"/>
      <c r="M8" s="1"/>
      <c r="N8" s="1"/>
      <c r="O8" s="1"/>
      <c r="P8" s="1"/>
      <c r="Q8" s="1"/>
      <c r="R8" s="1"/>
      <c r="S8" s="1"/>
      <c r="T8" s="1"/>
      <c r="U8" s="1"/>
      <c r="V8" s="1"/>
      <c r="W8" s="1"/>
      <c r="X8" s="1"/>
    </row>
    <row r="9" spans="1:24" x14ac:dyDescent="0.3">
      <c r="A9" s="1"/>
      <c r="B9" s="1"/>
      <c r="C9" s="1"/>
      <c r="D9" s="1"/>
      <c r="E9" s="1"/>
      <c r="F9" s="1"/>
      <c r="G9" s="1"/>
      <c r="H9" s="1"/>
      <c r="I9" s="1"/>
      <c r="J9" s="1"/>
      <c r="K9" s="1"/>
      <c r="L9" s="1"/>
      <c r="M9" s="1"/>
      <c r="N9" s="1"/>
      <c r="O9" s="1"/>
      <c r="P9" s="1"/>
      <c r="Q9" s="1"/>
      <c r="R9" s="1"/>
      <c r="S9" s="1"/>
      <c r="T9" s="1"/>
      <c r="U9" s="1"/>
      <c r="V9" s="1"/>
      <c r="W9" s="1"/>
      <c r="X9" s="1"/>
    </row>
    <row r="10" spans="1:24" x14ac:dyDescent="0.3">
      <c r="A10" s="1"/>
      <c r="B10" s="1"/>
      <c r="C10" s="1"/>
      <c r="D10" s="1"/>
      <c r="E10" s="1"/>
      <c r="F10" s="1"/>
      <c r="G10" s="1"/>
      <c r="H10" s="1"/>
      <c r="I10" s="1"/>
      <c r="J10" s="1"/>
      <c r="K10" s="1"/>
      <c r="L10" s="1"/>
      <c r="M10" s="1"/>
      <c r="N10" s="1"/>
      <c r="O10" s="1"/>
      <c r="P10" s="1"/>
      <c r="Q10" s="1"/>
      <c r="R10" s="1"/>
      <c r="S10" s="1"/>
      <c r="T10" s="1"/>
      <c r="U10" s="1"/>
      <c r="V10" s="1"/>
      <c r="W10" s="1"/>
      <c r="X10" s="1"/>
    </row>
    <row r="11" spans="1:24" x14ac:dyDescent="0.3">
      <c r="A11" s="1"/>
      <c r="B11" s="1"/>
      <c r="C11" s="1"/>
      <c r="D11" s="1"/>
      <c r="E11" s="1"/>
      <c r="F11" s="1"/>
      <c r="G11" s="1"/>
      <c r="H11" s="1"/>
      <c r="I11" s="1"/>
      <c r="J11" s="1"/>
      <c r="K11" s="1"/>
      <c r="L11" s="1"/>
      <c r="M11" s="1"/>
      <c r="N11" s="1"/>
      <c r="O11" s="1"/>
      <c r="P11" s="1"/>
      <c r="Q11" s="1"/>
      <c r="R11" s="1"/>
      <c r="S11" s="1"/>
      <c r="T11" s="1"/>
      <c r="U11" s="1"/>
      <c r="V11" s="1"/>
      <c r="W11" s="1"/>
      <c r="X11" s="1"/>
    </row>
    <row r="12" spans="1:24" x14ac:dyDescent="0.3">
      <c r="A12" s="1"/>
      <c r="B12" s="1"/>
      <c r="C12" s="1"/>
      <c r="D12" s="1"/>
      <c r="E12" s="1"/>
      <c r="F12" s="1"/>
      <c r="G12" s="1"/>
      <c r="H12" s="1"/>
      <c r="I12" s="1"/>
      <c r="J12" s="1"/>
      <c r="K12" s="1"/>
      <c r="L12" s="1"/>
      <c r="M12" s="1"/>
      <c r="N12" s="1"/>
      <c r="O12" s="1"/>
      <c r="P12" s="1"/>
      <c r="Q12" s="1"/>
      <c r="R12" s="1"/>
      <c r="S12" s="1"/>
      <c r="T12" s="1"/>
      <c r="U12" s="1"/>
      <c r="V12" s="1"/>
      <c r="W12" s="1"/>
      <c r="X12" s="1"/>
    </row>
    <row r="13" spans="1:24" x14ac:dyDescent="0.3">
      <c r="A13" s="1"/>
      <c r="B13" s="1"/>
      <c r="C13" s="1"/>
      <c r="D13" s="1"/>
      <c r="E13" s="1"/>
      <c r="F13" s="1"/>
      <c r="G13" s="1"/>
      <c r="H13" s="1"/>
      <c r="I13" s="1"/>
      <c r="J13" s="1"/>
      <c r="K13" s="1"/>
      <c r="L13" s="1"/>
      <c r="M13" s="1"/>
      <c r="N13" s="1"/>
      <c r="O13" s="1"/>
      <c r="P13" s="1"/>
      <c r="Q13" s="1"/>
      <c r="R13" s="1"/>
      <c r="S13" s="1"/>
      <c r="T13" s="1"/>
      <c r="U13" s="1"/>
      <c r="V13" s="1"/>
      <c r="W13" s="1"/>
      <c r="X13" s="1"/>
    </row>
    <row r="14" spans="1:24" x14ac:dyDescent="0.3">
      <c r="A14" s="1"/>
      <c r="B14" s="1"/>
      <c r="C14" s="1"/>
      <c r="D14" s="1"/>
      <c r="E14" s="1"/>
      <c r="F14" s="1"/>
      <c r="G14" s="1"/>
      <c r="H14" s="1"/>
      <c r="I14" s="1"/>
      <c r="J14" s="1"/>
      <c r="K14" s="1"/>
      <c r="L14" s="1"/>
      <c r="M14" s="1"/>
      <c r="N14" s="1"/>
      <c r="O14" s="1"/>
      <c r="P14" s="1"/>
      <c r="Q14" s="1"/>
      <c r="R14" s="1"/>
      <c r="S14" s="1"/>
      <c r="T14" s="1"/>
      <c r="U14" s="1"/>
      <c r="V14" s="1"/>
      <c r="W14" s="1"/>
      <c r="X14" s="1"/>
    </row>
    <row r="15" spans="1:24" x14ac:dyDescent="0.3">
      <c r="A15" s="1"/>
      <c r="B15" s="1"/>
      <c r="C15" s="1"/>
      <c r="D15" s="1"/>
      <c r="E15" s="1"/>
      <c r="F15" s="1"/>
      <c r="G15" s="1"/>
      <c r="H15" s="1"/>
      <c r="I15" s="1"/>
      <c r="J15" s="1"/>
      <c r="K15" s="1"/>
      <c r="L15" s="1"/>
      <c r="M15" s="1"/>
      <c r="N15" s="1"/>
      <c r="O15" s="1"/>
      <c r="P15" s="1"/>
      <c r="Q15" s="1"/>
      <c r="R15" s="1"/>
      <c r="S15" s="1"/>
      <c r="T15" s="1"/>
      <c r="U15" s="1"/>
      <c r="V15" s="1"/>
      <c r="W15" s="1"/>
      <c r="X15" s="1"/>
    </row>
    <row r="16" spans="1:24" x14ac:dyDescent="0.3">
      <c r="A16" s="1"/>
      <c r="B16" s="1"/>
      <c r="C16" s="1"/>
      <c r="D16" s="1"/>
      <c r="E16" s="1"/>
      <c r="F16" s="1"/>
      <c r="G16" s="1"/>
      <c r="H16" s="1"/>
      <c r="I16" s="1"/>
      <c r="J16" s="1"/>
      <c r="K16" s="1"/>
      <c r="L16" s="1"/>
      <c r="M16" s="1"/>
      <c r="N16" s="1"/>
      <c r="O16" s="1"/>
      <c r="P16" s="1"/>
      <c r="Q16" s="1"/>
      <c r="R16" s="1"/>
      <c r="S16" s="1"/>
      <c r="T16" s="1"/>
      <c r="U16" s="1"/>
      <c r="V16" s="1"/>
      <c r="W16" s="1"/>
      <c r="X16" s="1"/>
    </row>
    <row r="17" spans="1:24" x14ac:dyDescent="0.3">
      <c r="A17" s="1"/>
      <c r="B17" s="1"/>
      <c r="C17" s="1"/>
      <c r="D17" s="1"/>
      <c r="E17" s="1"/>
      <c r="F17" s="1"/>
      <c r="G17" s="1"/>
      <c r="H17" s="1"/>
      <c r="I17" s="1"/>
      <c r="J17" s="1"/>
      <c r="K17" s="1"/>
      <c r="L17" s="1"/>
      <c r="M17" s="1"/>
      <c r="N17" s="1"/>
      <c r="O17" s="1"/>
      <c r="P17" s="1"/>
      <c r="Q17" s="1"/>
      <c r="R17" s="1"/>
      <c r="S17" s="1"/>
      <c r="T17" s="1"/>
      <c r="U17" s="1"/>
      <c r="V17" s="1"/>
      <c r="W17" s="1"/>
      <c r="X17" s="1"/>
    </row>
    <row r="18" spans="1:24" x14ac:dyDescent="0.3">
      <c r="A18" s="1"/>
      <c r="B18" s="1"/>
      <c r="C18" s="1"/>
      <c r="D18" s="1"/>
      <c r="E18" s="1"/>
      <c r="F18" s="1"/>
      <c r="G18" s="1"/>
      <c r="H18" s="1"/>
      <c r="I18" s="1"/>
      <c r="J18" s="1"/>
      <c r="K18" s="1"/>
      <c r="L18" s="1"/>
      <c r="M18" s="1"/>
      <c r="N18" s="1"/>
      <c r="O18" s="1"/>
      <c r="P18" s="1"/>
      <c r="Q18" s="1"/>
      <c r="R18" s="1"/>
      <c r="S18" s="1"/>
      <c r="T18" s="1"/>
      <c r="U18" s="1"/>
      <c r="V18" s="1"/>
      <c r="W18" s="1"/>
      <c r="X18" s="1"/>
    </row>
    <row r="19" spans="1:24" x14ac:dyDescent="0.3">
      <c r="A19" s="1"/>
      <c r="B19" s="1"/>
      <c r="C19" s="1"/>
      <c r="D19" s="1"/>
      <c r="E19" s="1"/>
      <c r="F19" s="1"/>
      <c r="G19" s="1"/>
      <c r="H19" s="1"/>
      <c r="I19" s="1"/>
      <c r="J19" s="1"/>
      <c r="K19" s="1"/>
      <c r="L19" s="1"/>
      <c r="M19" s="1"/>
      <c r="N19" s="1"/>
      <c r="O19" s="1"/>
      <c r="P19" s="1"/>
      <c r="Q19" s="1"/>
      <c r="R19" s="1"/>
      <c r="S19" s="1"/>
      <c r="T19" s="1"/>
      <c r="U19" s="1"/>
      <c r="V19" s="1"/>
      <c r="W19" s="1"/>
      <c r="X19" s="1"/>
    </row>
    <row r="20" spans="1:24" x14ac:dyDescent="0.3">
      <c r="A20" s="1"/>
      <c r="B20" s="1"/>
      <c r="C20" s="1"/>
      <c r="D20" s="1"/>
      <c r="E20" s="1"/>
      <c r="F20" s="1"/>
      <c r="G20" s="1"/>
      <c r="H20" s="1"/>
      <c r="I20" s="1"/>
      <c r="J20" s="1"/>
      <c r="K20" s="1"/>
      <c r="L20" s="1"/>
      <c r="M20" s="1"/>
      <c r="N20" s="1"/>
      <c r="O20" s="1"/>
      <c r="P20" s="1"/>
      <c r="Q20" s="1"/>
      <c r="R20" s="1"/>
      <c r="S20" s="1"/>
      <c r="T20" s="1"/>
      <c r="U20" s="1"/>
      <c r="V20" s="1"/>
      <c r="W20" s="1"/>
      <c r="X20" s="1"/>
    </row>
    <row r="21" spans="1:24" x14ac:dyDescent="0.3">
      <c r="A21" s="1"/>
      <c r="B21" s="1"/>
      <c r="C21" s="1"/>
      <c r="D21" s="1"/>
      <c r="E21" s="1"/>
      <c r="F21" s="1"/>
      <c r="G21" s="1"/>
      <c r="H21" s="1"/>
      <c r="I21" s="1"/>
      <c r="J21" s="1"/>
      <c r="K21" s="1"/>
      <c r="L21" s="1"/>
      <c r="M21" s="1"/>
      <c r="N21" s="1"/>
      <c r="O21" s="1"/>
      <c r="P21" s="1"/>
      <c r="Q21" s="1"/>
      <c r="R21" s="1"/>
      <c r="S21" s="1"/>
      <c r="T21" s="1"/>
      <c r="U21" s="1"/>
      <c r="V21" s="1"/>
      <c r="W21" s="1"/>
      <c r="X21" s="1"/>
    </row>
    <row r="22" spans="1:24" x14ac:dyDescent="0.3">
      <c r="A22" s="1"/>
      <c r="B22" s="1"/>
      <c r="C22" s="1"/>
      <c r="D22" s="1"/>
      <c r="E22" s="1"/>
      <c r="F22" s="1"/>
      <c r="G22" s="1"/>
      <c r="H22" s="1"/>
      <c r="I22" s="1"/>
      <c r="J22" s="1"/>
      <c r="K22" s="1"/>
      <c r="L22" s="1"/>
      <c r="M22" s="1"/>
      <c r="N22" s="1"/>
      <c r="O22" s="1"/>
      <c r="P22" s="1"/>
      <c r="Q22" s="1"/>
      <c r="R22" s="1"/>
      <c r="S22" s="1"/>
      <c r="T22" s="1"/>
      <c r="U22" s="1"/>
      <c r="V22" s="1"/>
      <c r="W22" s="1"/>
      <c r="X22" s="1"/>
    </row>
    <row r="23" spans="1:24" x14ac:dyDescent="0.3">
      <c r="A23" s="1"/>
      <c r="B23" s="1"/>
      <c r="C23" s="1"/>
      <c r="D23" s="1"/>
      <c r="E23" s="1"/>
      <c r="F23" s="1"/>
      <c r="G23" s="1"/>
      <c r="H23" s="1"/>
      <c r="I23" s="1"/>
      <c r="J23" s="1"/>
      <c r="K23" s="1"/>
      <c r="L23" s="1"/>
      <c r="M23" s="1"/>
      <c r="N23" s="1"/>
      <c r="O23" s="1"/>
      <c r="P23" s="1"/>
      <c r="Q23" s="1"/>
      <c r="R23" s="1"/>
      <c r="S23" s="1"/>
      <c r="T23" s="1"/>
      <c r="U23" s="1"/>
      <c r="V23" s="1"/>
      <c r="W23" s="1"/>
      <c r="X23" s="1"/>
    </row>
    <row r="24" spans="1:24" x14ac:dyDescent="0.3">
      <c r="A24" s="1"/>
      <c r="B24" s="1"/>
      <c r="C24" s="1"/>
      <c r="D24" s="1"/>
      <c r="E24" s="1"/>
      <c r="F24" s="1"/>
      <c r="G24" s="1"/>
      <c r="H24" s="1"/>
      <c r="I24" s="1"/>
      <c r="J24" s="1"/>
      <c r="K24" s="1"/>
      <c r="L24" s="1"/>
      <c r="M24" s="1"/>
      <c r="N24" s="1"/>
      <c r="O24" s="1"/>
      <c r="P24" s="1"/>
      <c r="Q24" s="1"/>
      <c r="R24" s="1"/>
      <c r="S24" s="1"/>
      <c r="T24" s="1"/>
      <c r="U24" s="1"/>
      <c r="V24" s="1"/>
      <c r="W24" s="1"/>
      <c r="X24" s="1"/>
    </row>
    <row r="25" spans="1:24" x14ac:dyDescent="0.3">
      <c r="A25" s="1"/>
      <c r="B25" s="1"/>
      <c r="C25" s="1"/>
      <c r="D25" s="1"/>
      <c r="E25" s="1"/>
      <c r="F25" s="1"/>
      <c r="G25" s="1"/>
      <c r="H25" s="1"/>
      <c r="I25" s="1"/>
      <c r="J25" s="1"/>
      <c r="K25" s="1"/>
      <c r="L25" s="1"/>
      <c r="M25" s="1"/>
      <c r="N25" s="1"/>
      <c r="O25" s="1"/>
      <c r="P25" s="1"/>
      <c r="Q25" s="1"/>
      <c r="R25" s="1"/>
      <c r="S25" s="1"/>
      <c r="T25" s="1"/>
      <c r="U25" s="1"/>
      <c r="V25" s="1"/>
      <c r="W25" s="1"/>
      <c r="X25" s="1"/>
    </row>
    <row r="26" spans="1:24" x14ac:dyDescent="0.3">
      <c r="A26" s="1"/>
      <c r="B26" s="1"/>
      <c r="C26" s="1"/>
      <c r="D26" s="1"/>
      <c r="E26" s="1"/>
      <c r="F26" s="1"/>
      <c r="G26" s="1"/>
      <c r="H26" s="1"/>
      <c r="I26" s="1"/>
      <c r="J26" s="1"/>
      <c r="K26" s="1"/>
      <c r="L26" s="1"/>
      <c r="M26" s="1"/>
      <c r="N26" s="1"/>
      <c r="O26" s="1"/>
      <c r="P26" s="1"/>
      <c r="Q26" s="1"/>
      <c r="R26" s="1"/>
      <c r="S26" s="1"/>
      <c r="T26" s="1"/>
      <c r="U26" s="1"/>
      <c r="V26" s="1"/>
      <c r="W26" s="1"/>
      <c r="X26" s="1"/>
    </row>
    <row r="27" spans="1:24" x14ac:dyDescent="0.3">
      <c r="A27" s="1"/>
      <c r="B27" s="1"/>
      <c r="C27" s="1"/>
      <c r="D27" s="1"/>
      <c r="E27" s="1"/>
      <c r="F27" s="1"/>
      <c r="G27" s="1"/>
      <c r="H27" s="1"/>
      <c r="I27" s="1"/>
      <c r="J27" s="1"/>
      <c r="K27" s="1"/>
      <c r="L27" s="1"/>
      <c r="M27" s="1"/>
      <c r="N27" s="1"/>
      <c r="O27" s="1"/>
      <c r="P27" s="1"/>
      <c r="Q27" s="1"/>
      <c r="R27" s="1"/>
      <c r="S27" s="1"/>
      <c r="T27" s="1"/>
      <c r="U27" s="1"/>
      <c r="V27" s="1"/>
      <c r="W27" s="1"/>
      <c r="X27" s="1"/>
    </row>
    <row r="28" spans="1:24" x14ac:dyDescent="0.3">
      <c r="A28" s="1"/>
      <c r="B28" s="1"/>
      <c r="C28" s="1"/>
      <c r="D28" s="1"/>
      <c r="E28" s="1"/>
      <c r="F28" s="1"/>
      <c r="G28" s="1"/>
      <c r="H28" s="1"/>
      <c r="I28" s="1"/>
      <c r="J28" s="1"/>
      <c r="K28" s="1"/>
      <c r="L28" s="1"/>
      <c r="M28" s="1"/>
      <c r="N28" s="1"/>
      <c r="O28" s="1"/>
      <c r="P28" s="1"/>
      <c r="Q28" s="1"/>
      <c r="R28" s="1"/>
      <c r="S28" s="1"/>
      <c r="T28" s="1"/>
      <c r="U28" s="1"/>
      <c r="V28" s="1"/>
      <c r="W28" s="1"/>
      <c r="X28" s="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E5376-5B78-45F2-A513-7E0E6CEF9330}">
  <dimension ref="A3:N25"/>
  <sheetViews>
    <sheetView workbookViewId="0">
      <selection activeCell="I6" sqref="I6"/>
    </sheetView>
  </sheetViews>
  <sheetFormatPr defaultRowHeight="14.4" x14ac:dyDescent="0.3"/>
  <cols>
    <col min="1" max="2" width="10.77734375" bestFit="1" customWidth="1"/>
    <col min="3" max="4" width="11.109375" bestFit="1" customWidth="1"/>
    <col min="5" max="5" width="10.6640625" bestFit="1" customWidth="1"/>
    <col min="6" max="7" width="12.5546875" bestFit="1" customWidth="1"/>
    <col min="8" max="8" width="13.33203125" bestFit="1" customWidth="1"/>
    <col min="9" max="9" width="12.5546875" bestFit="1" customWidth="1"/>
    <col min="10" max="10" width="12.44140625" bestFit="1" customWidth="1"/>
    <col min="11" max="11" width="16.44140625" bestFit="1" customWidth="1"/>
    <col min="12" max="12" width="12.5546875" bestFit="1" customWidth="1"/>
    <col min="13" max="13" width="11.21875" bestFit="1" customWidth="1"/>
    <col min="14" max="14" width="12.5546875" bestFit="1" customWidth="1"/>
  </cols>
  <sheetData>
    <row r="3" spans="1:14" x14ac:dyDescent="0.3">
      <c r="A3" s="6" t="s">
        <v>51</v>
      </c>
      <c r="B3" t="s">
        <v>60</v>
      </c>
      <c r="D3" s="6" t="s">
        <v>62</v>
      </c>
      <c r="E3" t="s">
        <v>60</v>
      </c>
      <c r="F3" t="s">
        <v>61</v>
      </c>
      <c r="H3" s="6" t="s">
        <v>51</v>
      </c>
      <c r="I3" t="s">
        <v>61</v>
      </c>
      <c r="K3" s="6" t="s">
        <v>51</v>
      </c>
      <c r="M3" s="6" t="s">
        <v>51</v>
      </c>
      <c r="N3" t="s">
        <v>61</v>
      </c>
    </row>
    <row r="4" spans="1:14" x14ac:dyDescent="0.3">
      <c r="A4" s="7" t="s">
        <v>41</v>
      </c>
      <c r="B4">
        <v>15</v>
      </c>
      <c r="D4" s="7" t="s">
        <v>34</v>
      </c>
      <c r="E4">
        <v>12</v>
      </c>
      <c r="F4">
        <v>49</v>
      </c>
      <c r="H4" s="7" t="s">
        <v>37</v>
      </c>
      <c r="I4">
        <v>78</v>
      </c>
      <c r="K4" s="7" t="s">
        <v>34</v>
      </c>
      <c r="M4" s="7" t="s">
        <v>37</v>
      </c>
      <c r="N4">
        <v>78</v>
      </c>
    </row>
    <row r="5" spans="1:14" x14ac:dyDescent="0.3">
      <c r="A5" s="7" t="s">
        <v>59</v>
      </c>
      <c r="B5">
        <v>15</v>
      </c>
      <c r="D5" s="7" t="s">
        <v>15</v>
      </c>
      <c r="E5">
        <v>15</v>
      </c>
      <c r="F5">
        <v>87</v>
      </c>
      <c r="H5" s="7" t="s">
        <v>59</v>
      </c>
      <c r="I5">
        <v>78</v>
      </c>
      <c r="K5" s="8" t="s">
        <v>35</v>
      </c>
      <c r="M5" s="7" t="s">
        <v>59</v>
      </c>
      <c r="N5">
        <v>78</v>
      </c>
    </row>
    <row r="6" spans="1:14" x14ac:dyDescent="0.3">
      <c r="D6" s="7" t="s">
        <v>45</v>
      </c>
      <c r="E6">
        <v>16</v>
      </c>
      <c r="F6">
        <v>76</v>
      </c>
      <c r="K6" s="7" t="s">
        <v>15</v>
      </c>
    </row>
    <row r="7" spans="1:14" x14ac:dyDescent="0.3">
      <c r="D7" s="7" t="s">
        <v>41</v>
      </c>
      <c r="E7">
        <v>15</v>
      </c>
      <c r="F7">
        <v>87</v>
      </c>
      <c r="K7" s="8" t="s">
        <v>19</v>
      </c>
    </row>
    <row r="8" spans="1:14" x14ac:dyDescent="0.3">
      <c r="D8" s="7" t="s">
        <v>25</v>
      </c>
      <c r="E8">
        <v>16</v>
      </c>
      <c r="F8">
        <v>75</v>
      </c>
      <c r="K8" s="7" t="s">
        <v>45</v>
      </c>
    </row>
    <row r="9" spans="1:14" x14ac:dyDescent="0.3">
      <c r="D9" s="7" t="s">
        <v>21</v>
      </c>
      <c r="E9">
        <v>13</v>
      </c>
      <c r="F9">
        <v>66</v>
      </c>
      <c r="K9" s="8" t="s">
        <v>47</v>
      </c>
    </row>
    <row r="10" spans="1:14" x14ac:dyDescent="0.3">
      <c r="D10" s="7" t="s">
        <v>37</v>
      </c>
      <c r="E10">
        <v>13</v>
      </c>
      <c r="F10">
        <v>78</v>
      </c>
      <c r="K10" s="7" t="s">
        <v>41</v>
      </c>
    </row>
    <row r="11" spans="1:14" x14ac:dyDescent="0.3">
      <c r="D11" s="7" t="s">
        <v>9</v>
      </c>
      <c r="E11">
        <v>14</v>
      </c>
      <c r="F11">
        <v>99</v>
      </c>
      <c r="K11" s="8" t="s">
        <v>43</v>
      </c>
    </row>
    <row r="12" spans="1:14" x14ac:dyDescent="0.3">
      <c r="D12" s="7" t="s">
        <v>30</v>
      </c>
      <c r="E12">
        <v>28</v>
      </c>
      <c r="F12">
        <v>131</v>
      </c>
      <c r="K12" s="7" t="s">
        <v>25</v>
      </c>
    </row>
    <row r="13" spans="1:14" x14ac:dyDescent="0.3">
      <c r="D13" s="7" t="s">
        <v>58</v>
      </c>
      <c r="K13" s="8" t="s">
        <v>28</v>
      </c>
    </row>
    <row r="14" spans="1:14" x14ac:dyDescent="0.3">
      <c r="D14" s="7" t="s">
        <v>59</v>
      </c>
      <c r="E14">
        <v>142</v>
      </c>
      <c r="F14">
        <v>748</v>
      </c>
      <c r="K14" s="7" t="s">
        <v>21</v>
      </c>
    </row>
    <row r="15" spans="1:14" x14ac:dyDescent="0.3">
      <c r="K15" s="8" t="s">
        <v>23</v>
      </c>
    </row>
    <row r="16" spans="1:14" x14ac:dyDescent="0.3">
      <c r="B16" s="6" t="s">
        <v>51</v>
      </c>
      <c r="C16" t="s">
        <v>63</v>
      </c>
      <c r="K16" s="7" t="s">
        <v>37</v>
      </c>
    </row>
    <row r="17" spans="2:11" x14ac:dyDescent="0.3">
      <c r="B17" s="7" t="s">
        <v>59</v>
      </c>
      <c r="K17" s="8" t="s">
        <v>39</v>
      </c>
    </row>
    <row r="18" spans="2:11" x14ac:dyDescent="0.3">
      <c r="K18" s="7" t="s">
        <v>9</v>
      </c>
    </row>
    <row r="19" spans="2:11" x14ac:dyDescent="0.3">
      <c r="K19" s="8" t="s">
        <v>13</v>
      </c>
    </row>
    <row r="20" spans="2:11" x14ac:dyDescent="0.3">
      <c r="K20" s="7" t="s">
        <v>30</v>
      </c>
    </row>
    <row r="21" spans="2:11" x14ac:dyDescent="0.3">
      <c r="K21" s="8" t="s">
        <v>32</v>
      </c>
    </row>
    <row r="22" spans="2:11" x14ac:dyDescent="0.3">
      <c r="K22" s="8" t="s">
        <v>49</v>
      </c>
    </row>
    <row r="23" spans="2:11" x14ac:dyDescent="0.3">
      <c r="K23" s="7" t="s">
        <v>58</v>
      </c>
    </row>
    <row r="24" spans="2:11" x14ac:dyDescent="0.3">
      <c r="K24" s="8" t="s">
        <v>58</v>
      </c>
    </row>
    <row r="25" spans="2:11" x14ac:dyDescent="0.3">
      <c r="K25" s="7" t="s">
        <v>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40B14-471F-448F-BEFF-C15F41CD8EA4}">
  <dimension ref="A1:L17"/>
  <sheetViews>
    <sheetView tabSelected="1" zoomScale="115" zoomScaleNormal="115" workbookViewId="0">
      <selection activeCell="C4" sqref="C4"/>
    </sheetView>
  </sheetViews>
  <sheetFormatPr defaultRowHeight="14.4" x14ac:dyDescent="0.3"/>
  <cols>
    <col min="1" max="1" width="17.109375" customWidth="1"/>
    <col min="2" max="2" width="17.6640625" customWidth="1"/>
    <col min="6" max="6" width="20.5546875" customWidth="1"/>
    <col min="7" max="7" width="25.5546875" customWidth="1"/>
    <col min="8" max="8" width="19.5546875" customWidth="1"/>
    <col min="9" max="9" width="22.5546875" customWidth="1"/>
    <col min="10" max="10" width="22" customWidth="1"/>
  </cols>
  <sheetData>
    <row r="1" spans="1:12" x14ac:dyDescent="0.3">
      <c r="A1" s="2" t="s">
        <v>0</v>
      </c>
      <c r="B1" s="2" t="s">
        <v>1</v>
      </c>
      <c r="C1" s="2" t="s">
        <v>2</v>
      </c>
      <c r="D1" s="2" t="s">
        <v>3</v>
      </c>
      <c r="E1" s="2" t="s">
        <v>4</v>
      </c>
      <c r="F1" s="2" t="s">
        <v>5</v>
      </c>
      <c r="G1" s="2" t="s">
        <v>6</v>
      </c>
      <c r="H1" s="2" t="s">
        <v>7</v>
      </c>
      <c r="I1" s="2" t="s">
        <v>8</v>
      </c>
      <c r="J1" s="4" t="s">
        <v>52</v>
      </c>
      <c r="K1" s="4" t="s">
        <v>53</v>
      </c>
      <c r="L1" s="3" t="s">
        <v>51</v>
      </c>
    </row>
    <row r="2" spans="1:12" x14ac:dyDescent="0.3">
      <c r="A2">
        <v>1001</v>
      </c>
      <c r="B2" t="s">
        <v>9</v>
      </c>
      <c r="C2">
        <v>14</v>
      </c>
      <c r="D2" t="s">
        <v>10</v>
      </c>
      <c r="E2">
        <v>9</v>
      </c>
      <c r="F2" t="s">
        <v>11</v>
      </c>
      <c r="G2" t="s">
        <v>12</v>
      </c>
      <c r="H2" t="s">
        <v>13</v>
      </c>
      <c r="I2" t="s">
        <v>14</v>
      </c>
      <c r="J2">
        <v>5000</v>
      </c>
      <c r="K2">
        <v>99</v>
      </c>
    </row>
    <row r="3" spans="1:12" x14ac:dyDescent="0.3">
      <c r="A3">
        <v>1002</v>
      </c>
      <c r="B3" t="s">
        <v>15</v>
      </c>
      <c r="C3">
        <v>25</v>
      </c>
      <c r="D3" t="s">
        <v>16</v>
      </c>
      <c r="E3">
        <v>10</v>
      </c>
      <c r="F3" t="s">
        <v>17</v>
      </c>
      <c r="G3" t="s">
        <v>18</v>
      </c>
      <c r="H3" t="s">
        <v>19</v>
      </c>
      <c r="I3" t="s">
        <v>20</v>
      </c>
      <c r="J3">
        <v>6000</v>
      </c>
      <c r="K3">
        <v>87</v>
      </c>
    </row>
    <row r="4" spans="1:12" x14ac:dyDescent="0.3">
      <c r="A4">
        <v>1003</v>
      </c>
      <c r="B4" t="s">
        <v>21</v>
      </c>
      <c r="C4">
        <v>13</v>
      </c>
      <c r="D4" t="s">
        <v>10</v>
      </c>
      <c r="E4">
        <v>8</v>
      </c>
      <c r="F4" t="s">
        <v>11</v>
      </c>
      <c r="G4" t="s">
        <v>22</v>
      </c>
      <c r="H4" t="s">
        <v>23</v>
      </c>
      <c r="I4" t="s">
        <v>24</v>
      </c>
      <c r="J4">
        <v>4500</v>
      </c>
      <c r="K4">
        <v>66</v>
      </c>
    </row>
    <row r="5" spans="1:12" x14ac:dyDescent="0.3">
      <c r="A5">
        <v>1004</v>
      </c>
      <c r="B5" t="s">
        <v>25</v>
      </c>
      <c r="C5">
        <v>16</v>
      </c>
      <c r="D5" t="s">
        <v>16</v>
      </c>
      <c r="E5">
        <v>11</v>
      </c>
      <c r="F5" t="s">
        <v>26</v>
      </c>
      <c r="G5" t="s">
        <v>27</v>
      </c>
      <c r="H5" t="s">
        <v>28</v>
      </c>
      <c r="I5" t="s">
        <v>29</v>
      </c>
      <c r="J5">
        <v>10000</v>
      </c>
      <c r="K5">
        <v>75</v>
      </c>
    </row>
    <row r="6" spans="1:12" x14ac:dyDescent="0.3">
      <c r="A6">
        <v>1005</v>
      </c>
      <c r="B6" t="s">
        <v>30</v>
      </c>
      <c r="C6">
        <v>34</v>
      </c>
      <c r="D6" t="s">
        <v>10</v>
      </c>
      <c r="E6">
        <v>9</v>
      </c>
      <c r="F6" t="s">
        <v>17</v>
      </c>
      <c r="G6" t="s">
        <v>31</v>
      </c>
      <c r="H6" t="s">
        <v>32</v>
      </c>
      <c r="I6" t="s">
        <v>33</v>
      </c>
      <c r="J6">
        <v>4000</v>
      </c>
      <c r="K6">
        <v>66</v>
      </c>
    </row>
    <row r="7" spans="1:12" x14ac:dyDescent="0.3">
      <c r="A7">
        <v>1006</v>
      </c>
      <c r="B7" t="s">
        <v>34</v>
      </c>
      <c r="C7">
        <v>12</v>
      </c>
      <c r="D7" t="s">
        <v>16</v>
      </c>
      <c r="E7">
        <v>7</v>
      </c>
      <c r="F7" t="s">
        <v>55</v>
      </c>
      <c r="G7" t="s">
        <v>18</v>
      </c>
      <c r="H7" t="s">
        <v>35</v>
      </c>
      <c r="I7" t="s">
        <v>36</v>
      </c>
      <c r="J7">
        <v>12000</v>
      </c>
      <c r="K7">
        <v>49</v>
      </c>
    </row>
    <row r="8" spans="1:12" x14ac:dyDescent="0.3">
      <c r="A8">
        <v>1007</v>
      </c>
      <c r="B8" t="s">
        <v>37</v>
      </c>
      <c r="C8">
        <v>13</v>
      </c>
      <c r="D8" t="s">
        <v>10</v>
      </c>
      <c r="E8">
        <v>8</v>
      </c>
      <c r="F8" t="s">
        <v>26</v>
      </c>
      <c r="G8" t="s">
        <v>38</v>
      </c>
      <c r="H8" t="s">
        <v>39</v>
      </c>
      <c r="I8" t="s">
        <v>40</v>
      </c>
      <c r="J8">
        <v>14000</v>
      </c>
      <c r="K8">
        <v>78</v>
      </c>
    </row>
    <row r="9" spans="1:12" x14ac:dyDescent="0.3">
      <c r="A9">
        <v>1008</v>
      </c>
      <c r="B9" t="s">
        <v>41</v>
      </c>
      <c r="C9">
        <v>15</v>
      </c>
      <c r="D9" t="s">
        <v>16</v>
      </c>
      <c r="E9">
        <v>10</v>
      </c>
      <c r="F9" t="s">
        <v>11</v>
      </c>
      <c r="G9" t="s">
        <v>42</v>
      </c>
      <c r="H9" t="s">
        <v>43</v>
      </c>
      <c r="I9" t="s">
        <v>44</v>
      </c>
      <c r="J9">
        <v>89000</v>
      </c>
      <c r="K9">
        <v>87</v>
      </c>
    </row>
    <row r="10" spans="1:12" x14ac:dyDescent="0.3">
      <c r="A10">
        <v>1009</v>
      </c>
      <c r="B10" t="s">
        <v>45</v>
      </c>
      <c r="C10">
        <v>22</v>
      </c>
      <c r="D10" t="s">
        <v>10</v>
      </c>
      <c r="E10">
        <v>11</v>
      </c>
      <c r="F10" t="s">
        <v>17</v>
      </c>
      <c r="G10" t="s">
        <v>46</v>
      </c>
      <c r="H10" t="s">
        <v>47</v>
      </c>
      <c r="I10" t="s">
        <v>48</v>
      </c>
      <c r="J10">
        <v>30000</v>
      </c>
      <c r="K10">
        <v>76</v>
      </c>
    </row>
    <row r="11" spans="1:12" x14ac:dyDescent="0.3">
      <c r="A11">
        <v>1010</v>
      </c>
      <c r="B11" t="s">
        <v>30</v>
      </c>
      <c r="C11">
        <v>14</v>
      </c>
      <c r="D11" t="s">
        <v>16</v>
      </c>
      <c r="E11">
        <v>9</v>
      </c>
      <c r="F11" t="s">
        <v>26</v>
      </c>
      <c r="G11" t="s">
        <v>31</v>
      </c>
      <c r="H11" t="s">
        <v>49</v>
      </c>
      <c r="I11" t="s">
        <v>50</v>
      </c>
      <c r="J11">
        <v>550000</v>
      </c>
      <c r="K11">
        <v>65</v>
      </c>
    </row>
    <row r="12" spans="1:12" x14ac:dyDescent="0.3">
      <c r="J12">
        <f>SUM(J2:J11)</f>
        <v>724500</v>
      </c>
    </row>
    <row r="14" spans="1:12" x14ac:dyDescent="0.3">
      <c r="G14" t="s">
        <v>57</v>
      </c>
      <c r="H14" s="5" t="s">
        <v>56</v>
      </c>
    </row>
    <row r="15" spans="1:12" x14ac:dyDescent="0.3">
      <c r="G15">
        <f>COUNT(A2:A11)</f>
        <v>10</v>
      </c>
      <c r="H15">
        <f>COUNTBLANK(A2:K11)</f>
        <v>0</v>
      </c>
    </row>
    <row r="16" spans="1:12" x14ac:dyDescent="0.3">
      <c r="I16" t="s">
        <v>54</v>
      </c>
      <c r="J16">
        <f>VLOOKUP(I17,B2:K11,10,FALSE)</f>
        <v>99</v>
      </c>
    </row>
    <row r="17" spans="9:9" x14ac:dyDescent="0.3">
      <c r="I17" t="s">
        <v>9</v>
      </c>
    </row>
  </sheetData>
  <dataValidations count="1">
    <dataValidation type="list" allowBlank="1" showInputMessage="1" showErrorMessage="1" sqref="I17" xr:uid="{668A7E4E-96C5-4DC5-A93A-6A7240A911ED}">
      <formula1>$B$2:$B$11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Sheet4</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 PC</dc:creator>
  <cp:lastModifiedBy>Rindoz chaz</cp:lastModifiedBy>
  <dcterms:created xsi:type="dcterms:W3CDTF">2015-06-05T18:17:20Z</dcterms:created>
  <dcterms:modified xsi:type="dcterms:W3CDTF">2024-08-19T20:01:28Z</dcterms:modified>
</cp:coreProperties>
</file>