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5E4BC5-3239-41C6-848A-617DE565BE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4" i="17"/>
  <c r="M3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<sst xmlns="http://schemas.openxmlformats.org/spreadsheetml/2006/main" count="11115" uniqueCount="6221">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</sst>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0.0"/>
    <numFmt numFmtId="166" formatCode="dd\-mmm\-yyyy"/>
    <numFmt numFmtId="167" formatCode="0.0\ &quot;kg&quot;"/>
    <numFmt numFmtId="168" formatCode="_-[$RM-4409]* #,##0.00_-;\-[$RM-4409]* #,##0.00_-;_-[$RM-4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1" applyNumberFormat="1" applyFont="1"/>
    <xf numFmtId="0" fontId="0" fillId="0" borderId="0" xfId="0" pivotButton="1"/>
    <xf numFmtId="3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M-4409]* #,##0.00_-;\-[$RM-4409]* #,##0.00_-;_-[$RM-4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M-4409]* #,##0.00_-;\-[$RM-4409]* #,##0.00_-;_-[$RM-4409]* &quot;-&quot;??_-;_-@_-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000080"/>
      <color rgb="FF3C1464"/>
      <color rgb="FF3C0000"/>
      <color rgb="FFE0C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 Sales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008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422823859346348E-2"/>
          <c:y val="4.3162589345805018E-2"/>
          <c:w val="0.76345029893575667"/>
          <c:h val="0.74077974628171483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4F9-943E-CDE8F06EA7D3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4F9-943E-CDE8F06EA7D3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4F9-943E-CDE8F06EA7D3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000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D4-44F9-943E-CDE8F06EA7D3}"/>
              </c:ext>
            </c:extLst>
          </c:dPt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4F9-943E-CDE8F06E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11696"/>
        <c:axId val="1877092240"/>
      </c:lineChart>
      <c:catAx>
        <c:axId val="21382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92240"/>
        <c:crosses val="autoZero"/>
        <c:auto val="1"/>
        <c:lblAlgn val="ctr"/>
        <c:lblOffset val="100"/>
        <c:noMultiLvlLbl val="0"/>
      </c:catAx>
      <c:valAx>
        <c:axId val="1877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3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3672383417824"/>
          <c:y val="0.11465298709777196"/>
          <c:w val="0.16005860568798763"/>
          <c:h val="0.22476173942597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85725</xdr:rowOff>
    </xdr:from>
    <xdr:to>
      <xdr:col>15</xdr:col>
      <xdr:colOff>457200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65578-0AE3-9FCF-BE65-01347469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01.952675694447" createdVersion="8" refreshedVersion="8" minRefreshableVersion="3" recordCount="1000" xr:uid="{EBF21264-5C44-4180-8780-AA92499F290F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38C6D-2F7D-4F01-A621-2E6A61C96D92}" name="Total Sales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2" numFmtId="3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5" count="1" selected="0">
            <x v="4"/>
          </reference>
          <reference field="1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E1DE-49EC-482B-9CD0-1804CAD279DB}" name="Orders" displayName="Orders" ref="A1:O1001" totalsRowShown="0" headerRowDxfId="0">
  <autoFilter ref="A1:O1001" xr:uid="{6BE1E1DE-49EC-482B-9CD0-1804CAD279DB}"/>
  <tableColumns count="15">
    <tableColumn id="1" xr3:uid="{A77345C6-41FE-44F6-917B-A8264AE77C98}" name="Order ID" dataDxfId="10"/>
    <tableColumn id="2" xr3:uid="{69121C76-4C80-4A4D-87E8-8AC18387C375}" name="Order Date" dataDxfId="9"/>
    <tableColumn id="3" xr3:uid="{5B1AC5B5-39E7-451B-BC73-3669E000715C}" name="Customer ID" dataDxfId="8"/>
    <tableColumn id="4" xr3:uid="{C1D53BCF-1A1C-454E-ADF8-850877E5D462}" name="Product ID"/>
    <tableColumn id="5" xr3:uid="{84B6F5D1-1C7C-4C63-BB21-11E9EBA3A164}" name="Quantity" dataDxfId="7"/>
    <tableColumn id="6" xr3:uid="{8799A693-D479-4753-B953-23098A3828E6}" name="Customer Name" dataDxfId="6">
      <calculatedColumnFormula>_xlfn.XLOOKUP(C2,customers!$A$1:$A$1001,customers!$B$1:$B$1001,,0)</calculatedColumnFormula>
    </tableColumn>
    <tableColumn id="7" xr3:uid="{2D0903A4-37C9-4922-82F1-E4B2EAEFE1E3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2854E357-92C8-4319-BF61-EF6D0B2771C6}" name="Country" dataDxfId="4">
      <calculatedColumnFormula>_xlfn.XLOOKUP(C2,customers!$A$1:$A$1001,customers!$G$1:$G$1001,,0)</calculatedColumnFormula>
    </tableColumn>
    <tableColumn id="9" xr3:uid="{0006132A-872B-47B3-871F-401FA67FD446}" name="Coffee Type">
      <calculatedColumnFormula>INDEX(products!$A$1:$G$49,MATCH(orders!$D2,products!$A$1:$A$49,0),MATCH(I$1,products!$A$1:$G$1,0))</calculatedColumnFormula>
    </tableColumn>
    <tableColumn id="10" xr3:uid="{61F8B69C-2215-4F93-AD25-6A4529263170}" name="Roast Type">
      <calculatedColumnFormula>INDEX(products!$A$1:$G$49,MATCH(orders!$D2,products!$A$1:$A$49,0),MATCH(J$1,products!$A$1:$G$1,0))</calculatedColumnFormula>
    </tableColumn>
    <tableColumn id="11" xr3:uid="{F535CBC1-0E7A-4E57-A0AD-7FC16A947DC2}" name="Size" dataDxfId="3">
      <calculatedColumnFormula>INDEX(products!$A$1:$G$49,MATCH(orders!$D2,products!$A$1:$A$49,0),MATCH(K$1,products!$A$1:$G$1,0))</calculatedColumnFormula>
    </tableColumn>
    <tableColumn id="12" xr3:uid="{2F0D8757-93BF-44C6-8AC1-FFDD274C4257}" name="Unit Price" dataDxfId="2" dataCellStyle="Currency">
      <calculatedColumnFormula>INDEX(products!$A$1:$G$49,MATCH(orders!$D2,products!$A$1:$A$49,0),MATCH(L$1,products!$A$1:$G$1,0))</calculatedColumnFormula>
    </tableColumn>
    <tableColumn id="13" xr3:uid="{5B001D30-316F-4F8C-9E2F-76CD14941C1B}" name="Sales" dataDxfId="1" dataCellStyle="Currency">
      <calculatedColumnFormula>L2*E2</calculatedColumnFormula>
    </tableColumn>
    <tableColumn id="14" xr3:uid="{03ED125E-0F00-4CD9-A215-A9209340E423}" name="Coffee Type Name">
      <calculatedColumnFormula>IF(I2="Rob","Robusta",IF(I2="Exc","Excelsa",IF(I2="Ara","Arabica",IF(I2="Lib","Liberica",""))))</calculatedColumnFormula>
    </tableColumn>
    <tableColumn id="15" xr3:uid="{C0906A57-673C-4E44-9270-E8712EC038D9}" name="Roast Type Name">
      <calculatedColumnFormula>IF(J2="M","Medium",IF(J2="L","Light",IF(J2="D","Dark","")))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EE02-7CFA-4785-8989-64CE1BA98F3E}">
  <dimension ref="A3:F48"/>
  <sheetViews>
    <sheetView tabSelected="1" workbookViewId="0">
      <selection activeCell="I22" sqref="I22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89" zoomScaleNormal="89" workbookViewId="0">
      <selection activeCell="G19" sqref="G19"/>
    </sheetView>
  </sheetViews>
  <sheetFormatPr defaultRowHeight="15" x14ac:dyDescent="0.25"/>
  <cols>
    <col min="1" max="1" width="16.5703125" bestFit="1" customWidth="1"/>
    <col min="2" max="2" width="13.140625" customWidth="1"/>
    <col min="3" max="3" width="17.42578125" bestFit="1" customWidth="1"/>
    <col min="4" max="4" width="12.42578125" customWidth="1"/>
    <col min="5" max="5" width="10.85546875" customWidth="1"/>
    <col min="6" max="6" width="17.7109375" customWidth="1"/>
    <col min="7" max="7" width="39.42578125" bestFit="1" customWidth="1"/>
    <col min="8" max="8" width="15.42578125" bestFit="1" customWidth="1"/>
    <col min="9" max="9" width="13.7109375" customWidth="1"/>
    <col min="10" max="10" width="12.7109375" customWidth="1"/>
    <col min="11" max="11" width="6.5703125" customWidth="1"/>
    <col min="12" max="12" width="11.7109375" customWidth="1"/>
    <col min="13" max="13" width="11.42578125" bestFit="1" customWidth="1"/>
    <col min="14" max="14" width="19.42578125" customWidth="1"/>
    <col min="15" max="15" width="18.425781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>L3*E3</f>
        <v>41.25</v>
      </c>
      <c r="N3" t="str">
        <f t="shared" ref="N3:N66" si="0">IF(I3="Rob","Robusta",IF(I3="Exc","Excelsa",IF(I3="Ara","Arabica",IF(I3="Lib","Liberica",""))))</f>
        <v>Excelsa</v>
      </c>
      <c r="O3" t="str">
        <f t="shared" ref="O3:O66" si="1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>L4*E4</f>
        <v>12.95</v>
      </c>
      <c r="N4" t="str">
        <f t="shared" si="0"/>
        <v>Arabica</v>
      </c>
      <c r="O4" t="str">
        <f t="shared" si="1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ref="M3:M66" si="2">L5*E5</f>
        <v>27.5</v>
      </c>
      <c r="N5" t="str">
        <f t="shared" si="0"/>
        <v>Excelsa</v>
      </c>
      <c r="O5" t="str">
        <f t="shared" si="1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2"/>
        <v>54.969999999999992</v>
      </c>
      <c r="N6" t="str">
        <f t="shared" si="0"/>
        <v>Robusta</v>
      </c>
      <c r="O6" t="str">
        <f t="shared" si="1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2"/>
        <v>38.849999999999994</v>
      </c>
      <c r="N7" t="str">
        <f t="shared" si="0"/>
        <v>Liberica</v>
      </c>
      <c r="O7" t="str">
        <f t="shared" si="1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2"/>
        <v>21.87</v>
      </c>
      <c r="N8" t="str">
        <f t="shared" si="0"/>
        <v>Excelsa</v>
      </c>
      <c r="O8" t="str">
        <f t="shared" si="1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2"/>
        <v>4.7549999999999999</v>
      </c>
      <c r="N9" t="str">
        <f t="shared" si="0"/>
        <v>Liberica</v>
      </c>
      <c r="O9" t="str">
        <f t="shared" si="1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2"/>
        <v>17.91</v>
      </c>
      <c r="N10" t="str">
        <f t="shared" si="0"/>
        <v>Robusta</v>
      </c>
      <c r="O10" t="str">
        <f t="shared" si="1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2"/>
        <v>5.97</v>
      </c>
      <c r="N11" t="str">
        <f t="shared" si="0"/>
        <v>Robusta</v>
      </c>
      <c r="O11" t="str">
        <f t="shared" si="1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2"/>
        <v>39.799999999999997</v>
      </c>
      <c r="N12" t="str">
        <f t="shared" si="0"/>
        <v>Arabica</v>
      </c>
      <c r="O12" t="str">
        <f t="shared" si="1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2"/>
        <v>170.77499999999998</v>
      </c>
      <c r="N13" t="str">
        <f t="shared" si="0"/>
        <v>Excelsa</v>
      </c>
      <c r="O13" t="str">
        <f t="shared" si="1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2"/>
        <v>49.75</v>
      </c>
      <c r="N14" t="str">
        <f t="shared" si="0"/>
        <v>Robusta</v>
      </c>
      <c r="O14" t="str">
        <f t="shared" si="1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2"/>
        <v>41.169999999999995</v>
      </c>
      <c r="N15" t="str">
        <f t="shared" si="0"/>
        <v>Robusta</v>
      </c>
      <c r="O15" t="str">
        <f t="shared" si="1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2"/>
        <v>11.654999999999999</v>
      </c>
      <c r="N16" t="str">
        <f t="shared" si="0"/>
        <v>Liberica</v>
      </c>
      <c r="O16" t="str">
        <f t="shared" si="1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2"/>
        <v>114.42499999999998</v>
      </c>
      <c r="N17" t="str">
        <f t="shared" si="0"/>
        <v>Robusta</v>
      </c>
      <c r="O17" t="str">
        <f t="shared" si="1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2"/>
        <v>20.25</v>
      </c>
      <c r="N18" t="str">
        <f t="shared" si="0"/>
        <v>Arabica</v>
      </c>
      <c r="O18" t="str">
        <f t="shared" si="1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2"/>
        <v>77.699999999999989</v>
      </c>
      <c r="N19" t="str">
        <f t="shared" si="0"/>
        <v>Arabica</v>
      </c>
      <c r="O19" t="str">
        <f t="shared" si="1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2"/>
        <v>82.339999999999989</v>
      </c>
      <c r="N20" t="str">
        <f t="shared" si="0"/>
        <v>Robusta</v>
      </c>
      <c r="O20" t="str">
        <f t="shared" si="1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2"/>
        <v>16.875</v>
      </c>
      <c r="N21" t="str">
        <f t="shared" si="0"/>
        <v>Arabica</v>
      </c>
      <c r="O21" t="str">
        <f t="shared" si="1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2"/>
        <v>14.58</v>
      </c>
      <c r="N22" t="str">
        <f t="shared" si="0"/>
        <v>Excelsa</v>
      </c>
      <c r="O22" t="str">
        <f t="shared" si="1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2"/>
        <v>17.91</v>
      </c>
      <c r="N23" t="str">
        <f t="shared" si="0"/>
        <v>Arabica</v>
      </c>
      <c r="O23" t="str">
        <f t="shared" si="1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2"/>
        <v>91.539999999999992</v>
      </c>
      <c r="N24" t="str">
        <f t="shared" si="0"/>
        <v>Robusta</v>
      </c>
      <c r="O24" t="str">
        <f t="shared" si="1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2"/>
        <v>11.94</v>
      </c>
      <c r="N25" t="str">
        <f t="shared" si="0"/>
        <v>Arabica</v>
      </c>
      <c r="O25" t="str">
        <f t="shared" si="1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2"/>
        <v>11.25</v>
      </c>
      <c r="N26" t="str">
        <f t="shared" si="0"/>
        <v>Arabica</v>
      </c>
      <c r="O26" t="str">
        <f t="shared" si="1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2"/>
        <v>12.375</v>
      </c>
      <c r="N27" t="str">
        <f t="shared" si="0"/>
        <v>Excelsa</v>
      </c>
      <c r="O27" t="str">
        <f t="shared" si="1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2"/>
        <v>27</v>
      </c>
      <c r="N28" t="str">
        <f t="shared" si="0"/>
        <v>Arabica</v>
      </c>
      <c r="O28" t="str">
        <f t="shared" si="1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2"/>
        <v>16.875</v>
      </c>
      <c r="N29" t="str">
        <f t="shared" si="0"/>
        <v>Arabica</v>
      </c>
      <c r="O29" t="str">
        <f t="shared" si="1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2"/>
        <v>17.91</v>
      </c>
      <c r="N30" t="str">
        <f t="shared" si="0"/>
        <v>Arabica</v>
      </c>
      <c r="O30" t="str">
        <f t="shared" si="1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2"/>
        <v>39.799999999999997</v>
      </c>
      <c r="N31" t="str">
        <f t="shared" si="0"/>
        <v>Arabica</v>
      </c>
      <c r="O31" t="str">
        <f t="shared" si="1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2"/>
        <v>21.825000000000003</v>
      </c>
      <c r="N32" t="str">
        <f t="shared" si="0"/>
        <v>Liberica</v>
      </c>
      <c r="O32" t="str">
        <f t="shared" si="1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2"/>
        <v>35.82</v>
      </c>
      <c r="N33" t="str">
        <f t="shared" si="0"/>
        <v>Arabica</v>
      </c>
      <c r="O33" t="str">
        <f t="shared" si="1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2"/>
        <v>52.38</v>
      </c>
      <c r="N34" t="str">
        <f t="shared" si="0"/>
        <v>Liberica</v>
      </c>
      <c r="O34" t="str">
        <f t="shared" si="1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2"/>
        <v>23.774999999999999</v>
      </c>
      <c r="N35" t="str">
        <f t="shared" si="0"/>
        <v>Liberica</v>
      </c>
      <c r="O35" t="str">
        <f t="shared" si="1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2"/>
        <v>57.06</v>
      </c>
      <c r="N36" t="str">
        <f t="shared" si="0"/>
        <v>Liberica</v>
      </c>
      <c r="O36" t="str">
        <f t="shared" si="1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2"/>
        <v>35.82</v>
      </c>
      <c r="N37" t="str">
        <f t="shared" si="0"/>
        <v>Arabica</v>
      </c>
      <c r="O37" t="str">
        <f t="shared" si="1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2"/>
        <v>8.73</v>
      </c>
      <c r="N38" t="str">
        <f t="shared" si="0"/>
        <v>Liberica</v>
      </c>
      <c r="O38" t="str">
        <f t="shared" si="1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2"/>
        <v>28.53</v>
      </c>
      <c r="N39" t="str">
        <f t="shared" si="0"/>
        <v>Liberica</v>
      </c>
      <c r="O39" t="str">
        <f t="shared" si="1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2"/>
        <v>114.42499999999998</v>
      </c>
      <c r="N40" t="str">
        <f t="shared" si="0"/>
        <v>Robusta</v>
      </c>
      <c r="O40" t="str">
        <f t="shared" si="1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2"/>
        <v>59.699999999999996</v>
      </c>
      <c r="N41" t="str">
        <f t="shared" si="0"/>
        <v>Robusta</v>
      </c>
      <c r="O41" t="str">
        <f t="shared" si="1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2"/>
        <v>43.650000000000006</v>
      </c>
      <c r="N42" t="str">
        <f t="shared" si="0"/>
        <v>Liberica</v>
      </c>
      <c r="O42" t="str">
        <f t="shared" si="1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2"/>
        <v>7.29</v>
      </c>
      <c r="N43" t="str">
        <f t="shared" si="0"/>
        <v>Excelsa</v>
      </c>
      <c r="O43" t="str">
        <f t="shared" si="1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2"/>
        <v>8.0549999999999997</v>
      </c>
      <c r="N44" t="str">
        <f t="shared" si="0"/>
        <v>Robusta</v>
      </c>
      <c r="O44" t="str">
        <f t="shared" si="1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2"/>
        <v>72.91</v>
      </c>
      <c r="N45" t="str">
        <f t="shared" si="0"/>
        <v>Liberica</v>
      </c>
      <c r="O45" t="str">
        <f t="shared" si="1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2"/>
        <v>16.5</v>
      </c>
      <c r="N46" t="str">
        <f t="shared" si="0"/>
        <v>Excelsa</v>
      </c>
      <c r="O46" t="str">
        <f t="shared" si="1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2"/>
        <v>178.70999999999998</v>
      </c>
      <c r="N47" t="str">
        <f t="shared" si="0"/>
        <v>Liberica</v>
      </c>
      <c r="O47" t="str">
        <f t="shared" si="1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2"/>
        <v>63.249999999999993</v>
      </c>
      <c r="N48" t="str">
        <f t="shared" si="0"/>
        <v>Excelsa</v>
      </c>
      <c r="O48" t="str">
        <f t="shared" si="1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2"/>
        <v>7.77</v>
      </c>
      <c r="N49" t="str">
        <f t="shared" si="0"/>
        <v>Arabica</v>
      </c>
      <c r="O49" t="str">
        <f t="shared" si="1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2"/>
        <v>91.539999999999992</v>
      </c>
      <c r="N50" t="str">
        <f t="shared" si="0"/>
        <v>Arabica</v>
      </c>
      <c r="O50" t="str">
        <f t="shared" si="1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2"/>
        <v>38.849999999999994</v>
      </c>
      <c r="N51" t="str">
        <f t="shared" si="0"/>
        <v>Arabica</v>
      </c>
      <c r="O51" t="str">
        <f t="shared" si="1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2"/>
        <v>15.54</v>
      </c>
      <c r="N52" t="str">
        <f t="shared" si="0"/>
        <v>Liberica</v>
      </c>
      <c r="O52" t="str">
        <f t="shared" si="1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2"/>
        <v>145.82</v>
      </c>
      <c r="N53" t="str">
        <f t="shared" si="0"/>
        <v>Liberica</v>
      </c>
      <c r="O53" t="str">
        <f t="shared" si="1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2"/>
        <v>29.849999999999998</v>
      </c>
      <c r="N54" t="str">
        <f t="shared" si="0"/>
        <v>Robusta</v>
      </c>
      <c r="O54" t="str">
        <f t="shared" si="1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2"/>
        <v>72.91</v>
      </c>
      <c r="N55" t="str">
        <f t="shared" si="0"/>
        <v>Liberica</v>
      </c>
      <c r="O55" t="str">
        <f t="shared" si="1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2"/>
        <v>72.75</v>
      </c>
      <c r="N56" t="str">
        <f t="shared" si="0"/>
        <v>Liberica</v>
      </c>
      <c r="O56" t="str">
        <f t="shared" si="1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2"/>
        <v>47.55</v>
      </c>
      <c r="N57" t="str">
        <f t="shared" si="0"/>
        <v>Liberica</v>
      </c>
      <c r="O57" t="str">
        <f t="shared" si="1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2"/>
        <v>10.935</v>
      </c>
      <c r="N58" t="str">
        <f t="shared" si="0"/>
        <v>Excelsa</v>
      </c>
      <c r="O58" t="str">
        <f t="shared" si="1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2"/>
        <v>59.4</v>
      </c>
      <c r="N59" t="str">
        <f t="shared" si="0"/>
        <v>Excelsa</v>
      </c>
      <c r="O59" t="str">
        <f t="shared" si="1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2"/>
        <v>89.35499999999999</v>
      </c>
      <c r="N60" t="str">
        <f t="shared" si="0"/>
        <v>Liberica</v>
      </c>
      <c r="O60" t="str">
        <f t="shared" si="1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2"/>
        <v>26.19</v>
      </c>
      <c r="N61" t="str">
        <f t="shared" si="0"/>
        <v>Liberica</v>
      </c>
      <c r="O61" t="str">
        <f t="shared" si="1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2"/>
        <v>114.42499999999998</v>
      </c>
      <c r="N62" t="str">
        <f t="shared" si="0"/>
        <v>Arabica</v>
      </c>
      <c r="O62" t="str">
        <f t="shared" si="1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2"/>
        <v>26.849999999999994</v>
      </c>
      <c r="N63" t="str">
        <f t="shared" si="0"/>
        <v>Robusta</v>
      </c>
      <c r="O63" t="str">
        <f t="shared" si="1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2"/>
        <v>23.774999999999999</v>
      </c>
      <c r="N64" t="str">
        <f t="shared" si="0"/>
        <v>Liberica</v>
      </c>
      <c r="O64" t="str">
        <f t="shared" si="1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2"/>
        <v>6.75</v>
      </c>
      <c r="N65" t="str">
        <f t="shared" si="0"/>
        <v>Arabica</v>
      </c>
      <c r="O65" t="str">
        <f t="shared" si="1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2"/>
        <v>35.82</v>
      </c>
      <c r="N66" t="str">
        <f t="shared" si="0"/>
        <v>Robusta</v>
      </c>
      <c r="O66" t="str">
        <f t="shared" si="1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89" zoomScaleNormal="89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75775</cp:lastModifiedBy>
  <cp:revision/>
  <dcterms:created xsi:type="dcterms:W3CDTF">2022-11-26T09:51:45Z</dcterms:created>
  <dcterms:modified xsi:type="dcterms:W3CDTF">2023-10-02T15:10:25Z</dcterms:modified>
  <cp:category/>
  <cp:contentStatus/>
</cp:coreProperties>
</file>