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3145" yWindow="-105" windowWidth="23250" windowHeight="12570" firstSheet="3" activeTab="4"/>
  </bookViews>
  <sheets>
    <sheet name="Sheet1" sheetId="1" r:id="rId1"/>
    <sheet name="Sheet11" sheetId="21" r:id="rId2"/>
    <sheet name="BBH00" sheetId="2" r:id="rId3"/>
    <sheet name="BBH45" sheetId="4" r:id="rId4"/>
    <sheet name="BBH90" sheetId="5" r:id="rId5"/>
    <sheet name="SBH00" sheetId="6" r:id="rId6"/>
    <sheet name="SBH45" sheetId="7" r:id="rId7"/>
    <sheet name="SBH90" sheetId="8" r:id="rId8"/>
    <sheet name="TBH00" sheetId="9" r:id="rId9"/>
    <sheet name="TBH45" sheetId="10" r:id="rId10"/>
    <sheet name="TBH90" sheetId="11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2"/>
  <c r="H35"/>
  <c r="H41" l="1"/>
  <c r="H29"/>
  <c r="H23"/>
  <c r="H53" s="1"/>
  <c r="H17"/>
  <c r="H11"/>
  <c r="H9" l="1"/>
  <c r="H8" s="1"/>
  <c r="H7"/>
  <c r="H21" l="1"/>
  <c r="H19"/>
  <c r="H13"/>
  <c r="H15"/>
  <c r="G4" i="9"/>
  <c r="H25" i="2" l="1"/>
  <c r="H27"/>
  <c r="H5" i="8"/>
  <c r="H5" i="7"/>
  <c r="H5" i="5"/>
  <c r="H5" i="4"/>
  <c r="H33" i="2" l="1"/>
  <c r="H31"/>
  <c r="H5" i="6"/>
  <c r="H4" i="2"/>
  <c r="I5"/>
  <c r="G5" i="9"/>
  <c r="Q5" s="1"/>
  <c r="H39" i="2" l="1"/>
  <c r="H37"/>
  <c r="I9"/>
  <c r="I9" i="8" s="1"/>
  <c r="G6" i="9"/>
  <c r="Q6" s="1"/>
  <c r="G8"/>
  <c r="Q8" s="1"/>
  <c r="G7"/>
  <c r="Q7" s="1"/>
  <c r="I5" i="6"/>
  <c r="H4" i="9"/>
  <c r="R4" s="1"/>
  <c r="H4" i="8"/>
  <c r="H4" i="5"/>
  <c r="H4" i="7"/>
  <c r="H4" i="4"/>
  <c r="H4" i="6"/>
  <c r="H6" i="2"/>
  <c r="H7" i="8"/>
  <c r="H7" i="7"/>
  <c r="H7" i="5"/>
  <c r="H7" i="4"/>
  <c r="I7" i="2"/>
  <c r="H5" i="9" s="1"/>
  <c r="R5" s="1"/>
  <c r="H7" i="6"/>
  <c r="H11" i="8"/>
  <c r="H11" i="7"/>
  <c r="H11" i="4"/>
  <c r="H11" i="5"/>
  <c r="H11" i="6"/>
  <c r="I11" i="2"/>
  <c r="H7" i="9" s="1"/>
  <c r="R7" s="1"/>
  <c r="H10" i="2"/>
  <c r="H9" i="8"/>
  <c r="H9" i="7"/>
  <c r="H9" i="5"/>
  <c r="H9" i="4"/>
  <c r="H9" i="6"/>
  <c r="I4" i="2"/>
  <c r="I5" i="8"/>
  <c r="I5" i="7"/>
  <c r="I5" i="4"/>
  <c r="I5" i="5"/>
  <c r="J5" i="2"/>
  <c r="I4" i="9" s="1"/>
  <c r="S4" s="1"/>
  <c r="I9" i="5" l="1"/>
  <c r="I8" i="2"/>
  <c r="I8" i="8" s="1"/>
  <c r="I9" i="4"/>
  <c r="I9" i="7"/>
  <c r="H45" i="2"/>
  <c r="H43"/>
  <c r="J9"/>
  <c r="I6" i="9" s="1"/>
  <c r="S6" s="1"/>
  <c r="G9"/>
  <c r="Q9" s="1"/>
  <c r="G13"/>
  <c r="Q13" s="1"/>
  <c r="G12"/>
  <c r="Q12" s="1"/>
  <c r="H18" i="2"/>
  <c r="H18" i="4" s="1"/>
  <c r="G14" i="9"/>
  <c r="Q14" s="1"/>
  <c r="I9" i="6"/>
  <c r="H6" i="9"/>
  <c r="R6" s="1"/>
  <c r="H6" i="8"/>
  <c r="H6" i="7"/>
  <c r="H6" i="5"/>
  <c r="H6" i="4"/>
  <c r="H6" i="6"/>
  <c r="H8" i="8"/>
  <c r="H8" i="7"/>
  <c r="H8" i="5"/>
  <c r="H8" i="4"/>
  <c r="H8" i="6"/>
  <c r="J5" i="8"/>
  <c r="J5" i="7"/>
  <c r="J5" i="5"/>
  <c r="J5" i="4"/>
  <c r="K5" i="2"/>
  <c r="J4" i="9" s="1"/>
  <c r="T4" s="1"/>
  <c r="J5" i="6"/>
  <c r="H10" i="8"/>
  <c r="H10" i="7"/>
  <c r="H10" i="5"/>
  <c r="H10" i="4"/>
  <c r="H10" i="6"/>
  <c r="H12" i="2"/>
  <c r="H13" i="8"/>
  <c r="H13" i="7"/>
  <c r="H13" i="5"/>
  <c r="H13" i="4"/>
  <c r="H13" i="6"/>
  <c r="I13" i="2"/>
  <c r="I11" i="8"/>
  <c r="I11" i="7"/>
  <c r="I11" i="4"/>
  <c r="I11" i="5"/>
  <c r="J11" i="2"/>
  <c r="I7" i="9" s="1"/>
  <c r="I11" i="6"/>
  <c r="I10" i="2"/>
  <c r="I8" i="5"/>
  <c r="H14" i="2"/>
  <c r="H15" i="8"/>
  <c r="H15" i="7"/>
  <c r="H15" i="4"/>
  <c r="H15" i="5"/>
  <c r="I15" i="2"/>
  <c r="H9" i="9" s="1"/>
  <c r="R9" s="1"/>
  <c r="H15" i="6"/>
  <c r="G4" i="11"/>
  <c r="Q4" s="1"/>
  <c r="G4" i="10"/>
  <c r="Q4" s="1"/>
  <c r="I4" i="8"/>
  <c r="I4" i="7"/>
  <c r="I4" i="4"/>
  <c r="I4" i="5"/>
  <c r="I4" i="6"/>
  <c r="H19" i="8"/>
  <c r="H19" i="7"/>
  <c r="H19" i="4"/>
  <c r="H19" i="5"/>
  <c r="I19" i="2"/>
  <c r="H11" i="9" s="1"/>
  <c r="R11" s="1"/>
  <c r="H19" i="6"/>
  <c r="I7" i="8"/>
  <c r="I7" i="7"/>
  <c r="I7" i="4"/>
  <c r="I7" i="5"/>
  <c r="I7" i="6"/>
  <c r="J7" i="2"/>
  <c r="I5" i="9" s="1"/>
  <c r="S5" s="1"/>
  <c r="I6" i="2"/>
  <c r="J4"/>
  <c r="I8" i="4" l="1"/>
  <c r="I8" i="7"/>
  <c r="I8" i="6"/>
  <c r="J9" i="5"/>
  <c r="H18" i="7"/>
  <c r="J9" i="6"/>
  <c r="J9" i="7"/>
  <c r="H18" i="8"/>
  <c r="K9" i="2"/>
  <c r="J6" i="9" s="1"/>
  <c r="T6" s="1"/>
  <c r="J9" i="8"/>
  <c r="H18" i="6"/>
  <c r="J8" i="2"/>
  <c r="J8" i="7" s="1"/>
  <c r="J9" i="4"/>
  <c r="H18" i="5"/>
  <c r="H49" i="2"/>
  <c r="H51"/>
  <c r="J6"/>
  <c r="J6" i="7" s="1"/>
  <c r="H16" i="2"/>
  <c r="H17" i="4"/>
  <c r="H17" i="8"/>
  <c r="I17" i="2"/>
  <c r="G10" i="9"/>
  <c r="Q10" s="1"/>
  <c r="H17" i="7"/>
  <c r="H17" i="6"/>
  <c r="H17" i="5"/>
  <c r="G11" i="9"/>
  <c r="Q11" s="1"/>
  <c r="G17"/>
  <c r="Q17" s="1"/>
  <c r="S7"/>
  <c r="I7" i="11"/>
  <c r="S7" s="1"/>
  <c r="I7" i="10"/>
  <c r="G16" i="9"/>
  <c r="Q16" s="1"/>
  <c r="G15"/>
  <c r="Q15" s="1"/>
  <c r="I12" i="2"/>
  <c r="I12" i="4" s="1"/>
  <c r="H8" i="9"/>
  <c r="R8" s="1"/>
  <c r="H20" i="2"/>
  <c r="H21" i="8"/>
  <c r="H21" i="7"/>
  <c r="H21" i="5"/>
  <c r="H21" i="4"/>
  <c r="I21" i="2"/>
  <c r="H12" i="9" s="1"/>
  <c r="R12" s="1"/>
  <c r="H21" i="6"/>
  <c r="I10" i="8"/>
  <c r="I10" i="7"/>
  <c r="I10" i="4"/>
  <c r="I10" i="5"/>
  <c r="I10" i="6"/>
  <c r="K5" i="8"/>
  <c r="K5" i="7"/>
  <c r="K5" i="5"/>
  <c r="K5" i="4"/>
  <c r="L5" i="2"/>
  <c r="K4" i="9" s="1"/>
  <c r="U4" s="1"/>
  <c r="K5" i="6"/>
  <c r="H27" i="8"/>
  <c r="H27" i="7"/>
  <c r="H27" i="4"/>
  <c r="H27" i="5"/>
  <c r="G18" i="9"/>
  <c r="Q18" s="1"/>
  <c r="H27" i="6"/>
  <c r="I27" i="2"/>
  <c r="H15" i="9" s="1"/>
  <c r="R15" s="1"/>
  <c r="H26" i="2"/>
  <c r="H14" i="8"/>
  <c r="H14" i="7"/>
  <c r="H14" i="5"/>
  <c r="H14" i="4"/>
  <c r="H14" i="6"/>
  <c r="H12" i="8"/>
  <c r="H12" i="5"/>
  <c r="H12" i="7"/>
  <c r="H12" i="4"/>
  <c r="H12" i="6"/>
  <c r="J4" i="7"/>
  <c r="J4" i="8"/>
  <c r="J4" i="5"/>
  <c r="J4" i="4"/>
  <c r="J4" i="6"/>
  <c r="H4" i="11"/>
  <c r="R4" s="1"/>
  <c r="H4" i="10"/>
  <c r="I6" i="8"/>
  <c r="I6" i="7"/>
  <c r="I6" i="4"/>
  <c r="I6" i="5"/>
  <c r="I6" i="6"/>
  <c r="H25" i="8"/>
  <c r="H25" i="5"/>
  <c r="H25" i="7"/>
  <c r="H25" i="4"/>
  <c r="I25" i="2"/>
  <c r="H14" i="9" s="1"/>
  <c r="R14" s="1"/>
  <c r="H25" i="6"/>
  <c r="H24" i="2"/>
  <c r="H22"/>
  <c r="H23" i="8"/>
  <c r="H23" i="7"/>
  <c r="H23" i="5"/>
  <c r="H23" i="4"/>
  <c r="H23" i="6"/>
  <c r="I23" i="2"/>
  <c r="H13" i="9" s="1"/>
  <c r="R13" s="1"/>
  <c r="K11" i="2"/>
  <c r="J7" i="9" s="1"/>
  <c r="J11" i="8"/>
  <c r="J11" i="7"/>
  <c r="J11" i="5"/>
  <c r="J11" i="4"/>
  <c r="J11" i="6"/>
  <c r="J10" i="2"/>
  <c r="G5" i="11"/>
  <c r="Q5" s="1"/>
  <c r="G5" i="10"/>
  <c r="Q5" s="1"/>
  <c r="I15" i="8"/>
  <c r="I15" i="7"/>
  <c r="I15" i="5"/>
  <c r="I15" i="4"/>
  <c r="J15" i="2"/>
  <c r="I9" i="9" s="1"/>
  <c r="S9" s="1"/>
  <c r="I15" i="6"/>
  <c r="I14" i="2"/>
  <c r="K7"/>
  <c r="J5" i="9" s="1"/>
  <c r="T5" s="1"/>
  <c r="J7" i="8"/>
  <c r="J7" i="7"/>
  <c r="J7" i="5"/>
  <c r="J7" i="4"/>
  <c r="J7" i="6"/>
  <c r="I19" i="8"/>
  <c r="I19" i="7"/>
  <c r="I19" i="5"/>
  <c r="I19" i="4"/>
  <c r="I19" i="6"/>
  <c r="J19" i="2"/>
  <c r="I11" i="9" s="1"/>
  <c r="S11" s="1"/>
  <c r="I18" i="2"/>
  <c r="I13" i="8"/>
  <c r="I13" i="4"/>
  <c r="I13" i="5"/>
  <c r="I13" i="7"/>
  <c r="I13" i="6"/>
  <c r="J13" i="2"/>
  <c r="I8" i="9" s="1"/>
  <c r="S8" s="1"/>
  <c r="K4" i="2"/>
  <c r="J8" i="5" l="1"/>
  <c r="K9" i="4"/>
  <c r="J8"/>
  <c r="J6"/>
  <c r="I12" i="6"/>
  <c r="K8" i="2"/>
  <c r="K8" i="4" s="1"/>
  <c r="L9" i="2"/>
  <c r="K6" i="9" s="1"/>
  <c r="U6" s="1"/>
  <c r="K9" i="7"/>
  <c r="J8" i="8"/>
  <c r="K9" i="5"/>
  <c r="K9" i="6"/>
  <c r="K9" i="8"/>
  <c r="J8" i="6"/>
  <c r="J6" i="5"/>
  <c r="I12" i="8"/>
  <c r="J6"/>
  <c r="H57" i="2"/>
  <c r="H55"/>
  <c r="J6" i="6"/>
  <c r="J14" i="2"/>
  <c r="J14" i="5" s="1"/>
  <c r="I12" i="7"/>
  <c r="I12" i="5"/>
  <c r="H10" i="9"/>
  <c r="R10" s="1"/>
  <c r="I17" i="5"/>
  <c r="J17" i="2"/>
  <c r="I17" i="4"/>
  <c r="I16" i="2"/>
  <c r="I17" i="6"/>
  <c r="I17" i="8"/>
  <c r="I17" i="7"/>
  <c r="G23" i="9"/>
  <c r="Q23" s="1"/>
  <c r="H16" i="4"/>
  <c r="H16" i="8"/>
  <c r="H16" i="6"/>
  <c r="H16" i="7"/>
  <c r="H16" i="5"/>
  <c r="T7" i="9"/>
  <c r="J7" i="11"/>
  <c r="T7" s="1"/>
  <c r="J7" i="10"/>
  <c r="G22" i="9"/>
  <c r="Q22" s="1"/>
  <c r="G19"/>
  <c r="J12" i="2"/>
  <c r="J12" i="4" s="1"/>
  <c r="G21" i="9"/>
  <c r="G20"/>
  <c r="K8" i="5"/>
  <c r="I14" i="8"/>
  <c r="I14" i="7"/>
  <c r="I14" i="4"/>
  <c r="I14" i="5"/>
  <c r="I14" i="6"/>
  <c r="L11" i="2"/>
  <c r="K7" i="9" s="1"/>
  <c r="K11" i="8"/>
  <c r="K11" i="7"/>
  <c r="K11" i="5"/>
  <c r="K11" i="4"/>
  <c r="K11" i="6"/>
  <c r="K10" i="2"/>
  <c r="I27" i="8"/>
  <c r="I27" i="7"/>
  <c r="I27" i="5"/>
  <c r="I27" i="4"/>
  <c r="I27" i="6"/>
  <c r="J27" i="2"/>
  <c r="I15" i="9" s="1"/>
  <c r="S15" s="1"/>
  <c r="I26" i="2"/>
  <c r="K4" i="8"/>
  <c r="K4" i="7"/>
  <c r="K4" i="5"/>
  <c r="K4" i="4"/>
  <c r="K4" i="6"/>
  <c r="I18" i="8"/>
  <c r="I18" i="7"/>
  <c r="I18" i="5"/>
  <c r="I18" i="4"/>
  <c r="I18" i="6"/>
  <c r="L7" i="2"/>
  <c r="K5" i="9" s="1"/>
  <c r="U5" s="1"/>
  <c r="K7" i="8"/>
  <c r="K7" i="7"/>
  <c r="K7" i="5"/>
  <c r="K7" i="4"/>
  <c r="K7" i="6"/>
  <c r="K6" i="2"/>
  <c r="H22" i="8"/>
  <c r="H22" i="7"/>
  <c r="H22" i="5"/>
  <c r="H22" i="4"/>
  <c r="H22" i="6"/>
  <c r="H29" i="8"/>
  <c r="H29" i="7"/>
  <c r="H29" i="5"/>
  <c r="H29" i="4"/>
  <c r="H28" i="2"/>
  <c r="H29" i="6"/>
  <c r="I29" i="2"/>
  <c r="H16" i="9" s="1"/>
  <c r="R16" s="1"/>
  <c r="I25" i="8"/>
  <c r="I25" i="7"/>
  <c r="I25" i="5"/>
  <c r="I25" i="4"/>
  <c r="J25" i="2"/>
  <c r="I14" i="9" s="1"/>
  <c r="S14" s="1"/>
  <c r="I25" i="6"/>
  <c r="I24" i="2"/>
  <c r="J15" i="8"/>
  <c r="J15" i="7"/>
  <c r="J15" i="5"/>
  <c r="J15" i="4"/>
  <c r="K15" i="2"/>
  <c r="J9" i="9" s="1"/>
  <c r="T9" s="1"/>
  <c r="J15" i="6"/>
  <c r="J10" i="7"/>
  <c r="J10" i="8"/>
  <c r="J10" i="5"/>
  <c r="J10" i="4"/>
  <c r="J10" i="6"/>
  <c r="H24" i="8"/>
  <c r="H24" i="5"/>
  <c r="H24" i="7"/>
  <c r="H24" i="4"/>
  <c r="H24" i="6"/>
  <c r="I4" i="11"/>
  <c r="S4" s="1"/>
  <c r="I4" i="10"/>
  <c r="G6" i="11"/>
  <c r="Q6" s="1"/>
  <c r="G6" i="10"/>
  <c r="Q6" s="1"/>
  <c r="H26" i="8"/>
  <c r="H26" i="7"/>
  <c r="H26" i="5"/>
  <c r="H26" i="4"/>
  <c r="H26" i="6"/>
  <c r="H31" i="8"/>
  <c r="H31" i="7"/>
  <c r="H31" i="4"/>
  <c r="H31" i="5"/>
  <c r="I31" i="2"/>
  <c r="H17" i="9" s="1"/>
  <c r="R17" s="1"/>
  <c r="H31" i="6"/>
  <c r="H30" i="2"/>
  <c r="I20"/>
  <c r="I21" i="8"/>
  <c r="I21" i="7"/>
  <c r="I21" i="5"/>
  <c r="I21" i="4"/>
  <c r="I21" i="6"/>
  <c r="J21" i="2"/>
  <c r="I12" i="9" s="1"/>
  <c r="S12" s="1"/>
  <c r="H33" i="8"/>
  <c r="H33" i="5"/>
  <c r="H33" i="7"/>
  <c r="H33" i="4"/>
  <c r="I33" i="2"/>
  <c r="H18" i="9" s="1"/>
  <c r="R18" s="1"/>
  <c r="H33" i="6"/>
  <c r="H32" i="2"/>
  <c r="K19"/>
  <c r="J11" i="9" s="1"/>
  <c r="T11" s="1"/>
  <c r="J19" i="8"/>
  <c r="J19" i="7"/>
  <c r="J19" i="5"/>
  <c r="J19" i="4"/>
  <c r="J19" i="6"/>
  <c r="J18" i="2"/>
  <c r="J12" i="5"/>
  <c r="J13" i="8"/>
  <c r="J13" i="7"/>
  <c r="J13" i="5"/>
  <c r="J13" i="4"/>
  <c r="K13" i="2"/>
  <c r="J13" i="6"/>
  <c r="H5" i="11"/>
  <c r="R5" s="1"/>
  <c r="H5" i="10"/>
  <c r="I23" i="8"/>
  <c r="I23" i="7"/>
  <c r="I23" i="5"/>
  <c r="I23" i="4"/>
  <c r="I23" i="6"/>
  <c r="J23" i="2"/>
  <c r="I13" i="9" s="1"/>
  <c r="S13" s="1"/>
  <c r="I22" i="2"/>
  <c r="G7" i="11"/>
  <c r="Q7" s="1"/>
  <c r="G7" i="10"/>
  <c r="Q7" s="1"/>
  <c r="H35" i="8"/>
  <c r="H35" i="7"/>
  <c r="H35" i="4"/>
  <c r="H35" i="5"/>
  <c r="H35" i="6"/>
  <c r="I35" i="2"/>
  <c r="H19" i="9" s="1"/>
  <c r="H34" i="2"/>
  <c r="L5" i="8"/>
  <c r="L5" i="7"/>
  <c r="L5" i="4"/>
  <c r="L5" i="5"/>
  <c r="L5" i="6"/>
  <c r="M5" i="2"/>
  <c r="L4" i="9" s="1"/>
  <c r="V4" s="1"/>
  <c r="H20" i="5"/>
  <c r="H20" i="8"/>
  <c r="H20" i="4"/>
  <c r="H20" i="7"/>
  <c r="H20" i="6"/>
  <c r="L4" i="2"/>
  <c r="J14" i="4" l="1"/>
  <c r="J14" i="7"/>
  <c r="J14" i="6"/>
  <c r="J14" i="8"/>
  <c r="T14" s="1"/>
  <c r="J12" i="7"/>
  <c r="T12" s="1"/>
  <c r="L9" i="4"/>
  <c r="K8" i="7"/>
  <c r="U8" s="1"/>
  <c r="L9" i="5"/>
  <c r="V9" s="1"/>
  <c r="J12" i="8"/>
  <c r="T12" s="1"/>
  <c r="M9" i="2"/>
  <c r="L6" i="9" s="1"/>
  <c r="V6" s="1"/>
  <c r="L9" i="7"/>
  <c r="K8" i="6"/>
  <c r="U8" s="1"/>
  <c r="K8" i="8"/>
  <c r="L8" i="2"/>
  <c r="L8" i="7" s="1"/>
  <c r="V8" s="1"/>
  <c r="J12" i="6"/>
  <c r="T12" s="1"/>
  <c r="L9"/>
  <c r="V9" s="1"/>
  <c r="L9" i="8"/>
  <c r="V9" s="1"/>
  <c r="R19" i="9"/>
  <c r="H19" i="11"/>
  <c r="R19" s="1"/>
  <c r="H19" i="10"/>
  <c r="S19" s="1"/>
  <c r="Q20" i="9"/>
  <c r="G20" i="11"/>
  <c r="Q20" s="1"/>
  <c r="G20" i="10"/>
  <c r="Q21" i="9"/>
  <c r="G21" i="10"/>
  <c r="G21" i="11"/>
  <c r="Q21" s="1"/>
  <c r="Q19" i="9"/>
  <c r="G19" i="11"/>
  <c r="Q19" s="1"/>
  <c r="G19" i="10"/>
  <c r="I10" i="9"/>
  <c r="S10" s="1"/>
  <c r="J17" i="5"/>
  <c r="J17" i="4"/>
  <c r="T17" s="1"/>
  <c r="K17" i="2"/>
  <c r="U17" s="1"/>
  <c r="J17" i="8"/>
  <c r="T17" s="1"/>
  <c r="J17" i="6"/>
  <c r="T17" s="1"/>
  <c r="J16" i="2"/>
  <c r="T16" s="1"/>
  <c r="J17" i="7"/>
  <c r="T17" s="1"/>
  <c r="I16" i="8"/>
  <c r="S16" s="1"/>
  <c r="I16" i="6"/>
  <c r="S16" s="1"/>
  <c r="I16" i="5"/>
  <c r="S16" s="1"/>
  <c r="I16" i="4"/>
  <c r="S16" s="1"/>
  <c r="I16" i="7"/>
  <c r="S16" s="1"/>
  <c r="U7" i="9"/>
  <c r="K7" i="10"/>
  <c r="V7" s="1"/>
  <c r="K7" i="11"/>
  <c r="U7" s="1"/>
  <c r="G25" i="9"/>
  <c r="Q25" s="1"/>
  <c r="K12" i="2"/>
  <c r="K12" i="4" s="1"/>
  <c r="U12" s="1"/>
  <c r="J8" i="9"/>
  <c r="T8" s="1"/>
  <c r="K21" i="2"/>
  <c r="J12" i="9" s="1"/>
  <c r="T12" s="1"/>
  <c r="J21" i="8"/>
  <c r="T21" s="1"/>
  <c r="J21" i="7"/>
  <c r="T21" s="1"/>
  <c r="J21" i="5"/>
  <c r="T21" s="1"/>
  <c r="J21" i="4"/>
  <c r="T21" s="1"/>
  <c r="J21" i="6"/>
  <c r="T21" s="1"/>
  <c r="J20" i="2"/>
  <c r="L4" i="8"/>
  <c r="V4" s="1"/>
  <c r="L4" i="4"/>
  <c r="V4" s="1"/>
  <c r="L4" i="7"/>
  <c r="V4" s="1"/>
  <c r="L4" i="5"/>
  <c r="V4" s="1"/>
  <c r="L4" i="6"/>
  <c r="V4" s="1"/>
  <c r="G9" i="11"/>
  <c r="Q9" s="1"/>
  <c r="G9" i="10"/>
  <c r="Q9" s="1"/>
  <c r="G8" i="11"/>
  <c r="Q8" s="1"/>
  <c r="G8" i="10"/>
  <c r="Q8" s="1"/>
  <c r="J35" i="2"/>
  <c r="I35" i="8"/>
  <c r="S35" s="1"/>
  <c r="I35" i="7"/>
  <c r="S35" s="1"/>
  <c r="I35" i="5"/>
  <c r="S35" s="1"/>
  <c r="I35" i="4"/>
  <c r="S35" s="1"/>
  <c r="I35" i="6"/>
  <c r="S35" s="1"/>
  <c r="I34" i="2"/>
  <c r="H39" i="8"/>
  <c r="R39" s="1"/>
  <c r="H39" i="7"/>
  <c r="R39" s="1"/>
  <c r="H39" i="5"/>
  <c r="R39" s="1"/>
  <c r="H39" i="4"/>
  <c r="R39" s="1"/>
  <c r="I39" i="2"/>
  <c r="H21" i="9" s="1"/>
  <c r="H39" i="6"/>
  <c r="R39" s="1"/>
  <c r="H38" i="2"/>
  <c r="R38" s="1"/>
  <c r="I5" i="11"/>
  <c r="S5" s="1"/>
  <c r="I5" i="10"/>
  <c r="T5" s="1"/>
  <c r="K13" i="8"/>
  <c r="U13" s="1"/>
  <c r="K13" i="7"/>
  <c r="U13" s="1"/>
  <c r="K13" i="5"/>
  <c r="U13" s="1"/>
  <c r="K13" i="4"/>
  <c r="U13" s="1"/>
  <c r="K13" i="6"/>
  <c r="U13" s="1"/>
  <c r="L13" i="2"/>
  <c r="K8" i="9" s="1"/>
  <c r="U8" s="1"/>
  <c r="L19" i="2"/>
  <c r="K11" i="9" s="1"/>
  <c r="U11" s="1"/>
  <c r="K19" i="8"/>
  <c r="U19" s="1"/>
  <c r="K19" i="7"/>
  <c r="U19" s="1"/>
  <c r="K19" i="5"/>
  <c r="U19" s="1"/>
  <c r="K19" i="4"/>
  <c r="K19" i="6"/>
  <c r="U19" s="1"/>
  <c r="K18" i="2"/>
  <c r="U18" s="1"/>
  <c r="I31" i="8"/>
  <c r="S31" s="1"/>
  <c r="I31" i="7"/>
  <c r="S31" s="1"/>
  <c r="I31" i="5"/>
  <c r="S31" s="1"/>
  <c r="I31" i="4"/>
  <c r="S31" s="1"/>
  <c r="I31" i="6"/>
  <c r="S31" s="1"/>
  <c r="J31" i="2"/>
  <c r="I17" i="9" s="1"/>
  <c r="I30" i="2"/>
  <c r="S30" s="1"/>
  <c r="J25" i="8"/>
  <c r="T25" s="1"/>
  <c r="J25" i="7"/>
  <c r="T25" s="1"/>
  <c r="J25" i="5"/>
  <c r="T25" s="1"/>
  <c r="J25" i="4"/>
  <c r="T25" s="1"/>
  <c r="K25" i="2"/>
  <c r="J14" i="9" s="1"/>
  <c r="T14" s="1"/>
  <c r="J25" i="6"/>
  <c r="T25" s="1"/>
  <c r="J24" i="2"/>
  <c r="J29"/>
  <c r="I16" i="9" s="1"/>
  <c r="I29" i="8"/>
  <c r="S29" s="1"/>
  <c r="I29" i="7"/>
  <c r="S29" s="1"/>
  <c r="I29" i="5"/>
  <c r="S29" s="1"/>
  <c r="I29" i="4"/>
  <c r="S29" s="1"/>
  <c r="I29" i="6"/>
  <c r="S29" s="1"/>
  <c r="I28" i="2"/>
  <c r="S28" s="1"/>
  <c r="K27"/>
  <c r="J15" i="9" s="1"/>
  <c r="T15" s="1"/>
  <c r="J27" i="8"/>
  <c r="T27" s="1"/>
  <c r="J27" i="7"/>
  <c r="T27" s="1"/>
  <c r="J27" i="5"/>
  <c r="T27" s="1"/>
  <c r="J27" i="4"/>
  <c r="T27" s="1"/>
  <c r="J27" i="6"/>
  <c r="T27" s="1"/>
  <c r="J26" i="2"/>
  <c r="T26" s="1"/>
  <c r="M11"/>
  <c r="L11" i="8"/>
  <c r="V11" s="1"/>
  <c r="L11" i="7"/>
  <c r="V11" s="1"/>
  <c r="L11" i="5"/>
  <c r="V11" s="1"/>
  <c r="L11" i="4"/>
  <c r="V11" s="1"/>
  <c r="L11" i="6"/>
  <c r="V11" s="1"/>
  <c r="L10" i="2"/>
  <c r="V10" s="1"/>
  <c r="N5"/>
  <c r="M4" i="9" s="1"/>
  <c r="W4" s="1"/>
  <c r="M5" i="8"/>
  <c r="W5" s="1"/>
  <c r="M5" i="7"/>
  <c r="W5" s="1"/>
  <c r="M5" i="5"/>
  <c r="W5" s="1"/>
  <c r="M5" i="4"/>
  <c r="W5" s="1"/>
  <c r="M5" i="6"/>
  <c r="W5" s="1"/>
  <c r="H41" i="8"/>
  <c r="R41" s="1"/>
  <c r="H41" i="5"/>
  <c r="R41" s="1"/>
  <c r="H41" i="7"/>
  <c r="R41" s="1"/>
  <c r="H41" i="4"/>
  <c r="R41" s="1"/>
  <c r="H41" i="6"/>
  <c r="R41" s="1"/>
  <c r="H40" i="2"/>
  <c r="R40" s="1"/>
  <c r="I41"/>
  <c r="H22" i="9" s="1"/>
  <c r="R22" s="1"/>
  <c r="I22" i="8"/>
  <c r="S22" s="1"/>
  <c r="I22" i="7"/>
  <c r="S22" s="1"/>
  <c r="I22" i="5"/>
  <c r="S22" s="1"/>
  <c r="I22" i="4"/>
  <c r="S22" s="1"/>
  <c r="I22" i="6"/>
  <c r="S22" s="1"/>
  <c r="H32" i="8"/>
  <c r="R32" s="1"/>
  <c r="H32" i="5"/>
  <c r="R32" s="1"/>
  <c r="H32" i="7"/>
  <c r="R32" s="1"/>
  <c r="H32" i="4"/>
  <c r="R32" s="1"/>
  <c r="H32" i="6"/>
  <c r="R32" s="1"/>
  <c r="I20" i="8"/>
  <c r="S20" s="1"/>
  <c r="I20" i="7"/>
  <c r="S20" s="1"/>
  <c r="I20" i="5"/>
  <c r="S20" s="1"/>
  <c r="I20" i="4"/>
  <c r="S20" s="1"/>
  <c r="I20" i="6"/>
  <c r="S20" s="1"/>
  <c r="J4" i="10"/>
  <c r="U4" s="1"/>
  <c r="J4" i="11"/>
  <c r="T4" s="1"/>
  <c r="K15" i="8"/>
  <c r="U15" s="1"/>
  <c r="K15" i="7"/>
  <c r="U15" s="1"/>
  <c r="K15" i="5"/>
  <c r="U15" s="1"/>
  <c r="K15" i="4"/>
  <c r="U15" s="1"/>
  <c r="L15" i="2"/>
  <c r="K15" i="6"/>
  <c r="U15" s="1"/>
  <c r="K14" i="2"/>
  <c r="U14" s="1"/>
  <c r="K6" i="8"/>
  <c r="U6" s="1"/>
  <c r="K6" i="7"/>
  <c r="U6" s="1"/>
  <c r="K6" i="5"/>
  <c r="U6" s="1"/>
  <c r="K6" i="4"/>
  <c r="U6" s="1"/>
  <c r="K6" i="6"/>
  <c r="U6" s="1"/>
  <c r="L8" i="8"/>
  <c r="V8" s="1"/>
  <c r="L8" i="4"/>
  <c r="V8" s="1"/>
  <c r="L8" i="6"/>
  <c r="V8" s="1"/>
  <c r="H34" i="8"/>
  <c r="R34" s="1"/>
  <c r="H34" i="7"/>
  <c r="R34" s="1"/>
  <c r="H34" i="5"/>
  <c r="R34" s="1"/>
  <c r="H34" i="4"/>
  <c r="R34" s="1"/>
  <c r="H34" i="6"/>
  <c r="R34" s="1"/>
  <c r="J33" i="2"/>
  <c r="I33" i="8"/>
  <c r="S33" s="1"/>
  <c r="I33" i="7"/>
  <c r="S33" s="1"/>
  <c r="I33" i="5"/>
  <c r="S33" s="1"/>
  <c r="I33" i="4"/>
  <c r="S33" s="1"/>
  <c r="I33" i="6"/>
  <c r="S33" s="1"/>
  <c r="I32" i="2"/>
  <c r="M7"/>
  <c r="L7" i="8"/>
  <c r="V7" s="1"/>
  <c r="L7" i="7"/>
  <c r="V7" s="1"/>
  <c r="L7" i="5"/>
  <c r="V7" s="1"/>
  <c r="L7" i="4"/>
  <c r="V7" s="1"/>
  <c r="L7" i="6"/>
  <c r="V7" s="1"/>
  <c r="L6" i="2"/>
  <c r="V6" s="1"/>
  <c r="I26" i="8"/>
  <c r="S26" s="1"/>
  <c r="I26" i="7"/>
  <c r="S26" s="1"/>
  <c r="I26" i="5"/>
  <c r="S26" s="1"/>
  <c r="I26" i="4"/>
  <c r="S26" s="1"/>
  <c r="I26" i="6"/>
  <c r="S26" s="1"/>
  <c r="H43" i="8"/>
  <c r="R43" s="1"/>
  <c r="H43" i="7"/>
  <c r="R43" s="1"/>
  <c r="H43" i="4"/>
  <c r="R43" s="1"/>
  <c r="H43" i="5"/>
  <c r="R43" s="1"/>
  <c r="H43" i="6"/>
  <c r="R43" s="1"/>
  <c r="G24" i="9"/>
  <c r="Q24" s="1"/>
  <c r="I43" i="2"/>
  <c r="H23" i="9" s="1"/>
  <c r="R23" s="1"/>
  <c r="H42" i="2"/>
  <c r="R42" s="1"/>
  <c r="H37" i="8"/>
  <c r="R37" s="1"/>
  <c r="H37" i="7"/>
  <c r="R37" s="1"/>
  <c r="H37" i="5"/>
  <c r="R37" s="1"/>
  <c r="H37" i="4"/>
  <c r="R37" s="1"/>
  <c r="H36" i="2"/>
  <c r="R36" s="1"/>
  <c r="H37" i="6"/>
  <c r="R37" s="1"/>
  <c r="I37" i="2"/>
  <c r="H20" i="9" s="1"/>
  <c r="K23" i="2"/>
  <c r="J23" i="8"/>
  <c r="T23" s="1"/>
  <c r="J23" i="7"/>
  <c r="T23" s="1"/>
  <c r="J23" i="5"/>
  <c r="T23" s="1"/>
  <c r="J23" i="4"/>
  <c r="T23" s="1"/>
  <c r="J23" i="6"/>
  <c r="T23" s="1"/>
  <c r="J22" i="2"/>
  <c r="J18" i="8"/>
  <c r="T18" s="1"/>
  <c r="J18" i="7"/>
  <c r="T18" s="1"/>
  <c r="J18" i="5"/>
  <c r="T18" s="1"/>
  <c r="J18" i="4"/>
  <c r="T18" s="1"/>
  <c r="J18" i="6"/>
  <c r="T18" s="1"/>
  <c r="H30" i="8"/>
  <c r="R30" s="1"/>
  <c r="H30" i="7"/>
  <c r="R30" s="1"/>
  <c r="H30" i="5"/>
  <c r="R30" s="1"/>
  <c r="H30" i="4"/>
  <c r="R30" s="1"/>
  <c r="H30" i="6"/>
  <c r="R30" s="1"/>
  <c r="H6" i="11"/>
  <c r="R6" s="1"/>
  <c r="H6" i="10"/>
  <c r="S6" s="1"/>
  <c r="I24" i="8"/>
  <c r="S24" s="1"/>
  <c r="I24" i="7"/>
  <c r="S24" s="1"/>
  <c r="I24" i="5"/>
  <c r="S24" s="1"/>
  <c r="I24" i="4"/>
  <c r="S24" s="1"/>
  <c r="I24" i="6"/>
  <c r="S24" s="1"/>
  <c r="H28" i="8"/>
  <c r="R28" s="1"/>
  <c r="H28" i="5"/>
  <c r="R28" s="1"/>
  <c r="H28" i="7"/>
  <c r="R28" s="1"/>
  <c r="H28" i="4"/>
  <c r="R28" s="1"/>
  <c r="H28" i="6"/>
  <c r="R28" s="1"/>
  <c r="M9" i="7"/>
  <c r="W9" s="1"/>
  <c r="M9" i="5"/>
  <c r="W9" s="1"/>
  <c r="K10" i="8"/>
  <c r="U10" s="1"/>
  <c r="K10" i="7"/>
  <c r="U10" s="1"/>
  <c r="K10" i="5"/>
  <c r="U10" s="1"/>
  <c r="K10" i="4"/>
  <c r="U10" s="1"/>
  <c r="K10" i="6"/>
  <c r="U10" s="1"/>
  <c r="M4" i="2"/>
  <c r="R35" i="8"/>
  <c r="R33"/>
  <c r="R31"/>
  <c r="R29"/>
  <c r="S27"/>
  <c r="R27"/>
  <c r="R26"/>
  <c r="S25"/>
  <c r="R25"/>
  <c r="R24"/>
  <c r="S23"/>
  <c r="R23"/>
  <c r="R22"/>
  <c r="S21"/>
  <c r="R21"/>
  <c r="R20"/>
  <c r="T19"/>
  <c r="S19"/>
  <c r="R19"/>
  <c r="S18"/>
  <c r="R18"/>
  <c r="S17"/>
  <c r="R17"/>
  <c r="R16"/>
  <c r="T15"/>
  <c r="S15"/>
  <c r="R15"/>
  <c r="S14"/>
  <c r="R14"/>
  <c r="T13"/>
  <c r="S13"/>
  <c r="R13"/>
  <c r="S12"/>
  <c r="R12"/>
  <c r="U11"/>
  <c r="T11"/>
  <c r="S11"/>
  <c r="R11"/>
  <c r="T10"/>
  <c r="S10"/>
  <c r="R10"/>
  <c r="U9"/>
  <c r="T9"/>
  <c r="S9"/>
  <c r="R9"/>
  <c r="U8"/>
  <c r="T8"/>
  <c r="S8"/>
  <c r="R8"/>
  <c r="U7"/>
  <c r="T7"/>
  <c r="S7"/>
  <c r="R7"/>
  <c r="T6"/>
  <c r="S6"/>
  <c r="R6"/>
  <c r="V5"/>
  <c r="U5"/>
  <c r="T5"/>
  <c r="S5"/>
  <c r="R5"/>
  <c r="U4"/>
  <c r="T4"/>
  <c r="S4"/>
  <c r="R4"/>
  <c r="U7" i="10"/>
  <c r="T7"/>
  <c r="R7"/>
  <c r="R6"/>
  <c r="S5"/>
  <c r="R5"/>
  <c r="T4"/>
  <c r="S4"/>
  <c r="R4"/>
  <c r="R35" i="7"/>
  <c r="R33"/>
  <c r="R31"/>
  <c r="R29"/>
  <c r="S27"/>
  <c r="R27"/>
  <c r="R26"/>
  <c r="S25"/>
  <c r="R25"/>
  <c r="R24"/>
  <c r="S23"/>
  <c r="R23"/>
  <c r="R22"/>
  <c r="S21"/>
  <c r="R21"/>
  <c r="R20"/>
  <c r="T19"/>
  <c r="S19"/>
  <c r="R19"/>
  <c r="S18"/>
  <c r="R18"/>
  <c r="S17"/>
  <c r="R17"/>
  <c r="R16"/>
  <c r="T15"/>
  <c r="S15"/>
  <c r="R15"/>
  <c r="T14"/>
  <c r="S14"/>
  <c r="R14"/>
  <c r="T13"/>
  <c r="S13"/>
  <c r="R13"/>
  <c r="S12"/>
  <c r="R12"/>
  <c r="U11"/>
  <c r="T11"/>
  <c r="S11"/>
  <c r="R11"/>
  <c r="T10"/>
  <c r="S10"/>
  <c r="R10"/>
  <c r="V9"/>
  <c r="U9"/>
  <c r="T9"/>
  <c r="S9"/>
  <c r="R9"/>
  <c r="T8"/>
  <c r="S8"/>
  <c r="R8"/>
  <c r="U7"/>
  <c r="T7"/>
  <c r="S7"/>
  <c r="R7"/>
  <c r="T6"/>
  <c r="S6"/>
  <c r="R6"/>
  <c r="V5"/>
  <c r="U5"/>
  <c r="T5"/>
  <c r="S5"/>
  <c r="R5"/>
  <c r="U4"/>
  <c r="T4"/>
  <c r="S4"/>
  <c r="R4"/>
  <c r="Q4" i="9"/>
  <c r="R35" i="6"/>
  <c r="R33"/>
  <c r="R31"/>
  <c r="R29"/>
  <c r="S27"/>
  <c r="R27"/>
  <c r="R26"/>
  <c r="S25"/>
  <c r="R25"/>
  <c r="R24"/>
  <c r="S23"/>
  <c r="R23"/>
  <c r="R22"/>
  <c r="S21"/>
  <c r="R21"/>
  <c r="R20"/>
  <c r="T19"/>
  <c r="S19"/>
  <c r="R19"/>
  <c r="S18"/>
  <c r="R18"/>
  <c r="S17"/>
  <c r="R17"/>
  <c r="R16"/>
  <c r="T15"/>
  <c r="S15"/>
  <c r="R15"/>
  <c r="T14"/>
  <c r="S14"/>
  <c r="R14"/>
  <c r="T13"/>
  <c r="S13"/>
  <c r="R13"/>
  <c r="S12"/>
  <c r="R12"/>
  <c r="U11"/>
  <c r="T11"/>
  <c r="S11"/>
  <c r="R11"/>
  <c r="T10"/>
  <c r="S10"/>
  <c r="R10"/>
  <c r="U9"/>
  <c r="T9"/>
  <c r="S9"/>
  <c r="R9"/>
  <c r="T8"/>
  <c r="S8"/>
  <c r="R8"/>
  <c r="U7"/>
  <c r="T7"/>
  <c r="S7"/>
  <c r="R7"/>
  <c r="T6"/>
  <c r="S6"/>
  <c r="R6"/>
  <c r="V5"/>
  <c r="U5"/>
  <c r="T5"/>
  <c r="S5"/>
  <c r="R5"/>
  <c r="U4"/>
  <c r="T4"/>
  <c r="S4"/>
  <c r="R4"/>
  <c r="R45" i="2"/>
  <c r="R43"/>
  <c r="R41"/>
  <c r="R39"/>
  <c r="R37"/>
  <c r="S35"/>
  <c r="R35"/>
  <c r="R34"/>
  <c r="S33"/>
  <c r="R33"/>
  <c r="R32"/>
  <c r="S31"/>
  <c r="R31"/>
  <c r="R30"/>
  <c r="S29"/>
  <c r="R29"/>
  <c r="R28"/>
  <c r="T27"/>
  <c r="S27"/>
  <c r="R27"/>
  <c r="S26"/>
  <c r="R26"/>
  <c r="T25"/>
  <c r="S25"/>
  <c r="R25"/>
  <c r="S24"/>
  <c r="R24"/>
  <c r="T23"/>
  <c r="S23"/>
  <c r="R23"/>
  <c r="S22"/>
  <c r="R22"/>
  <c r="T21"/>
  <c r="S21"/>
  <c r="R21"/>
  <c r="S20"/>
  <c r="R20"/>
  <c r="U19"/>
  <c r="T19"/>
  <c r="S19"/>
  <c r="R19"/>
  <c r="T18"/>
  <c r="S18"/>
  <c r="R18"/>
  <c r="T17"/>
  <c r="S17"/>
  <c r="R17"/>
  <c r="S16"/>
  <c r="R16"/>
  <c r="U15"/>
  <c r="T15"/>
  <c r="S15"/>
  <c r="R15"/>
  <c r="T14"/>
  <c r="S14"/>
  <c r="R14"/>
  <c r="U13"/>
  <c r="T13"/>
  <c r="S13"/>
  <c r="R13"/>
  <c r="T12"/>
  <c r="S12"/>
  <c r="R12"/>
  <c r="V11"/>
  <c r="U11"/>
  <c r="T11"/>
  <c r="S11"/>
  <c r="R11"/>
  <c r="U10"/>
  <c r="T10"/>
  <c r="S10"/>
  <c r="R10"/>
  <c r="W9"/>
  <c r="V9"/>
  <c r="U9"/>
  <c r="T9"/>
  <c r="S9"/>
  <c r="R9"/>
  <c r="U8"/>
  <c r="T8"/>
  <c r="S8"/>
  <c r="R8"/>
  <c r="V7"/>
  <c r="U7"/>
  <c r="T7"/>
  <c r="S7"/>
  <c r="R7"/>
  <c r="U6"/>
  <c r="T6"/>
  <c r="S6"/>
  <c r="R6"/>
  <c r="W5"/>
  <c r="V5"/>
  <c r="U5"/>
  <c r="T5"/>
  <c r="S5"/>
  <c r="R5"/>
  <c r="V4"/>
  <c r="U4"/>
  <c r="T4"/>
  <c r="S4"/>
  <c r="R4"/>
  <c r="R35" i="4"/>
  <c r="R33"/>
  <c r="R31"/>
  <c r="R29"/>
  <c r="S27"/>
  <c r="R27"/>
  <c r="R26"/>
  <c r="S25"/>
  <c r="R25"/>
  <c r="R24"/>
  <c r="S23"/>
  <c r="R23"/>
  <c r="R22"/>
  <c r="S21"/>
  <c r="R21"/>
  <c r="R20"/>
  <c r="U19"/>
  <c r="T19"/>
  <c r="S19"/>
  <c r="R19"/>
  <c r="S18"/>
  <c r="R18"/>
  <c r="S17"/>
  <c r="R17"/>
  <c r="R16"/>
  <c r="T15"/>
  <c r="S15"/>
  <c r="R15"/>
  <c r="T14"/>
  <c r="S14"/>
  <c r="R14"/>
  <c r="T13"/>
  <c r="S13"/>
  <c r="R13"/>
  <c r="T12"/>
  <c r="S12"/>
  <c r="R12"/>
  <c r="U11"/>
  <c r="T11"/>
  <c r="S11"/>
  <c r="R11"/>
  <c r="T10"/>
  <c r="S10"/>
  <c r="R10"/>
  <c r="V9"/>
  <c r="U9"/>
  <c r="T9"/>
  <c r="S9"/>
  <c r="R9"/>
  <c r="U8"/>
  <c r="T8"/>
  <c r="S8"/>
  <c r="R8"/>
  <c r="U7"/>
  <c r="T7"/>
  <c r="S7"/>
  <c r="R7"/>
  <c r="T6"/>
  <c r="S6"/>
  <c r="R6"/>
  <c r="V5"/>
  <c r="U5"/>
  <c r="T5"/>
  <c r="S5"/>
  <c r="R5"/>
  <c r="U4"/>
  <c r="T4"/>
  <c r="S4"/>
  <c r="R35" i="5"/>
  <c r="R33"/>
  <c r="R31"/>
  <c r="R29"/>
  <c r="S27"/>
  <c r="R27"/>
  <c r="R26"/>
  <c r="S25"/>
  <c r="R25"/>
  <c r="R24"/>
  <c r="S23"/>
  <c r="R23"/>
  <c r="R22"/>
  <c r="S21"/>
  <c r="R21"/>
  <c r="R20"/>
  <c r="T19"/>
  <c r="S19"/>
  <c r="R19"/>
  <c r="S18"/>
  <c r="R18"/>
  <c r="T17"/>
  <c r="S17"/>
  <c r="R17"/>
  <c r="R16"/>
  <c r="T15"/>
  <c r="S15"/>
  <c r="R15"/>
  <c r="T14"/>
  <c r="S14"/>
  <c r="R14"/>
  <c r="T13"/>
  <c r="S13"/>
  <c r="R13"/>
  <c r="T12"/>
  <c r="S12"/>
  <c r="R12"/>
  <c r="U11"/>
  <c r="T11"/>
  <c r="S11"/>
  <c r="R11"/>
  <c r="T10"/>
  <c r="S10"/>
  <c r="R10"/>
  <c r="U9"/>
  <c r="T9"/>
  <c r="S9"/>
  <c r="R9"/>
  <c r="U8"/>
  <c r="T8"/>
  <c r="S8"/>
  <c r="R8"/>
  <c r="U7"/>
  <c r="T7"/>
  <c r="S7"/>
  <c r="R7"/>
  <c r="T6"/>
  <c r="S6"/>
  <c r="R6"/>
  <c r="V5"/>
  <c r="U5"/>
  <c r="T5"/>
  <c r="S5"/>
  <c r="R5"/>
  <c r="U4"/>
  <c r="T4"/>
  <c r="S4"/>
  <c r="R4"/>
  <c r="T29" i="2" l="1"/>
  <c r="M9" i="6"/>
  <c r="W9" s="1"/>
  <c r="M9" i="8"/>
  <c r="W9" s="1"/>
  <c r="L8" i="5"/>
  <c r="V8" s="1"/>
  <c r="V8" i="2"/>
  <c r="M8"/>
  <c r="M9" i="4"/>
  <c r="W9" s="1"/>
  <c r="N9" i="2"/>
  <c r="M6" i="9" s="1"/>
  <c r="W6" s="1"/>
  <c r="S16"/>
  <c r="I16" i="10"/>
  <c r="T16" s="1"/>
  <c r="R21" i="9"/>
  <c r="H21" i="11"/>
  <c r="R21" s="1"/>
  <c r="H21" i="10"/>
  <c r="S21" s="1"/>
  <c r="R21"/>
  <c r="Q21"/>
  <c r="U21" i="2"/>
  <c r="S17" i="9"/>
  <c r="I17" i="10"/>
  <c r="T17" s="1"/>
  <c r="R20"/>
  <c r="Q20"/>
  <c r="Q19"/>
  <c r="R19"/>
  <c r="R20" i="9"/>
  <c r="H20" i="10"/>
  <c r="S20" s="1"/>
  <c r="H20" i="11"/>
  <c r="R20" s="1"/>
  <c r="V19" i="2"/>
  <c r="U12"/>
  <c r="J10" i="9"/>
  <c r="T10" s="1"/>
  <c r="K17" i="8"/>
  <c r="U17" s="1"/>
  <c r="K17" i="6"/>
  <c r="U17" s="1"/>
  <c r="K17" i="4"/>
  <c r="U17" s="1"/>
  <c r="K17" i="7"/>
  <c r="U17" s="1"/>
  <c r="K16" i="2"/>
  <c r="K17" i="5"/>
  <c r="U17" s="1"/>
  <c r="L17" i="2"/>
  <c r="J16" i="7"/>
  <c r="T16" s="1"/>
  <c r="J16" i="5"/>
  <c r="T16" s="1"/>
  <c r="J16" i="4"/>
  <c r="T16" s="1"/>
  <c r="J16" i="8"/>
  <c r="T16" s="1"/>
  <c r="J16" i="6"/>
  <c r="T16" s="1"/>
  <c r="R9" i="10"/>
  <c r="R47" i="2"/>
  <c r="S41"/>
  <c r="W11"/>
  <c r="L7" i="9"/>
  <c r="W7" i="2"/>
  <c r="L5" i="9"/>
  <c r="V5" s="1"/>
  <c r="K12" i="5"/>
  <c r="U12" s="1"/>
  <c r="G30" i="9"/>
  <c r="Q30" s="1"/>
  <c r="S39" i="2"/>
  <c r="T33"/>
  <c r="I18" i="9"/>
  <c r="T35" i="2"/>
  <c r="I19" i="9"/>
  <c r="R51" i="2"/>
  <c r="G27" i="9"/>
  <c r="Q27" s="1"/>
  <c r="G28"/>
  <c r="Q28" s="1"/>
  <c r="R49" i="2"/>
  <c r="G26" i="9"/>
  <c r="Q26" s="1"/>
  <c r="U25" i="2"/>
  <c r="U23"/>
  <c r="J13" i="9"/>
  <c r="T13" s="1"/>
  <c r="K12" i="7"/>
  <c r="U12" s="1"/>
  <c r="K12" i="6"/>
  <c r="U12" s="1"/>
  <c r="K12" i="8"/>
  <c r="U12" s="1"/>
  <c r="V15" i="2"/>
  <c r="K9" i="9"/>
  <c r="U9" s="1"/>
  <c r="J43" i="2"/>
  <c r="I23" i="9" s="1"/>
  <c r="S23" s="1"/>
  <c r="I43" i="8"/>
  <c r="S43" s="1"/>
  <c r="I43" i="7"/>
  <c r="S43" s="1"/>
  <c r="I43" i="5"/>
  <c r="S43" s="1"/>
  <c r="I43" i="4"/>
  <c r="S43" s="1"/>
  <c r="I43" i="6"/>
  <c r="S43" s="1"/>
  <c r="I42" i="2"/>
  <c r="S43"/>
  <c r="L27"/>
  <c r="K15" i="9" s="1"/>
  <c r="U15" s="1"/>
  <c r="K27" i="8"/>
  <c r="U27" s="1"/>
  <c r="K27" i="7"/>
  <c r="U27" s="1"/>
  <c r="K27" i="4"/>
  <c r="U27" s="1"/>
  <c r="K27" i="5"/>
  <c r="U27" s="1"/>
  <c r="K27" i="6"/>
  <c r="U27" s="1"/>
  <c r="K26" i="2"/>
  <c r="J24" i="8"/>
  <c r="T24" s="1"/>
  <c r="J24" i="7"/>
  <c r="T24" s="1"/>
  <c r="J24" i="5"/>
  <c r="T24" s="1"/>
  <c r="J24" i="4"/>
  <c r="T24" s="1"/>
  <c r="J24" i="6"/>
  <c r="T24" s="1"/>
  <c r="T24" i="2"/>
  <c r="K31"/>
  <c r="J17" i="9" s="1"/>
  <c r="J31" i="8"/>
  <c r="T31" s="1"/>
  <c r="J31" i="7"/>
  <c r="T31" s="1"/>
  <c r="J31" i="5"/>
  <c r="T31" s="1"/>
  <c r="J31" i="4"/>
  <c r="T31" s="1"/>
  <c r="J31" i="6"/>
  <c r="T31" s="1"/>
  <c r="J30" i="2"/>
  <c r="L13" i="8"/>
  <c r="V13" s="1"/>
  <c r="L13" i="7"/>
  <c r="V13" s="1"/>
  <c r="L13" i="4"/>
  <c r="V13" s="1"/>
  <c r="L13" i="5"/>
  <c r="V13" s="1"/>
  <c r="L13" i="6"/>
  <c r="V13" s="1"/>
  <c r="M13" i="2"/>
  <c r="L8" i="9" s="1"/>
  <c r="V8" s="1"/>
  <c r="L12" i="2"/>
  <c r="J5" i="10"/>
  <c r="U5" s="1"/>
  <c r="J5" i="11"/>
  <c r="T5" s="1"/>
  <c r="H9"/>
  <c r="R9" s="1"/>
  <c r="H9" i="10"/>
  <c r="S9" s="1"/>
  <c r="J20" i="8"/>
  <c r="T20" s="1"/>
  <c r="J20" i="7"/>
  <c r="T20" s="1"/>
  <c r="J20" i="5"/>
  <c r="T20" s="1"/>
  <c r="J20" i="4"/>
  <c r="T20" s="1"/>
  <c r="J20" i="6"/>
  <c r="T20" s="1"/>
  <c r="T20" i="2"/>
  <c r="G11" i="11"/>
  <c r="Q11" s="1"/>
  <c r="G11" i="10"/>
  <c r="I37" i="8"/>
  <c r="S37" s="1"/>
  <c r="I37" i="7"/>
  <c r="S37" s="1"/>
  <c r="I37" i="5"/>
  <c r="S37" s="1"/>
  <c r="I37" i="4"/>
  <c r="S37" s="1"/>
  <c r="I37" i="6"/>
  <c r="S37" s="1"/>
  <c r="I36" i="2"/>
  <c r="J37"/>
  <c r="I20" i="9" s="1"/>
  <c r="S37" i="2"/>
  <c r="I34" i="8"/>
  <c r="S34" s="1"/>
  <c r="I34" i="7"/>
  <c r="S34" s="1"/>
  <c r="I34" i="5"/>
  <c r="S34" s="1"/>
  <c r="I34" i="4"/>
  <c r="S34" s="1"/>
  <c r="I34" i="6"/>
  <c r="S34" s="1"/>
  <c r="S34" i="2"/>
  <c r="V13"/>
  <c r="R8" i="10"/>
  <c r="J22" i="8"/>
  <c r="T22" s="1"/>
  <c r="J22" i="7"/>
  <c r="T22" s="1"/>
  <c r="J22" i="5"/>
  <c r="T22" s="1"/>
  <c r="J22" i="4"/>
  <c r="T22" s="1"/>
  <c r="J22" i="6"/>
  <c r="T22" s="1"/>
  <c r="T22" i="2"/>
  <c r="N7"/>
  <c r="M5" i="9" s="1"/>
  <c r="W5" s="1"/>
  <c r="M7" i="8"/>
  <c r="W7" s="1"/>
  <c r="M7" i="7"/>
  <c r="W7" s="1"/>
  <c r="M7" i="5"/>
  <c r="W7" s="1"/>
  <c r="M7" i="4"/>
  <c r="W7" s="1"/>
  <c r="M7" i="6"/>
  <c r="W7" s="1"/>
  <c r="M6" i="2"/>
  <c r="W6" s="1"/>
  <c r="I32" i="8"/>
  <c r="S32" s="1"/>
  <c r="I32" i="7"/>
  <c r="S32" s="1"/>
  <c r="I32" i="5"/>
  <c r="S32" s="1"/>
  <c r="I32" i="4"/>
  <c r="S32" s="1"/>
  <c r="I32" i="6"/>
  <c r="S32" s="1"/>
  <c r="S32" i="2"/>
  <c r="L15" i="7"/>
  <c r="V15" s="1"/>
  <c r="L15" i="8"/>
  <c r="V15" s="1"/>
  <c r="L15" i="5"/>
  <c r="V15" s="1"/>
  <c r="L15" i="4"/>
  <c r="V15" s="1"/>
  <c r="L15" i="6"/>
  <c r="V15" s="1"/>
  <c r="M15" i="2"/>
  <c r="L9" i="9" s="1"/>
  <c r="V9" s="1"/>
  <c r="L14" i="2"/>
  <c r="H40" i="8"/>
  <c r="R40" s="1"/>
  <c r="H40" i="5"/>
  <c r="R40" s="1"/>
  <c r="H40" i="7"/>
  <c r="R40" s="1"/>
  <c r="H40" i="4"/>
  <c r="R40" s="1"/>
  <c r="H40" i="6"/>
  <c r="R40" s="1"/>
  <c r="U27" i="2"/>
  <c r="T31"/>
  <c r="W4"/>
  <c r="M4" i="8"/>
  <c r="W4" s="1"/>
  <c r="M4" i="7"/>
  <c r="W4" s="1"/>
  <c r="M4" i="5"/>
  <c r="M4" i="4"/>
  <c r="W4" s="1"/>
  <c r="M4" i="6"/>
  <c r="W4" s="1"/>
  <c r="H51" i="8"/>
  <c r="R51" s="1"/>
  <c r="H51" i="7"/>
  <c r="R51" s="1"/>
  <c r="H51" i="4"/>
  <c r="R51" s="1"/>
  <c r="H51" i="5"/>
  <c r="R51" s="1"/>
  <c r="G29" i="9"/>
  <c r="Q29" s="1"/>
  <c r="H51" i="6"/>
  <c r="R51" s="1"/>
  <c r="H50" i="2"/>
  <c r="I51"/>
  <c r="H27" i="9" s="1"/>
  <c r="R27" s="1"/>
  <c r="H49" i="8"/>
  <c r="R49" s="1"/>
  <c r="H49" i="5"/>
  <c r="R49" s="1"/>
  <c r="H49" i="7"/>
  <c r="R49" s="1"/>
  <c r="H49" i="4"/>
  <c r="R49" s="1"/>
  <c r="H49" i="6"/>
  <c r="R49" s="1"/>
  <c r="H48" i="2"/>
  <c r="I49"/>
  <c r="H26" i="9" s="1"/>
  <c r="R26" s="1"/>
  <c r="K4" i="10"/>
  <c r="V4" s="1"/>
  <c r="K4" i="11"/>
  <c r="U4" s="1"/>
  <c r="N11" i="2"/>
  <c r="M7" i="9" s="1"/>
  <c r="M11" i="8"/>
  <c r="W11" s="1"/>
  <c r="M11" i="7"/>
  <c r="W11" s="1"/>
  <c r="M11" i="5"/>
  <c r="W11" s="1"/>
  <c r="M11" i="4"/>
  <c r="W11" s="1"/>
  <c r="M11" i="6"/>
  <c r="W11" s="1"/>
  <c r="M10" i="2"/>
  <c r="I28" i="8"/>
  <c r="S28" s="1"/>
  <c r="I28" i="7"/>
  <c r="S28" s="1"/>
  <c r="I28" i="5"/>
  <c r="S28" s="1"/>
  <c r="I28" i="4"/>
  <c r="S28" s="1"/>
  <c r="I28" i="6"/>
  <c r="S28" s="1"/>
  <c r="K18" i="8"/>
  <c r="U18" s="1"/>
  <c r="K18" i="7"/>
  <c r="U18" s="1"/>
  <c r="K18" i="4"/>
  <c r="U18" s="1"/>
  <c r="K18" i="5"/>
  <c r="U18" s="1"/>
  <c r="K18" i="6"/>
  <c r="U18" s="1"/>
  <c r="H38" i="8"/>
  <c r="R38" s="1"/>
  <c r="H38" i="7"/>
  <c r="R38" s="1"/>
  <c r="H38" i="5"/>
  <c r="R38" s="1"/>
  <c r="H38" i="4"/>
  <c r="R38" s="1"/>
  <c r="H38" i="6"/>
  <c r="R38" s="1"/>
  <c r="M8" i="8"/>
  <c r="W8" s="1"/>
  <c r="M8" i="7"/>
  <c r="W8" s="1"/>
  <c r="M8" i="5"/>
  <c r="W8" s="1"/>
  <c r="M8" i="4"/>
  <c r="W8" s="1"/>
  <c r="M8" i="6"/>
  <c r="W8" s="1"/>
  <c r="L23" i="2"/>
  <c r="K13" i="9" s="1"/>
  <c r="U13" s="1"/>
  <c r="K23" i="8"/>
  <c r="U23" s="1"/>
  <c r="K23" i="7"/>
  <c r="U23" s="1"/>
  <c r="K23" i="4"/>
  <c r="U23" s="1"/>
  <c r="K23" i="5"/>
  <c r="U23" s="1"/>
  <c r="K23" i="6"/>
  <c r="U23" s="1"/>
  <c r="K22" i="2"/>
  <c r="H36" i="8"/>
  <c r="R36" s="1"/>
  <c r="H36" i="5"/>
  <c r="R36" s="1"/>
  <c r="H36" i="7"/>
  <c r="R36" s="1"/>
  <c r="H36" i="4"/>
  <c r="R36" s="1"/>
  <c r="H36" i="6"/>
  <c r="R36" s="1"/>
  <c r="H45" i="8"/>
  <c r="R45" s="1"/>
  <c r="H45" i="7"/>
  <c r="R45" s="1"/>
  <c r="H45" i="5"/>
  <c r="R45" s="1"/>
  <c r="H45" i="4"/>
  <c r="R45" s="1"/>
  <c r="H45" i="6"/>
  <c r="R45" s="1"/>
  <c r="H44" i="2"/>
  <c r="I45"/>
  <c r="H24" i="9" s="1"/>
  <c r="R24" s="1"/>
  <c r="L6" i="8"/>
  <c r="V6" s="1"/>
  <c r="L6" i="4"/>
  <c r="V6" s="1"/>
  <c r="L6" i="7"/>
  <c r="V6" s="1"/>
  <c r="L6" i="5"/>
  <c r="V6" s="1"/>
  <c r="L6" i="6"/>
  <c r="V6" s="1"/>
  <c r="K33" i="2"/>
  <c r="J18" i="9" s="1"/>
  <c r="J33" i="8"/>
  <c r="T33" s="1"/>
  <c r="J33" i="7"/>
  <c r="T33" s="1"/>
  <c r="J33" i="5"/>
  <c r="T33" s="1"/>
  <c r="J33" i="4"/>
  <c r="T33" s="1"/>
  <c r="J33" i="6"/>
  <c r="T33" s="1"/>
  <c r="J32" i="2"/>
  <c r="K14" i="8"/>
  <c r="U14" s="1"/>
  <c r="K14" i="7"/>
  <c r="U14" s="1"/>
  <c r="K14" i="5"/>
  <c r="U14" s="1"/>
  <c r="K14" i="4"/>
  <c r="U14" s="1"/>
  <c r="K14" i="6"/>
  <c r="U14" s="1"/>
  <c r="J26" i="8"/>
  <c r="T26" s="1"/>
  <c r="J26" i="7"/>
  <c r="T26" s="1"/>
  <c r="J26" i="5"/>
  <c r="T26" s="1"/>
  <c r="J26" i="4"/>
  <c r="T26" s="1"/>
  <c r="J26" i="6"/>
  <c r="T26" s="1"/>
  <c r="K25" i="8"/>
  <c r="U25" s="1"/>
  <c r="K25" i="7"/>
  <c r="U25" s="1"/>
  <c r="K25" i="4"/>
  <c r="U25" s="1"/>
  <c r="K25" i="5"/>
  <c r="U25" s="1"/>
  <c r="L25" i="2"/>
  <c r="K14" i="9" s="1"/>
  <c r="U14" s="1"/>
  <c r="K25" i="6"/>
  <c r="U25" s="1"/>
  <c r="K24" i="2"/>
  <c r="K35"/>
  <c r="J19" i="9" s="1"/>
  <c r="J35" i="8"/>
  <c r="T35" s="1"/>
  <c r="J35" i="7"/>
  <c r="T35" s="1"/>
  <c r="J35" i="5"/>
  <c r="T35" s="1"/>
  <c r="J35" i="4"/>
  <c r="T35" s="1"/>
  <c r="J35" i="6"/>
  <c r="T35" s="1"/>
  <c r="J34" i="2"/>
  <c r="L21"/>
  <c r="K12" i="9" s="1"/>
  <c r="U12" s="1"/>
  <c r="K21" i="8"/>
  <c r="U21" s="1"/>
  <c r="K21" i="7"/>
  <c r="U21" s="1"/>
  <c r="K21" i="4"/>
  <c r="U21" s="1"/>
  <c r="K21" i="5"/>
  <c r="U21" s="1"/>
  <c r="K21" i="6"/>
  <c r="U21" s="1"/>
  <c r="K20" i="2"/>
  <c r="G10" i="11"/>
  <c r="Q10" s="1"/>
  <c r="G10" i="10"/>
  <c r="I6" i="11"/>
  <c r="S6" s="1"/>
  <c r="I6" i="10"/>
  <c r="T6" s="1"/>
  <c r="H7" i="11"/>
  <c r="R7" s="1"/>
  <c r="H7" i="10"/>
  <c r="S7" s="1"/>
  <c r="H42" i="8"/>
  <c r="R42" s="1"/>
  <c r="H42" i="7"/>
  <c r="R42" s="1"/>
  <c r="H42" i="5"/>
  <c r="R42" s="1"/>
  <c r="H42" i="4"/>
  <c r="R42" s="1"/>
  <c r="H42" i="6"/>
  <c r="R42" s="1"/>
  <c r="H47" i="8"/>
  <c r="R47" s="1"/>
  <c r="H47" i="7"/>
  <c r="R47" s="1"/>
  <c r="H47" i="4"/>
  <c r="R47" s="1"/>
  <c r="H47" i="5"/>
  <c r="R47" s="1"/>
  <c r="H47" i="6"/>
  <c r="R47" s="1"/>
  <c r="I47" i="2"/>
  <c r="H25" i="9" s="1"/>
  <c r="R25" s="1"/>
  <c r="H46" i="2"/>
  <c r="I41" i="8"/>
  <c r="S41" s="1"/>
  <c r="I41" i="7"/>
  <c r="S41" s="1"/>
  <c r="I41" i="5"/>
  <c r="S41" s="1"/>
  <c r="I41" i="4"/>
  <c r="S41" s="1"/>
  <c r="I41" i="6"/>
  <c r="S41" s="1"/>
  <c r="I40" i="2"/>
  <c r="J41"/>
  <c r="I22" i="9" s="1"/>
  <c r="S22" s="1"/>
  <c r="O5" i="2"/>
  <c r="N5" i="8"/>
  <c r="X5" s="1"/>
  <c r="N5" i="7"/>
  <c r="X5" s="1"/>
  <c r="N5" i="5"/>
  <c r="X5" s="1"/>
  <c r="N5" i="4"/>
  <c r="X5" s="1"/>
  <c r="N5" i="6"/>
  <c r="X5" s="1"/>
  <c r="L10" i="8"/>
  <c r="V10" s="1"/>
  <c r="L10" i="7"/>
  <c r="V10" s="1"/>
  <c r="L10" i="4"/>
  <c r="V10" s="1"/>
  <c r="L10" i="5"/>
  <c r="V10" s="1"/>
  <c r="L10" i="6"/>
  <c r="V10" s="1"/>
  <c r="K29" i="2"/>
  <c r="J16" i="9" s="1"/>
  <c r="J29" i="8"/>
  <c r="T29" s="1"/>
  <c r="J29" i="7"/>
  <c r="T29" s="1"/>
  <c r="J29" i="5"/>
  <c r="T29" s="1"/>
  <c r="J29" i="4"/>
  <c r="T29" s="1"/>
  <c r="J29" i="6"/>
  <c r="T29" s="1"/>
  <c r="J28" i="2"/>
  <c r="I30" i="8"/>
  <c r="S30" s="1"/>
  <c r="I30" i="7"/>
  <c r="S30" s="1"/>
  <c r="I30" i="5"/>
  <c r="S30" s="1"/>
  <c r="I30" i="4"/>
  <c r="S30" s="1"/>
  <c r="I30" i="6"/>
  <c r="S30" s="1"/>
  <c r="M19" i="2"/>
  <c r="L11" i="9" s="1"/>
  <c r="V11" s="1"/>
  <c r="L19" i="7"/>
  <c r="V19" s="1"/>
  <c r="L19" i="8"/>
  <c r="V19" s="1"/>
  <c r="L19" i="5"/>
  <c r="V19" s="1"/>
  <c r="L19" i="4"/>
  <c r="V19" s="1"/>
  <c r="L19" i="6"/>
  <c r="V19" s="1"/>
  <c r="L18" i="2"/>
  <c r="J39"/>
  <c r="I21" i="9" s="1"/>
  <c r="I39" i="8"/>
  <c r="S39" s="1"/>
  <c r="I39" i="7"/>
  <c r="S39" s="1"/>
  <c r="I39" i="5"/>
  <c r="S39" s="1"/>
  <c r="I39" i="4"/>
  <c r="S39" s="1"/>
  <c r="I39" i="6"/>
  <c r="S39" s="1"/>
  <c r="I38" i="2"/>
  <c r="H8" i="11"/>
  <c r="R8" s="1"/>
  <c r="H8" i="10"/>
  <c r="S8" s="1"/>
  <c r="N4" i="2"/>
  <c r="W8"/>
  <c r="X5"/>
  <c r="X9" l="1"/>
  <c r="N9" i="5"/>
  <c r="X9" s="1"/>
  <c r="N9" i="7"/>
  <c r="X9" s="1"/>
  <c r="N8" i="2"/>
  <c r="N8" i="5" s="1"/>
  <c r="X8" s="1"/>
  <c r="N9" i="6"/>
  <c r="X9" s="1"/>
  <c r="N9" i="8"/>
  <c r="X9" s="1"/>
  <c r="N9" i="4"/>
  <c r="X9" s="1"/>
  <c r="O9" i="2"/>
  <c r="N6" i="9" s="1"/>
  <c r="X6" s="1"/>
  <c r="T16"/>
  <c r="J16" i="10"/>
  <c r="U16" s="1"/>
  <c r="S19" i="9"/>
  <c r="I19" i="11"/>
  <c r="S19" s="1"/>
  <c r="I19" i="10"/>
  <c r="T19" s="1"/>
  <c r="T19" i="9"/>
  <c r="J19" i="11"/>
  <c r="T19" s="1"/>
  <c r="J19" i="10"/>
  <c r="T18" i="9"/>
  <c r="J18" i="11"/>
  <c r="T18" s="1"/>
  <c r="J18" i="10"/>
  <c r="S18" i="9"/>
  <c r="I18" i="11"/>
  <c r="S18" s="1"/>
  <c r="I18" i="10"/>
  <c r="T18" s="1"/>
  <c r="S21" i="9"/>
  <c r="I21" i="10"/>
  <c r="T21" s="1"/>
  <c r="I21" i="11"/>
  <c r="S21" s="1"/>
  <c r="S20" i="9"/>
  <c r="I20" i="10"/>
  <c r="T20" s="1"/>
  <c r="I20" i="11"/>
  <c r="S20" s="1"/>
  <c r="T17" i="9"/>
  <c r="J17" i="10"/>
  <c r="U17" s="1"/>
  <c r="K10" i="9"/>
  <c r="U10" s="1"/>
  <c r="M17" i="2"/>
  <c r="L17" i="4"/>
  <c r="V17" s="1"/>
  <c r="L16" i="2"/>
  <c r="L17" i="7"/>
  <c r="V17" s="1"/>
  <c r="L17" i="6"/>
  <c r="V17" s="1"/>
  <c r="L17" i="8"/>
  <c r="V17" s="1"/>
  <c r="V17" i="2"/>
  <c r="L17" i="5"/>
  <c r="V17" s="1"/>
  <c r="K16"/>
  <c r="U16" s="1"/>
  <c r="K16" i="4"/>
  <c r="U16" s="1"/>
  <c r="U16" i="2"/>
  <c r="K16" i="8"/>
  <c r="U16" s="1"/>
  <c r="K16" i="6"/>
  <c r="U16" s="1"/>
  <c r="K16" i="7"/>
  <c r="U16" s="1"/>
  <c r="V7" i="9"/>
  <c r="L7" i="10"/>
  <c r="W7" s="1"/>
  <c r="L7" i="11"/>
  <c r="V7" s="1"/>
  <c r="M12" i="2"/>
  <c r="M12" i="5" s="1"/>
  <c r="W7" i="9"/>
  <c r="M7" i="11"/>
  <c r="W7" s="1"/>
  <c r="M7" i="10"/>
  <c r="X7" s="1"/>
  <c r="K39" i="2"/>
  <c r="J21" i="9" s="1"/>
  <c r="J39" i="8"/>
  <c r="T39" s="1"/>
  <c r="J39" i="7"/>
  <c r="T39" s="1"/>
  <c r="J39" i="5"/>
  <c r="T39" s="1"/>
  <c r="J39" i="4"/>
  <c r="T39" s="1"/>
  <c r="J39" i="6"/>
  <c r="T39" s="1"/>
  <c r="J38" i="2"/>
  <c r="T39"/>
  <c r="K20" i="8"/>
  <c r="U20" s="1"/>
  <c r="K20" i="7"/>
  <c r="U20" s="1"/>
  <c r="K20" i="4"/>
  <c r="U20" s="1"/>
  <c r="K20" i="5"/>
  <c r="U20" s="1"/>
  <c r="K20" i="6"/>
  <c r="U20" s="1"/>
  <c r="U20" i="2"/>
  <c r="L25" i="8"/>
  <c r="V25" s="1"/>
  <c r="L25" i="5"/>
  <c r="V25" s="1"/>
  <c r="L25" i="7"/>
  <c r="V25" s="1"/>
  <c r="L25" i="4"/>
  <c r="V25" s="1"/>
  <c r="L25" i="6"/>
  <c r="V25" s="1"/>
  <c r="M25" i="2"/>
  <c r="L14" i="9" s="1"/>
  <c r="V14" s="1"/>
  <c r="V25" i="2"/>
  <c r="L24"/>
  <c r="L33"/>
  <c r="K18" i="9" s="1"/>
  <c r="K33" i="8"/>
  <c r="U33" s="1"/>
  <c r="K33" i="7"/>
  <c r="U33" s="1"/>
  <c r="K33" i="4"/>
  <c r="U33" s="1"/>
  <c r="K33" i="5"/>
  <c r="U33" s="1"/>
  <c r="K33" i="6"/>
  <c r="U33" s="1"/>
  <c r="K32" i="2"/>
  <c r="U33"/>
  <c r="J37" i="8"/>
  <c r="T37" s="1"/>
  <c r="J37" i="7"/>
  <c r="T37" s="1"/>
  <c r="J37" i="5"/>
  <c r="T37" s="1"/>
  <c r="J37" i="4"/>
  <c r="T37" s="1"/>
  <c r="J37" i="6"/>
  <c r="T37" s="1"/>
  <c r="K37" i="2"/>
  <c r="J20" i="9" s="1"/>
  <c r="J36" i="2"/>
  <c r="T37"/>
  <c r="K5" i="10"/>
  <c r="V5" s="1"/>
  <c r="K5" i="11"/>
  <c r="U5" s="1"/>
  <c r="J30" i="8"/>
  <c r="T30" s="1"/>
  <c r="J30" i="7"/>
  <c r="T30" s="1"/>
  <c r="J30" i="5"/>
  <c r="T30" s="1"/>
  <c r="J30" i="4"/>
  <c r="T30" s="1"/>
  <c r="J30" i="6"/>
  <c r="T30" s="1"/>
  <c r="T30" i="2"/>
  <c r="M12" i="7"/>
  <c r="W12" s="1"/>
  <c r="I8" i="11"/>
  <c r="S8" s="1"/>
  <c r="I8" i="10"/>
  <c r="T8" s="1"/>
  <c r="L18" i="7"/>
  <c r="V18" s="1"/>
  <c r="L18" i="5"/>
  <c r="V18" s="1"/>
  <c r="L18" i="8"/>
  <c r="V18" s="1"/>
  <c r="L18" i="4"/>
  <c r="V18" s="1"/>
  <c r="L18" i="6"/>
  <c r="V18" s="1"/>
  <c r="V18" i="2"/>
  <c r="J28" i="8"/>
  <c r="T28" s="1"/>
  <c r="J28" i="7"/>
  <c r="T28" s="1"/>
  <c r="J28" i="5"/>
  <c r="T28" s="1"/>
  <c r="J28" i="4"/>
  <c r="T28" s="1"/>
  <c r="J28" i="6"/>
  <c r="T28" s="1"/>
  <c r="T28" i="2"/>
  <c r="J6" i="10"/>
  <c r="U6" s="1"/>
  <c r="J6" i="11"/>
  <c r="T6" s="1"/>
  <c r="L35" i="2"/>
  <c r="K19" i="9" s="1"/>
  <c r="K35" i="8"/>
  <c r="U35" s="1"/>
  <c r="K35" i="7"/>
  <c r="U35" s="1"/>
  <c r="K35" i="4"/>
  <c r="U35" s="1"/>
  <c r="K35" i="5"/>
  <c r="U35" s="1"/>
  <c r="K35" i="6"/>
  <c r="U35" s="1"/>
  <c r="K34" i="2"/>
  <c r="U35"/>
  <c r="I45" i="8"/>
  <c r="S45" s="1"/>
  <c r="I45" i="7"/>
  <c r="S45" s="1"/>
  <c r="I45" i="5"/>
  <c r="S45" s="1"/>
  <c r="I45" i="4"/>
  <c r="S45" s="1"/>
  <c r="I45" i="6"/>
  <c r="S45" s="1"/>
  <c r="J45" i="2"/>
  <c r="I24" i="9" s="1"/>
  <c r="S24" s="1"/>
  <c r="I44" i="2"/>
  <c r="S45"/>
  <c r="K22" i="8"/>
  <c r="U22" s="1"/>
  <c r="K22" i="7"/>
  <c r="U22" s="1"/>
  <c r="K22" i="4"/>
  <c r="U22" s="1"/>
  <c r="K22" i="5"/>
  <c r="U22" s="1"/>
  <c r="K22" i="6"/>
  <c r="U22" s="1"/>
  <c r="U22" i="2"/>
  <c r="I49" i="8"/>
  <c r="S49" s="1"/>
  <c r="I49" i="7"/>
  <c r="S49" s="1"/>
  <c r="I49" i="5"/>
  <c r="S49" s="1"/>
  <c r="I49" i="4"/>
  <c r="S49" s="1"/>
  <c r="I49" i="6"/>
  <c r="S49" s="1"/>
  <c r="I48" i="2"/>
  <c r="J49"/>
  <c r="I26" i="9" s="1"/>
  <c r="S26" s="1"/>
  <c r="S49" i="2"/>
  <c r="H50" i="8"/>
  <c r="R50" s="1"/>
  <c r="H50" i="7"/>
  <c r="R50" s="1"/>
  <c r="H50" i="5"/>
  <c r="R50" s="1"/>
  <c r="H50" i="4"/>
  <c r="R50" s="1"/>
  <c r="H50" i="6"/>
  <c r="R50" s="1"/>
  <c r="R50" i="2"/>
  <c r="H55" i="8"/>
  <c r="R55" s="1"/>
  <c r="H55" i="7"/>
  <c r="R55" s="1"/>
  <c r="H55" i="5"/>
  <c r="R55" s="1"/>
  <c r="H55" i="4"/>
  <c r="R55" s="1"/>
  <c r="H55" i="6"/>
  <c r="R55" s="1"/>
  <c r="I55" i="2"/>
  <c r="H29" i="9" s="1"/>
  <c r="R29" s="1"/>
  <c r="H54" i="2"/>
  <c r="R55"/>
  <c r="L14" i="7"/>
  <c r="V14" s="1"/>
  <c r="L14" i="5"/>
  <c r="V14" s="1"/>
  <c r="L14" i="8"/>
  <c r="V14" s="1"/>
  <c r="L14" i="4"/>
  <c r="V14" s="1"/>
  <c r="L14" i="6"/>
  <c r="V14" s="1"/>
  <c r="V14" i="2"/>
  <c r="I36" i="8"/>
  <c r="S36" s="1"/>
  <c r="I36" i="7"/>
  <c r="S36" s="1"/>
  <c r="I36" i="5"/>
  <c r="S36" s="1"/>
  <c r="I36" i="4"/>
  <c r="S36" s="1"/>
  <c r="I36" i="6"/>
  <c r="S36" s="1"/>
  <c r="S36" i="2"/>
  <c r="I9" i="11"/>
  <c r="S9" s="1"/>
  <c r="I9" i="10"/>
  <c r="T9" s="1"/>
  <c r="L12" i="8"/>
  <c r="V12" s="1"/>
  <c r="L12" i="7"/>
  <c r="V12" s="1"/>
  <c r="L12" i="5"/>
  <c r="V12" s="1"/>
  <c r="L12" i="4"/>
  <c r="V12" s="1"/>
  <c r="L12" i="6"/>
  <c r="V12" s="1"/>
  <c r="V12" i="2"/>
  <c r="K26" i="8"/>
  <c r="U26" s="1"/>
  <c r="K26" i="7"/>
  <c r="U26" s="1"/>
  <c r="K26" i="4"/>
  <c r="U26" s="1"/>
  <c r="K26" i="5"/>
  <c r="U26" s="1"/>
  <c r="K26" i="6"/>
  <c r="U26" s="1"/>
  <c r="U26" i="2"/>
  <c r="I42" i="8"/>
  <c r="S42" s="1"/>
  <c r="I42" i="7"/>
  <c r="S42" s="1"/>
  <c r="I42" i="5"/>
  <c r="S42" s="1"/>
  <c r="I42" i="4"/>
  <c r="S42" s="1"/>
  <c r="I42" i="6"/>
  <c r="S42" s="1"/>
  <c r="S42" i="2"/>
  <c r="G12" i="11"/>
  <c r="Q12" s="1"/>
  <c r="G12" i="10"/>
  <c r="I51" i="8"/>
  <c r="S51" s="1"/>
  <c r="I51" i="7"/>
  <c r="S51" s="1"/>
  <c r="I51" i="5"/>
  <c r="S51" s="1"/>
  <c r="I51" i="4"/>
  <c r="S51" s="1"/>
  <c r="I51" i="6"/>
  <c r="S51" s="1"/>
  <c r="J51" i="2"/>
  <c r="I27" i="9" s="1"/>
  <c r="S27" s="1"/>
  <c r="I50" i="2"/>
  <c r="S51"/>
  <c r="Q11" i="10"/>
  <c r="R11"/>
  <c r="N8" i="7"/>
  <c r="X8" s="1"/>
  <c r="I38" i="8"/>
  <c r="S38" s="1"/>
  <c r="I38" i="7"/>
  <c r="S38" s="1"/>
  <c r="I38" i="5"/>
  <c r="S38" s="1"/>
  <c r="I38" i="4"/>
  <c r="S38" s="1"/>
  <c r="I38" i="6"/>
  <c r="S38" s="1"/>
  <c r="S38" i="2"/>
  <c r="P5"/>
  <c r="P4" s="1"/>
  <c r="O5" i="8"/>
  <c r="Y5" s="1"/>
  <c r="O5" i="7"/>
  <c r="O5" i="5"/>
  <c r="Y5" s="1"/>
  <c r="O5" i="4"/>
  <c r="Y5" s="1"/>
  <c r="O5" i="6"/>
  <c r="Y5" s="1"/>
  <c r="H46" i="8"/>
  <c r="R46" s="1"/>
  <c r="H46" i="7"/>
  <c r="R46" s="1"/>
  <c r="H46" i="5"/>
  <c r="R46" s="1"/>
  <c r="H46" i="4"/>
  <c r="R46" s="1"/>
  <c r="H46" i="6"/>
  <c r="R46" s="1"/>
  <c r="R46" i="2"/>
  <c r="H10" i="11"/>
  <c r="R10" s="1"/>
  <c r="H10" i="10"/>
  <c r="S10" s="1"/>
  <c r="M21" i="2"/>
  <c r="L12" i="9" s="1"/>
  <c r="V12" s="1"/>
  <c r="L21" i="8"/>
  <c r="V21" s="1"/>
  <c r="L21" i="5"/>
  <c r="V21" s="1"/>
  <c r="L21" i="7"/>
  <c r="V21" s="1"/>
  <c r="L21" i="4"/>
  <c r="V21" s="1"/>
  <c r="L21" i="6"/>
  <c r="V21" s="1"/>
  <c r="L20" i="2"/>
  <c r="V21"/>
  <c r="K24" i="8"/>
  <c r="U24" s="1"/>
  <c r="K24" i="7"/>
  <c r="U24" s="1"/>
  <c r="K24" i="4"/>
  <c r="U24" s="1"/>
  <c r="K24" i="5"/>
  <c r="U24" s="1"/>
  <c r="K24" i="6"/>
  <c r="U24" s="1"/>
  <c r="U24" i="2"/>
  <c r="J32" i="8"/>
  <c r="T32" s="1"/>
  <c r="J32" i="7"/>
  <c r="T32" s="1"/>
  <c r="J32" i="5"/>
  <c r="T32" s="1"/>
  <c r="J32" i="4"/>
  <c r="T32" s="1"/>
  <c r="J32" i="6"/>
  <c r="T32" s="1"/>
  <c r="T32" i="2"/>
  <c r="H44" i="8"/>
  <c r="R44" s="1"/>
  <c r="H44" i="5"/>
  <c r="R44" s="1"/>
  <c r="H44" i="4"/>
  <c r="R44" s="1"/>
  <c r="H44" i="7"/>
  <c r="R44" s="1"/>
  <c r="H44" i="6"/>
  <c r="R44" s="1"/>
  <c r="R44" i="2"/>
  <c r="O11"/>
  <c r="N7" i="9" s="1"/>
  <c r="N11" i="7"/>
  <c r="X11" s="1"/>
  <c r="N11" i="8"/>
  <c r="X11" s="1"/>
  <c r="N11" i="5"/>
  <c r="X11" s="1"/>
  <c r="N11" i="4"/>
  <c r="X11" s="1"/>
  <c r="N11" i="6"/>
  <c r="X11" s="1"/>
  <c r="N10" i="2"/>
  <c r="X11"/>
  <c r="H48" i="8"/>
  <c r="R48" s="1"/>
  <c r="H48" i="5"/>
  <c r="R48" s="1"/>
  <c r="H48" i="7"/>
  <c r="R48" s="1"/>
  <c r="H48" i="4"/>
  <c r="R48" s="1"/>
  <c r="H48" i="6"/>
  <c r="R48" s="1"/>
  <c r="R48" i="2"/>
  <c r="H57" i="8"/>
  <c r="R57" s="1"/>
  <c r="H57" i="5"/>
  <c r="R57" s="1"/>
  <c r="H57" i="7"/>
  <c r="R57" s="1"/>
  <c r="H57" i="4"/>
  <c r="R57" s="1"/>
  <c r="H57" i="6"/>
  <c r="R57" s="1"/>
  <c r="H56" i="2"/>
  <c r="I57"/>
  <c r="H30" i="9" s="1"/>
  <c r="R30" s="1"/>
  <c r="R57" i="2"/>
  <c r="M15" i="8"/>
  <c r="W15" s="1"/>
  <c r="M15" i="7"/>
  <c r="W15" s="1"/>
  <c r="M15" i="5"/>
  <c r="W15" s="1"/>
  <c r="M15" i="4"/>
  <c r="W15" s="1"/>
  <c r="M15" i="6"/>
  <c r="W15" s="1"/>
  <c r="N15" i="2"/>
  <c r="M9" i="9" s="1"/>
  <c r="W9" s="1"/>
  <c r="M14" i="2"/>
  <c r="W15"/>
  <c r="M6" i="8"/>
  <c r="W6" s="1"/>
  <c r="M6" i="7"/>
  <c r="W6" s="1"/>
  <c r="M6" i="5"/>
  <c r="W6" s="1"/>
  <c r="M6" i="4"/>
  <c r="W6" s="1"/>
  <c r="M6" i="6"/>
  <c r="W6" s="1"/>
  <c r="H11" i="11"/>
  <c r="R11" s="1"/>
  <c r="H11" i="10"/>
  <c r="S11" s="1"/>
  <c r="M13" i="8"/>
  <c r="W13" s="1"/>
  <c r="M13" i="7"/>
  <c r="W13" s="1"/>
  <c r="M13" i="5"/>
  <c r="W13" s="1"/>
  <c r="M13" i="4"/>
  <c r="W13" s="1"/>
  <c r="M13" i="6"/>
  <c r="W13" s="1"/>
  <c r="N13" i="2"/>
  <c r="M8" i="9" s="1"/>
  <c r="W8" s="1"/>
  <c r="W13" i="2"/>
  <c r="L31"/>
  <c r="K17" i="9" s="1"/>
  <c r="K31" i="8"/>
  <c r="U31" s="1"/>
  <c r="K31" i="7"/>
  <c r="U31" s="1"/>
  <c r="K31" i="4"/>
  <c r="U31" s="1"/>
  <c r="K31" i="5"/>
  <c r="U31" s="1"/>
  <c r="K31" i="6"/>
  <c r="U31" s="1"/>
  <c r="K30" i="2"/>
  <c r="U31"/>
  <c r="I40" i="8"/>
  <c r="S40" s="1"/>
  <c r="I40" i="7"/>
  <c r="S40" s="1"/>
  <c r="I40" i="5"/>
  <c r="S40" s="1"/>
  <c r="I40" i="4"/>
  <c r="S40" s="1"/>
  <c r="I40" i="6"/>
  <c r="S40" s="1"/>
  <c r="S40" i="2"/>
  <c r="G13" i="11"/>
  <c r="Q13" s="1"/>
  <c r="G13" i="10"/>
  <c r="M10" i="8"/>
  <c r="W10" s="1"/>
  <c r="M10" i="7"/>
  <c r="W10" s="1"/>
  <c r="M10" i="5"/>
  <c r="W10" s="1"/>
  <c r="M10" i="4"/>
  <c r="W10" s="1"/>
  <c r="M10" i="6"/>
  <c r="W10" s="1"/>
  <c r="W10" i="2"/>
  <c r="O7"/>
  <c r="N5" i="9" s="1"/>
  <c r="X5" s="1"/>
  <c r="N7" i="8"/>
  <c r="X7" s="1"/>
  <c r="N7" i="7"/>
  <c r="X7" s="1"/>
  <c r="N7" i="5"/>
  <c r="X7" s="1"/>
  <c r="N7" i="4"/>
  <c r="X7" s="1"/>
  <c r="N7" i="6"/>
  <c r="X7" s="1"/>
  <c r="N6" i="2"/>
  <c r="X7"/>
  <c r="N4" i="7"/>
  <c r="X4" s="1"/>
  <c r="N4" i="8"/>
  <c r="X4" s="1"/>
  <c r="N4" i="5"/>
  <c r="N4" i="4"/>
  <c r="X4" s="1"/>
  <c r="N4" i="6"/>
  <c r="X4" s="1"/>
  <c r="N19" i="2"/>
  <c r="M11" i="9" s="1"/>
  <c r="W11" s="1"/>
  <c r="M19" i="8"/>
  <c r="W19" s="1"/>
  <c r="M19" i="7"/>
  <c r="W19" s="1"/>
  <c r="M19" i="5"/>
  <c r="W19" s="1"/>
  <c r="M19" i="4"/>
  <c r="W19" s="1"/>
  <c r="M19" i="6"/>
  <c r="W19" s="1"/>
  <c r="W19" i="2"/>
  <c r="M18"/>
  <c r="L29"/>
  <c r="K16" i="9" s="1"/>
  <c r="K29" i="8"/>
  <c r="U29" s="1"/>
  <c r="K29" i="7"/>
  <c r="U29" s="1"/>
  <c r="K29" i="4"/>
  <c r="U29" s="1"/>
  <c r="K29" i="5"/>
  <c r="U29" s="1"/>
  <c r="K29" i="6"/>
  <c r="U29" s="1"/>
  <c r="K28" i="2"/>
  <c r="U29"/>
  <c r="J41" i="8"/>
  <c r="T41" s="1"/>
  <c r="J41" i="7"/>
  <c r="T41" s="1"/>
  <c r="J41" i="5"/>
  <c r="T41" s="1"/>
  <c r="J41" i="4"/>
  <c r="T41" s="1"/>
  <c r="J41" i="6"/>
  <c r="T41" s="1"/>
  <c r="K41" i="2"/>
  <c r="J22" i="9" s="1"/>
  <c r="T22" s="1"/>
  <c r="J40" i="2"/>
  <c r="T41"/>
  <c r="J47"/>
  <c r="I25" i="9" s="1"/>
  <c r="S25" s="1"/>
  <c r="I47" i="8"/>
  <c r="S47" s="1"/>
  <c r="I47" i="7"/>
  <c r="S47" s="1"/>
  <c r="I47" i="5"/>
  <c r="S47" s="1"/>
  <c r="I47" i="4"/>
  <c r="S47" s="1"/>
  <c r="I47" i="6"/>
  <c r="S47" s="1"/>
  <c r="I46" i="2"/>
  <c r="S47"/>
  <c r="Q10" i="10"/>
  <c r="R10"/>
  <c r="J34" i="8"/>
  <c r="T34" s="1"/>
  <c r="J34" i="7"/>
  <c r="T34" s="1"/>
  <c r="J34" i="5"/>
  <c r="T34" s="1"/>
  <c r="J34" i="4"/>
  <c r="T34" s="1"/>
  <c r="J34" i="6"/>
  <c r="T34" s="1"/>
  <c r="T34" i="2"/>
  <c r="M23"/>
  <c r="L13" i="9" s="1"/>
  <c r="V13" s="1"/>
  <c r="L23" i="8"/>
  <c r="V23" s="1"/>
  <c r="L23" i="5"/>
  <c r="V23" s="1"/>
  <c r="L23" i="7"/>
  <c r="V23" s="1"/>
  <c r="L23" i="4"/>
  <c r="V23" s="1"/>
  <c r="L23" i="6"/>
  <c r="V23" s="1"/>
  <c r="L22" i="2"/>
  <c r="V23"/>
  <c r="L4" i="11"/>
  <c r="V4" s="1"/>
  <c r="L4" i="10"/>
  <c r="W4" s="1"/>
  <c r="H53" i="8"/>
  <c r="R53" s="1"/>
  <c r="H53" i="7"/>
  <c r="R53" s="1"/>
  <c r="H53" i="5"/>
  <c r="R53" s="1"/>
  <c r="H53" i="4"/>
  <c r="R53" s="1"/>
  <c r="H53" i="6"/>
  <c r="R53" s="1"/>
  <c r="I53" i="2"/>
  <c r="H28" i="9" s="1"/>
  <c r="R28" s="1"/>
  <c r="H52" i="2"/>
  <c r="R53"/>
  <c r="M27"/>
  <c r="L15" i="9" s="1"/>
  <c r="V15" s="1"/>
  <c r="L27" i="8"/>
  <c r="V27" s="1"/>
  <c r="L27" i="5"/>
  <c r="V27" s="1"/>
  <c r="L27" i="7"/>
  <c r="V27" s="1"/>
  <c r="L27" i="4"/>
  <c r="V27" s="1"/>
  <c r="L27" i="6"/>
  <c r="V27" s="1"/>
  <c r="L26" i="2"/>
  <c r="V27"/>
  <c r="K43"/>
  <c r="J23" i="9" s="1"/>
  <c r="T23" s="1"/>
  <c r="J43" i="8"/>
  <c r="T43" s="1"/>
  <c r="J43" i="7"/>
  <c r="T43" s="1"/>
  <c r="J43" i="5"/>
  <c r="T43" s="1"/>
  <c r="J43" i="4"/>
  <c r="T43" s="1"/>
  <c r="J43" i="6"/>
  <c r="T43" s="1"/>
  <c r="J42" i="2"/>
  <c r="T43"/>
  <c r="O4"/>
  <c r="Y5" i="7"/>
  <c r="Y5" i="2"/>
  <c r="W4" i="5"/>
  <c r="X4" i="2"/>
  <c r="C6" i="1"/>
  <c r="D6" s="1"/>
  <c r="E6" s="1"/>
  <c r="F6" s="1"/>
  <c r="O9" i="7" l="1"/>
  <c r="Y9" s="1"/>
  <c r="P9" i="2"/>
  <c r="O6" i="9" s="1"/>
  <c r="Y6" s="1"/>
  <c r="Y9" i="2"/>
  <c r="O9" i="4"/>
  <c r="Y9" s="1"/>
  <c r="N8" i="6"/>
  <c r="X8" s="1"/>
  <c r="O8" i="2"/>
  <c r="O9" i="6"/>
  <c r="Y9" s="1"/>
  <c r="O9" i="8"/>
  <c r="Y9" s="1"/>
  <c r="N8" i="4"/>
  <c r="X8" s="1"/>
  <c r="N8" i="8"/>
  <c r="X8" s="1"/>
  <c r="X8" i="2"/>
  <c r="O9" i="5"/>
  <c r="Y9" s="1"/>
  <c r="Y7" i="2"/>
  <c r="U17" i="9"/>
  <c r="K17" i="10"/>
  <c r="V17" s="1"/>
  <c r="U18" i="9"/>
  <c r="K18" i="10"/>
  <c r="U18" s="1"/>
  <c r="K18" i="11"/>
  <c r="U18" s="1"/>
  <c r="U19" i="9"/>
  <c r="K19" i="10"/>
  <c r="U19" s="1"/>
  <c r="K19" i="11"/>
  <c r="U19" s="1"/>
  <c r="T20" i="9"/>
  <c r="J20" i="11"/>
  <c r="T20" s="1"/>
  <c r="J20" i="10"/>
  <c r="U16" i="9"/>
  <c r="K16" i="10"/>
  <c r="V16" s="1"/>
  <c r="T21" i="9"/>
  <c r="J21" i="10"/>
  <c r="J21" i="11"/>
  <c r="T21" s="1"/>
  <c r="P8" i="2"/>
  <c r="L16" i="5"/>
  <c r="V16" s="1"/>
  <c r="L16" i="7"/>
  <c r="V16" s="1"/>
  <c r="L16" i="6"/>
  <c r="V16" s="1"/>
  <c r="L16" i="8"/>
  <c r="V16" s="1"/>
  <c r="V16" i="2"/>
  <c r="L16" i="4"/>
  <c r="V16" s="1"/>
  <c r="N17" i="2"/>
  <c r="M17" i="4"/>
  <c r="W17" s="1"/>
  <c r="M16" i="2"/>
  <c r="L10" i="9"/>
  <c r="V10" s="1"/>
  <c r="M17" i="8"/>
  <c r="W17" s="1"/>
  <c r="M17" i="6"/>
  <c r="W17" s="1"/>
  <c r="M17" i="7"/>
  <c r="W17" s="1"/>
  <c r="M17" i="5"/>
  <c r="W17" s="1"/>
  <c r="W17" i="2"/>
  <c r="M12" i="6"/>
  <c r="W12" s="1"/>
  <c r="M12" i="8"/>
  <c r="W12" s="1"/>
  <c r="M12" i="4"/>
  <c r="W12" s="1"/>
  <c r="W12" i="2"/>
  <c r="X7" i="9"/>
  <c r="N7" i="11"/>
  <c r="X7" s="1"/>
  <c r="N7" i="10"/>
  <c r="Y7" s="1"/>
  <c r="P4" i="8"/>
  <c r="P4" i="7"/>
  <c r="P4" i="4"/>
  <c r="P4" i="5"/>
  <c r="P4" i="6"/>
  <c r="Z4" s="1"/>
  <c r="J36" i="8"/>
  <c r="T36" s="1"/>
  <c r="J36" i="7"/>
  <c r="T36" s="1"/>
  <c r="J36" i="5"/>
  <c r="T36" s="1"/>
  <c r="J36" i="4"/>
  <c r="T36" s="1"/>
  <c r="J36" i="6"/>
  <c r="T36" s="1"/>
  <c r="T36" i="2"/>
  <c r="M33"/>
  <c r="L18" i="9" s="1"/>
  <c r="L33" i="8"/>
  <c r="V33" s="1"/>
  <c r="L33" i="5"/>
  <c r="V33" s="1"/>
  <c r="L33" i="7"/>
  <c r="V33" s="1"/>
  <c r="L33" i="4"/>
  <c r="V33" s="1"/>
  <c r="L33" i="6"/>
  <c r="V33" s="1"/>
  <c r="V33" i="2"/>
  <c r="L32"/>
  <c r="J38" i="8"/>
  <c r="T38" s="1"/>
  <c r="J38" i="7"/>
  <c r="T38" s="1"/>
  <c r="J38" i="5"/>
  <c r="T38" s="1"/>
  <c r="J38" i="4"/>
  <c r="T38" s="1"/>
  <c r="J38" i="6"/>
  <c r="T38" s="1"/>
  <c r="T38" i="2"/>
  <c r="P8" i="8"/>
  <c r="P8" i="7"/>
  <c r="P8" i="5"/>
  <c r="P8" i="4"/>
  <c r="P8" i="6"/>
  <c r="Z8" s="1"/>
  <c r="J42" i="8"/>
  <c r="T42" s="1"/>
  <c r="J42" i="7"/>
  <c r="T42" s="1"/>
  <c r="J42" i="5"/>
  <c r="T42" s="1"/>
  <c r="J42" i="4"/>
  <c r="T42" s="1"/>
  <c r="J42" i="6"/>
  <c r="T42" s="1"/>
  <c r="T42" i="2"/>
  <c r="L26" i="5"/>
  <c r="V26" s="1"/>
  <c r="L26" i="4"/>
  <c r="V26" s="1"/>
  <c r="L26" i="7"/>
  <c r="V26" s="1"/>
  <c r="L26" i="8"/>
  <c r="V26" s="1"/>
  <c r="L26" i="6"/>
  <c r="V26" s="1"/>
  <c r="V26" i="2"/>
  <c r="H52" i="5"/>
  <c r="R52" s="1"/>
  <c r="H52" i="8"/>
  <c r="R52" s="1"/>
  <c r="H52" i="4"/>
  <c r="R52" s="1"/>
  <c r="H52" i="7"/>
  <c r="R52" s="1"/>
  <c r="H52" i="6"/>
  <c r="R52" s="1"/>
  <c r="R52" i="2"/>
  <c r="P9" i="8"/>
  <c r="P9" i="7"/>
  <c r="P9" i="5"/>
  <c r="Z9" s="1"/>
  <c r="P9" i="4"/>
  <c r="Z9" s="1"/>
  <c r="P9" i="6"/>
  <c r="Z9" s="1"/>
  <c r="N23" i="2"/>
  <c r="M13" i="9" s="1"/>
  <c r="W13" s="1"/>
  <c r="M23" i="8"/>
  <c r="W23" s="1"/>
  <c r="M23" i="7"/>
  <c r="W23" s="1"/>
  <c r="M23" i="5"/>
  <c r="W23" s="1"/>
  <c r="M23" i="4"/>
  <c r="W23" s="1"/>
  <c r="M23" i="6"/>
  <c r="W23" s="1"/>
  <c r="W23" i="2"/>
  <c r="M22"/>
  <c r="K47"/>
  <c r="J25" i="9" s="1"/>
  <c r="T25" s="1"/>
  <c r="J47" i="8"/>
  <c r="T47" s="1"/>
  <c r="J47" i="7"/>
  <c r="T47" s="1"/>
  <c r="J47" i="5"/>
  <c r="T47" s="1"/>
  <c r="J47" i="4"/>
  <c r="T47" s="1"/>
  <c r="J47" i="6"/>
  <c r="T47" s="1"/>
  <c r="J46" i="2"/>
  <c r="T47"/>
  <c r="M29"/>
  <c r="L16" i="9" s="1"/>
  <c r="L29" i="8"/>
  <c r="V29" s="1"/>
  <c r="L29" i="5"/>
  <c r="V29" s="1"/>
  <c r="L29" i="7"/>
  <c r="V29" s="1"/>
  <c r="L29" i="4"/>
  <c r="V29" s="1"/>
  <c r="L29" i="6"/>
  <c r="V29" s="1"/>
  <c r="L28" i="2"/>
  <c r="V29"/>
  <c r="O19"/>
  <c r="N11" i="9" s="1"/>
  <c r="X11" s="1"/>
  <c r="N19" i="8"/>
  <c r="X19" s="1"/>
  <c r="N19" i="7"/>
  <c r="X19" s="1"/>
  <c r="N19" i="5"/>
  <c r="X19" s="1"/>
  <c r="N19" i="4"/>
  <c r="X19" s="1"/>
  <c r="N19" i="6"/>
  <c r="X19" s="1"/>
  <c r="X19" i="2"/>
  <c r="N18"/>
  <c r="I11" i="11"/>
  <c r="S11" s="1"/>
  <c r="I11" i="10"/>
  <c r="T11" s="1"/>
  <c r="O15" i="2"/>
  <c r="N9" i="9" s="1"/>
  <c r="X9" s="1"/>
  <c r="N15" i="8"/>
  <c r="X15" s="1"/>
  <c r="N15" i="7"/>
  <c r="X15" s="1"/>
  <c r="N15" i="5"/>
  <c r="X15" s="1"/>
  <c r="N15" i="4"/>
  <c r="X15" s="1"/>
  <c r="N15" i="6"/>
  <c r="X15" s="1"/>
  <c r="X15" i="2"/>
  <c r="N14"/>
  <c r="H56" i="8"/>
  <c r="R56" s="1"/>
  <c r="H56" i="5"/>
  <c r="R56" s="1"/>
  <c r="H56" i="7"/>
  <c r="R56" s="1"/>
  <c r="H56" i="4"/>
  <c r="R56" s="1"/>
  <c r="H56" i="6"/>
  <c r="R56" s="1"/>
  <c r="R56" i="2"/>
  <c r="H54" i="8"/>
  <c r="R54" s="1"/>
  <c r="H54" i="7"/>
  <c r="R54" s="1"/>
  <c r="H54" i="5"/>
  <c r="R54" s="1"/>
  <c r="H54" i="4"/>
  <c r="R54" s="1"/>
  <c r="H54" i="6"/>
  <c r="R54" s="1"/>
  <c r="R54" i="2"/>
  <c r="J49" i="8"/>
  <c r="T49" s="1"/>
  <c r="J49" i="7"/>
  <c r="T49" s="1"/>
  <c r="J49" i="5"/>
  <c r="T49" s="1"/>
  <c r="J49" i="4"/>
  <c r="T49" s="1"/>
  <c r="J49" i="6"/>
  <c r="T49" s="1"/>
  <c r="K49" i="2"/>
  <c r="J26" i="9" s="1"/>
  <c r="T26" s="1"/>
  <c r="J48" i="2"/>
  <c r="T49"/>
  <c r="I44" i="8"/>
  <c r="S44" s="1"/>
  <c r="I44" i="7"/>
  <c r="S44" s="1"/>
  <c r="I44" i="5"/>
  <c r="S44" s="1"/>
  <c r="I44" i="4"/>
  <c r="S44" s="1"/>
  <c r="I44" i="6"/>
  <c r="S44" s="1"/>
  <c r="S44" i="2"/>
  <c r="K34" i="8"/>
  <c r="U34" s="1"/>
  <c r="K34" i="7"/>
  <c r="U34" s="1"/>
  <c r="K34" i="4"/>
  <c r="U34" s="1"/>
  <c r="K34" i="5"/>
  <c r="U34" s="1"/>
  <c r="K34" i="6"/>
  <c r="U34" s="1"/>
  <c r="U34" i="2"/>
  <c r="K37" i="8"/>
  <c r="U37" s="1"/>
  <c r="K37" i="7"/>
  <c r="U37" s="1"/>
  <c r="K37" i="4"/>
  <c r="U37" s="1"/>
  <c r="K37" i="5"/>
  <c r="U37" s="1"/>
  <c r="K37" i="6"/>
  <c r="U37" s="1"/>
  <c r="L37" i="2"/>
  <c r="K20" i="9" s="1"/>
  <c r="K36" i="2"/>
  <c r="U37"/>
  <c r="L24" i="5"/>
  <c r="V24" s="1"/>
  <c r="L24" i="8"/>
  <c r="V24" s="1"/>
  <c r="L24" i="4"/>
  <c r="V24" s="1"/>
  <c r="L24" i="7"/>
  <c r="V24" s="1"/>
  <c r="L24" i="6"/>
  <c r="V24" s="1"/>
  <c r="V24" i="2"/>
  <c r="N13" i="7"/>
  <c r="X13" s="1"/>
  <c r="N13" i="5"/>
  <c r="X13" s="1"/>
  <c r="N13" i="8"/>
  <c r="X13" s="1"/>
  <c r="N13" i="4"/>
  <c r="X13" s="1"/>
  <c r="O13" i="2"/>
  <c r="N13" i="6"/>
  <c r="X13" s="1"/>
  <c r="P5" i="8"/>
  <c r="Z5" s="1"/>
  <c r="P5" i="7"/>
  <c r="Z5" s="1"/>
  <c r="P5" i="4"/>
  <c r="Z5" s="1"/>
  <c r="P5" i="5"/>
  <c r="P5" i="6"/>
  <c r="Z5" s="1"/>
  <c r="I53" i="8"/>
  <c r="S53" s="1"/>
  <c r="I53" i="7"/>
  <c r="S53" s="1"/>
  <c r="I53" i="5"/>
  <c r="S53" s="1"/>
  <c r="I53" i="4"/>
  <c r="S53" s="1"/>
  <c r="I53" i="6"/>
  <c r="S53" s="1"/>
  <c r="I52" i="2"/>
  <c r="J53"/>
  <c r="I28" i="9" s="1"/>
  <c r="S28" s="1"/>
  <c r="S53" i="2"/>
  <c r="M18" i="8"/>
  <c r="W18" s="1"/>
  <c r="M18" i="7"/>
  <c r="W18" s="1"/>
  <c r="M18" i="5"/>
  <c r="W18" s="1"/>
  <c r="M18" i="4"/>
  <c r="W18" s="1"/>
  <c r="M18" i="6"/>
  <c r="W18" s="1"/>
  <c r="W18" i="2"/>
  <c r="P7"/>
  <c r="O7" i="8"/>
  <c r="Y7" s="1"/>
  <c r="O7" i="7"/>
  <c r="Y7" s="1"/>
  <c r="O7" i="5"/>
  <c r="Y7" s="1"/>
  <c r="O7" i="4"/>
  <c r="Y7" s="1"/>
  <c r="O7" i="6"/>
  <c r="Y7" s="1"/>
  <c r="O6" i="2"/>
  <c r="Y6" s="1"/>
  <c r="H13" i="11"/>
  <c r="R13" s="1"/>
  <c r="H13" i="10"/>
  <c r="S13" s="1"/>
  <c r="M31" i="2"/>
  <c r="L17" i="9" s="1"/>
  <c r="L31" i="8"/>
  <c r="V31" s="1"/>
  <c r="L31" i="5"/>
  <c r="V31" s="1"/>
  <c r="L31" i="7"/>
  <c r="V31" s="1"/>
  <c r="L31" i="4"/>
  <c r="V31" s="1"/>
  <c r="L31" i="6"/>
  <c r="V31" s="1"/>
  <c r="L30" i="2"/>
  <c r="V31"/>
  <c r="N10" i="7"/>
  <c r="X10" s="1"/>
  <c r="N10" i="5"/>
  <c r="X10" s="1"/>
  <c r="N10" i="8"/>
  <c r="X10" s="1"/>
  <c r="N10" i="4"/>
  <c r="X10" s="1"/>
  <c r="N10" i="6"/>
  <c r="X10" s="1"/>
  <c r="X10" i="2"/>
  <c r="G14" i="11"/>
  <c r="Q14" s="1"/>
  <c r="G14" i="10"/>
  <c r="N21" i="2"/>
  <c r="M12" i="9" s="1"/>
  <c r="W12" s="1"/>
  <c r="M21" i="8"/>
  <c r="W21" s="1"/>
  <c r="M21" i="7"/>
  <c r="W21" s="1"/>
  <c r="M21" i="5"/>
  <c r="W21" s="1"/>
  <c r="M21" i="4"/>
  <c r="W21" s="1"/>
  <c r="M21" i="6"/>
  <c r="W21" s="1"/>
  <c r="M20" i="2"/>
  <c r="W21"/>
  <c r="I55" i="8"/>
  <c r="S55" s="1"/>
  <c r="I55" i="7"/>
  <c r="S55" s="1"/>
  <c r="I55" i="5"/>
  <c r="S55" s="1"/>
  <c r="I55" i="4"/>
  <c r="S55" s="1"/>
  <c r="I55" i="6"/>
  <c r="S55" s="1"/>
  <c r="I54" i="2"/>
  <c r="J55"/>
  <c r="I29" i="9" s="1"/>
  <c r="S29" s="1"/>
  <c r="S55" i="2"/>
  <c r="I48" i="8"/>
  <c r="S48" s="1"/>
  <c r="I48" i="7"/>
  <c r="S48" s="1"/>
  <c r="I48" i="5"/>
  <c r="S48" s="1"/>
  <c r="I48" i="4"/>
  <c r="S48" s="1"/>
  <c r="I48" i="6"/>
  <c r="S48" s="1"/>
  <c r="S48" i="2"/>
  <c r="J45" i="8"/>
  <c r="T45" s="1"/>
  <c r="J45" i="7"/>
  <c r="T45" s="1"/>
  <c r="J45" i="5"/>
  <c r="T45" s="1"/>
  <c r="J45" i="4"/>
  <c r="T45" s="1"/>
  <c r="J45" i="6"/>
  <c r="T45" s="1"/>
  <c r="J44" i="2"/>
  <c r="K45"/>
  <c r="J24" i="9" s="1"/>
  <c r="T24" s="1"/>
  <c r="T45" i="2"/>
  <c r="L5" i="11"/>
  <c r="V5" s="1"/>
  <c r="L5" i="10"/>
  <c r="W5" s="1"/>
  <c r="K32" i="8"/>
  <c r="U32" s="1"/>
  <c r="K32" i="7"/>
  <c r="U32" s="1"/>
  <c r="K32" i="4"/>
  <c r="U32" s="1"/>
  <c r="K32" i="5"/>
  <c r="U32" s="1"/>
  <c r="K32" i="6"/>
  <c r="U32" s="1"/>
  <c r="U32" i="2"/>
  <c r="L39"/>
  <c r="K21" i="9" s="1"/>
  <c r="K39" i="8"/>
  <c r="U39" s="1"/>
  <c r="K39" i="7"/>
  <c r="U39" s="1"/>
  <c r="K39" i="4"/>
  <c r="U39" s="1"/>
  <c r="K39" i="5"/>
  <c r="U39" s="1"/>
  <c r="K39" i="6"/>
  <c r="U39" s="1"/>
  <c r="K38" i="2"/>
  <c r="U39"/>
  <c r="K41" i="8"/>
  <c r="U41" s="1"/>
  <c r="K41" i="7"/>
  <c r="U41" s="1"/>
  <c r="K41" i="4"/>
  <c r="U41" s="1"/>
  <c r="K41" i="5"/>
  <c r="U41" s="1"/>
  <c r="K41" i="6"/>
  <c r="U41" s="1"/>
  <c r="K40" i="2"/>
  <c r="L41"/>
  <c r="K22" i="9" s="1"/>
  <c r="U22" s="1"/>
  <c r="U41" i="2"/>
  <c r="N6" i="7"/>
  <c r="X6" s="1"/>
  <c r="N6" i="8"/>
  <c r="X6" s="1"/>
  <c r="N6" i="5"/>
  <c r="X6" s="1"/>
  <c r="N6" i="4"/>
  <c r="X6" s="1"/>
  <c r="N6" i="6"/>
  <c r="X6" s="1"/>
  <c r="K30" i="8"/>
  <c r="U30" s="1"/>
  <c r="K30" i="7"/>
  <c r="U30" s="1"/>
  <c r="K30" i="4"/>
  <c r="U30" s="1"/>
  <c r="K30" i="5"/>
  <c r="U30" s="1"/>
  <c r="K30" i="6"/>
  <c r="U30" s="1"/>
  <c r="U30" i="2"/>
  <c r="M14" i="8"/>
  <c r="W14" s="1"/>
  <c r="M14" i="7"/>
  <c r="W14" s="1"/>
  <c r="M14" i="5"/>
  <c r="W14" s="1"/>
  <c r="M14" i="4"/>
  <c r="W14" s="1"/>
  <c r="M14" i="6"/>
  <c r="W14" s="1"/>
  <c r="W14" i="2"/>
  <c r="I57" i="8"/>
  <c r="S57" s="1"/>
  <c r="I57" i="7"/>
  <c r="S57" s="1"/>
  <c r="I57" i="5"/>
  <c r="S57" s="1"/>
  <c r="I57" i="4"/>
  <c r="S57" s="1"/>
  <c r="I57" i="6"/>
  <c r="S57" s="1"/>
  <c r="J57" i="2"/>
  <c r="I30" i="9" s="1"/>
  <c r="S30" s="1"/>
  <c r="I56" i="2"/>
  <c r="S57"/>
  <c r="P11"/>
  <c r="O7" i="9" s="1"/>
  <c r="O11" i="8"/>
  <c r="Y11" s="1"/>
  <c r="O11" i="7"/>
  <c r="Y11" s="1"/>
  <c r="O11" i="5"/>
  <c r="Y11" s="1"/>
  <c r="O11" i="4"/>
  <c r="Y11" s="1"/>
  <c r="O10" i="2"/>
  <c r="O11" i="6"/>
  <c r="Y11" s="1"/>
  <c r="Y11" i="2"/>
  <c r="L20" i="8"/>
  <c r="V20" s="1"/>
  <c r="L20" i="5"/>
  <c r="V20" s="1"/>
  <c r="L20" i="7"/>
  <c r="V20" s="1"/>
  <c r="L20" i="4"/>
  <c r="V20" s="1"/>
  <c r="L20" i="6"/>
  <c r="V20" s="1"/>
  <c r="V20" i="2"/>
  <c r="I10" i="11"/>
  <c r="S10" s="1"/>
  <c r="I10" i="10"/>
  <c r="T10" s="1"/>
  <c r="J51" i="8"/>
  <c r="T51" s="1"/>
  <c r="J51" i="7"/>
  <c r="T51" s="1"/>
  <c r="J51" i="5"/>
  <c r="T51" s="1"/>
  <c r="J51" i="4"/>
  <c r="T51" s="1"/>
  <c r="J51" i="6"/>
  <c r="T51" s="1"/>
  <c r="J50" i="2"/>
  <c r="K51"/>
  <c r="J27" i="9" s="1"/>
  <c r="T27" s="1"/>
  <c r="T51" i="2"/>
  <c r="Q12" i="10"/>
  <c r="R12"/>
  <c r="O8" i="8"/>
  <c r="Y8" s="1"/>
  <c r="O8" i="7"/>
  <c r="Y8" s="1"/>
  <c r="O8" i="5"/>
  <c r="Y8" s="1"/>
  <c r="O8" i="4"/>
  <c r="Y8" s="1"/>
  <c r="O8" i="6"/>
  <c r="Y8" s="1"/>
  <c r="X13" i="2"/>
  <c r="N12"/>
  <c r="X6"/>
  <c r="O4" i="8"/>
  <c r="Y4" s="1"/>
  <c r="O4" i="7"/>
  <c r="Y4" s="1"/>
  <c r="O4" i="5"/>
  <c r="O4" i="4"/>
  <c r="Y4" s="1"/>
  <c r="O4" i="6"/>
  <c r="Y4" s="1"/>
  <c r="L43" i="2"/>
  <c r="K23" i="9" s="1"/>
  <c r="U23" s="1"/>
  <c r="K43" i="8"/>
  <c r="U43" s="1"/>
  <c r="K43" i="7"/>
  <c r="U43" s="1"/>
  <c r="K43" i="4"/>
  <c r="U43" s="1"/>
  <c r="K43" i="5"/>
  <c r="U43" s="1"/>
  <c r="K43" i="6"/>
  <c r="U43" s="1"/>
  <c r="K42" i="2"/>
  <c r="U43"/>
  <c r="N27"/>
  <c r="M15" i="9" s="1"/>
  <c r="W15" s="1"/>
  <c r="M27" i="8"/>
  <c r="W27" s="1"/>
  <c r="M27" i="7"/>
  <c r="W27" s="1"/>
  <c r="M27" i="5"/>
  <c r="W27" s="1"/>
  <c r="M27" i="4"/>
  <c r="W27" s="1"/>
  <c r="M27" i="6"/>
  <c r="W27" s="1"/>
  <c r="M26" i="2"/>
  <c r="W27"/>
  <c r="N4" i="9"/>
  <c r="X4" s="1"/>
  <c r="M4" i="11"/>
  <c r="W4" s="1"/>
  <c r="M4" i="10"/>
  <c r="X4" s="1"/>
  <c r="V22" i="2"/>
  <c r="L22" i="5"/>
  <c r="V22" s="1"/>
  <c r="L22" i="8"/>
  <c r="V22" s="1"/>
  <c r="L22" i="7"/>
  <c r="V22" s="1"/>
  <c r="L22" i="4"/>
  <c r="V22" s="1"/>
  <c r="L22" i="6"/>
  <c r="V22" s="1"/>
  <c r="I46" i="8"/>
  <c r="S46" s="1"/>
  <c r="I46" i="7"/>
  <c r="S46" s="1"/>
  <c r="I46" i="5"/>
  <c r="S46" s="1"/>
  <c r="I46" i="4"/>
  <c r="S46" s="1"/>
  <c r="I46" i="6"/>
  <c r="S46" s="1"/>
  <c r="S46" i="2"/>
  <c r="J40" i="8"/>
  <c r="T40" s="1"/>
  <c r="J40" i="7"/>
  <c r="T40" s="1"/>
  <c r="J40" i="5"/>
  <c r="T40" s="1"/>
  <c r="J40" i="4"/>
  <c r="T40" s="1"/>
  <c r="J40" i="6"/>
  <c r="T40" s="1"/>
  <c r="T40" i="2"/>
  <c r="K28" i="8"/>
  <c r="U28" s="1"/>
  <c r="K28" i="7"/>
  <c r="U28" s="1"/>
  <c r="K28" i="4"/>
  <c r="U28" s="1"/>
  <c r="K28" i="5"/>
  <c r="U28" s="1"/>
  <c r="K28" i="6"/>
  <c r="U28" s="1"/>
  <c r="U28" i="2"/>
  <c r="Q13" i="10"/>
  <c r="R13"/>
  <c r="G15" i="11"/>
  <c r="Q15" s="1"/>
  <c r="G15" i="10"/>
  <c r="I50" i="8"/>
  <c r="S50" s="1"/>
  <c r="I50" i="7"/>
  <c r="S50" s="1"/>
  <c r="I50" i="5"/>
  <c r="S50" s="1"/>
  <c r="I50" i="4"/>
  <c r="S50" s="1"/>
  <c r="I50" i="6"/>
  <c r="S50" s="1"/>
  <c r="S50" i="2"/>
  <c r="H12" i="11"/>
  <c r="R12" s="1"/>
  <c r="H12" i="10"/>
  <c r="S12" s="1"/>
  <c r="J9"/>
  <c r="U9" s="1"/>
  <c r="J9" i="11"/>
  <c r="T9" s="1"/>
  <c r="M35" i="2"/>
  <c r="L19" i="9" s="1"/>
  <c r="L35" i="8"/>
  <c r="V35" s="1"/>
  <c r="L35" i="5"/>
  <c r="V35" s="1"/>
  <c r="L35" i="7"/>
  <c r="V35" s="1"/>
  <c r="L35" i="4"/>
  <c r="V35" s="1"/>
  <c r="L35" i="6"/>
  <c r="V35" s="1"/>
  <c r="L34" i="2"/>
  <c r="V35"/>
  <c r="K6" i="10"/>
  <c r="V6" s="1"/>
  <c r="K6" i="11"/>
  <c r="U6" s="1"/>
  <c r="J8" i="10"/>
  <c r="U8" s="1"/>
  <c r="J8" i="11"/>
  <c r="T8" s="1"/>
  <c r="N25" i="2"/>
  <c r="M14" i="9" s="1"/>
  <c r="W14" s="1"/>
  <c r="M25" i="8"/>
  <c r="W25" s="1"/>
  <c r="M25" i="7"/>
  <c r="W25" s="1"/>
  <c r="M25" i="5"/>
  <c r="W25" s="1"/>
  <c r="M25" i="4"/>
  <c r="W25" s="1"/>
  <c r="M25" i="6"/>
  <c r="W25" s="1"/>
  <c r="W25" i="2"/>
  <c r="M24"/>
  <c r="X4" i="5"/>
  <c r="Z9" i="7"/>
  <c r="Z9" i="8"/>
  <c r="Z9" i="2"/>
  <c r="Z5" i="5"/>
  <c r="Z5" i="2"/>
  <c r="Y4"/>
  <c r="Y8"/>
  <c r="W12" i="5"/>
  <c r="G6" i="1"/>
  <c r="H6" s="1"/>
  <c r="I6" s="1"/>
  <c r="J6" s="1"/>
  <c r="K6" s="1"/>
  <c r="R4" i="4"/>
  <c r="V17" i="9" l="1"/>
  <c r="L17" i="10"/>
  <c r="W17" s="1"/>
  <c r="V18" i="9"/>
  <c r="L18" i="11"/>
  <c r="V18" s="1"/>
  <c r="L18" i="10"/>
  <c r="V18" s="1"/>
  <c r="V19" i="9"/>
  <c r="L19" i="10"/>
  <c r="V19" s="1"/>
  <c r="L19" i="11"/>
  <c r="V19" s="1"/>
  <c r="U20" i="9"/>
  <c r="K20" i="11"/>
  <c r="U20" s="1"/>
  <c r="K20" i="10"/>
  <c r="U20" s="1"/>
  <c r="U21" i="9"/>
  <c r="K21" i="11"/>
  <c r="U21" s="1"/>
  <c r="K21" i="10"/>
  <c r="U21" s="1"/>
  <c r="V16" i="9"/>
  <c r="L16" i="10"/>
  <c r="W16" s="1"/>
  <c r="M10" i="9"/>
  <c r="W10" s="1"/>
  <c r="O17" i="2"/>
  <c r="N17" i="4"/>
  <c r="X17" s="1"/>
  <c r="N16" i="2"/>
  <c r="N17" i="8"/>
  <c r="X17" s="1"/>
  <c r="N17" i="6"/>
  <c r="X17" s="1"/>
  <c r="N17" i="5"/>
  <c r="X17" s="1"/>
  <c r="X17" i="2"/>
  <c r="N17" i="7"/>
  <c r="X17" s="1"/>
  <c r="M16" i="5"/>
  <c r="W16" s="1"/>
  <c r="M16" i="7"/>
  <c r="W16" s="1"/>
  <c r="M16" i="4"/>
  <c r="W16" s="1"/>
  <c r="W16" i="2"/>
  <c r="M16" i="8"/>
  <c r="W16" s="1"/>
  <c r="M16" i="6"/>
  <c r="W16" s="1"/>
  <c r="Z7" i="2"/>
  <c r="O5" i="9"/>
  <c r="Y5" s="1"/>
  <c r="Y7"/>
  <c r="O7" i="11"/>
  <c r="Y7" s="1"/>
  <c r="O7" i="10"/>
  <c r="Y13" i="2"/>
  <c r="N8" i="9"/>
  <c r="X8" s="1"/>
  <c r="O12" i="2"/>
  <c r="O12" i="8" s="1"/>
  <c r="Y12" s="1"/>
  <c r="N12" i="7"/>
  <c r="X12" s="1"/>
  <c r="N12" i="8"/>
  <c r="X12" s="1"/>
  <c r="N12" i="5"/>
  <c r="X12" s="1"/>
  <c r="N12" i="4"/>
  <c r="X12" s="1"/>
  <c r="N12" i="6"/>
  <c r="X12" s="1"/>
  <c r="K40" i="8"/>
  <c r="U40" s="1"/>
  <c r="K40" i="7"/>
  <c r="U40" s="1"/>
  <c r="K40" i="4"/>
  <c r="U40" s="1"/>
  <c r="K40" i="5"/>
  <c r="U40" s="1"/>
  <c r="K40" i="6"/>
  <c r="U40" s="1"/>
  <c r="U40" i="2"/>
  <c r="I54" i="8"/>
  <c r="S54" s="1"/>
  <c r="I54" i="7"/>
  <c r="S54" s="1"/>
  <c r="I54" i="5"/>
  <c r="S54" s="1"/>
  <c r="I54" i="4"/>
  <c r="S54" s="1"/>
  <c r="I54" i="6"/>
  <c r="S54" s="1"/>
  <c r="S54" i="2"/>
  <c r="G17" i="11"/>
  <c r="Q17" s="1"/>
  <c r="G17" i="10"/>
  <c r="G16" i="11"/>
  <c r="Q16" s="1"/>
  <c r="G16" i="10"/>
  <c r="N33" i="2"/>
  <c r="M18" i="9" s="1"/>
  <c r="M33" i="8"/>
  <c r="W33" s="1"/>
  <c r="M33" i="7"/>
  <c r="W33" s="1"/>
  <c r="M33" i="5"/>
  <c r="W33" s="1"/>
  <c r="M33" i="4"/>
  <c r="W33" s="1"/>
  <c r="M33" i="6"/>
  <c r="W33" s="1"/>
  <c r="W33" i="2"/>
  <c r="M32"/>
  <c r="O25"/>
  <c r="N14" i="9" s="1"/>
  <c r="X14" s="1"/>
  <c r="N25" i="8"/>
  <c r="X25" s="1"/>
  <c r="N25" i="7"/>
  <c r="X25" s="1"/>
  <c r="N25" i="5"/>
  <c r="X25" s="1"/>
  <c r="N25" i="4"/>
  <c r="X25" s="1"/>
  <c r="N25" i="6"/>
  <c r="X25" s="1"/>
  <c r="X25" i="2"/>
  <c r="N24"/>
  <c r="K8" i="10"/>
  <c r="V8" s="1"/>
  <c r="K8" i="11"/>
  <c r="U8" s="1"/>
  <c r="L6"/>
  <c r="V6" s="1"/>
  <c r="L6" i="10"/>
  <c r="W6" s="1"/>
  <c r="N35" i="2"/>
  <c r="M19" i="9" s="1"/>
  <c r="M35" i="8"/>
  <c r="W35" s="1"/>
  <c r="M35" i="7"/>
  <c r="W35" s="1"/>
  <c r="M35" i="5"/>
  <c r="W35" s="1"/>
  <c r="M35" i="4"/>
  <c r="W35" s="1"/>
  <c r="M35" i="6"/>
  <c r="W35" s="1"/>
  <c r="W35" i="2"/>
  <c r="M34"/>
  <c r="K9" i="11"/>
  <c r="U9" s="1"/>
  <c r="K9" i="10"/>
  <c r="V9" s="1"/>
  <c r="I12" i="11"/>
  <c r="S12" s="1"/>
  <c r="I12" i="10"/>
  <c r="T12" s="1"/>
  <c r="H15" i="11"/>
  <c r="R15" s="1"/>
  <c r="H15" i="10"/>
  <c r="S15" s="1"/>
  <c r="O4" i="9"/>
  <c r="Y4" s="1"/>
  <c r="N4" i="10"/>
  <c r="Y4" s="1"/>
  <c r="N4" i="11"/>
  <c r="X4" s="1"/>
  <c r="O27" i="2"/>
  <c r="N15" i="9" s="1"/>
  <c r="X15" s="1"/>
  <c r="N27" i="8"/>
  <c r="X27" s="1"/>
  <c r="N27" i="7"/>
  <c r="X27" s="1"/>
  <c r="N27" i="5"/>
  <c r="X27" s="1"/>
  <c r="N27" i="4"/>
  <c r="X27" s="1"/>
  <c r="N27" i="6"/>
  <c r="X27" s="1"/>
  <c r="X27" i="2"/>
  <c r="N26"/>
  <c r="M43"/>
  <c r="L23" i="9" s="1"/>
  <c r="V23" s="1"/>
  <c r="L43" i="8"/>
  <c r="V43" s="1"/>
  <c r="L43" i="5"/>
  <c r="V43" s="1"/>
  <c r="L43" i="7"/>
  <c r="V43" s="1"/>
  <c r="L43" i="4"/>
  <c r="V43" s="1"/>
  <c r="L43" i="6"/>
  <c r="V43" s="1"/>
  <c r="L42" i="2"/>
  <c r="V43"/>
  <c r="O10" i="8"/>
  <c r="Y10" s="1"/>
  <c r="O10" i="7"/>
  <c r="Y10" s="1"/>
  <c r="O10" i="5"/>
  <c r="Y10" s="1"/>
  <c r="O10" i="4"/>
  <c r="Y10" s="1"/>
  <c r="O10" i="6"/>
  <c r="Y10" s="1"/>
  <c r="Y10" i="2"/>
  <c r="M39"/>
  <c r="L21" i="9" s="1"/>
  <c r="L39" i="8"/>
  <c r="V39" s="1"/>
  <c r="L39" i="5"/>
  <c r="V39" s="1"/>
  <c r="L39" i="7"/>
  <c r="V39" s="1"/>
  <c r="L39" i="4"/>
  <c r="V39" s="1"/>
  <c r="L39" i="6"/>
  <c r="V39" s="1"/>
  <c r="L38" i="2"/>
  <c r="V39"/>
  <c r="K45" i="8"/>
  <c r="U45" s="1"/>
  <c r="K45" i="7"/>
  <c r="U45" s="1"/>
  <c r="K45" i="4"/>
  <c r="U45" s="1"/>
  <c r="K45" i="5"/>
  <c r="U45" s="1"/>
  <c r="K45" i="6"/>
  <c r="U45" s="1"/>
  <c r="K44" i="2"/>
  <c r="L45"/>
  <c r="K24" i="9" s="1"/>
  <c r="U24" s="1"/>
  <c r="U45" i="2"/>
  <c r="O21"/>
  <c r="N12" i="9" s="1"/>
  <c r="X12" s="1"/>
  <c r="N21" i="8"/>
  <c r="X21" s="1"/>
  <c r="N21" i="7"/>
  <c r="X21" s="1"/>
  <c r="N21" i="5"/>
  <c r="X21" s="1"/>
  <c r="N21" i="4"/>
  <c r="X21" s="1"/>
  <c r="N21" i="6"/>
  <c r="X21" s="1"/>
  <c r="N20" i="2"/>
  <c r="X21"/>
  <c r="N31"/>
  <c r="M17" i="9" s="1"/>
  <c r="M31" i="8"/>
  <c r="W31" s="1"/>
  <c r="M31" i="7"/>
  <c r="W31" s="1"/>
  <c r="M31" i="5"/>
  <c r="W31" s="1"/>
  <c r="M31" i="4"/>
  <c r="W31" s="1"/>
  <c r="M31" i="6"/>
  <c r="W31" s="1"/>
  <c r="M30" i="2"/>
  <c r="W31"/>
  <c r="I13" i="11"/>
  <c r="S13" s="1"/>
  <c r="I13" i="10"/>
  <c r="T13" s="1"/>
  <c r="I52" i="8"/>
  <c r="S52" s="1"/>
  <c r="I52" i="7"/>
  <c r="S52" s="1"/>
  <c r="I52" i="5"/>
  <c r="S52" s="1"/>
  <c r="I52" i="4"/>
  <c r="S52" s="1"/>
  <c r="I52" i="6"/>
  <c r="S52" s="1"/>
  <c r="S52" i="2"/>
  <c r="P15"/>
  <c r="O9" i="9" s="1"/>
  <c r="Y9" s="1"/>
  <c r="O15" i="8"/>
  <c r="Y15" s="1"/>
  <c r="O15" i="7"/>
  <c r="Y15" s="1"/>
  <c r="O15" i="4"/>
  <c r="Y15" s="1"/>
  <c r="O15" i="5"/>
  <c r="Y15" s="1"/>
  <c r="O15" i="6"/>
  <c r="Y15" s="1"/>
  <c r="O14" i="2"/>
  <c r="Y15"/>
  <c r="J11" i="11"/>
  <c r="T11" s="1"/>
  <c r="J11" i="10"/>
  <c r="U11" s="1"/>
  <c r="P19" i="2"/>
  <c r="O11" i="9" s="1"/>
  <c r="Y11" s="1"/>
  <c r="O19" i="8"/>
  <c r="Y19" s="1"/>
  <c r="O19" i="7"/>
  <c r="Y19" s="1"/>
  <c r="O19" i="4"/>
  <c r="Y19" s="1"/>
  <c r="O19" i="5"/>
  <c r="Y19" s="1"/>
  <c r="O19" i="6"/>
  <c r="Y19" s="1"/>
  <c r="Y19" i="2"/>
  <c r="O18"/>
  <c r="N29"/>
  <c r="M16" i="9" s="1"/>
  <c r="M29" i="8"/>
  <c r="W29" s="1"/>
  <c r="M29" i="7"/>
  <c r="W29" s="1"/>
  <c r="M29" i="5"/>
  <c r="W29" s="1"/>
  <c r="M29" i="4"/>
  <c r="W29" s="1"/>
  <c r="M29" i="6"/>
  <c r="W29" s="1"/>
  <c r="W29" i="2"/>
  <c r="M28"/>
  <c r="L47"/>
  <c r="K25" i="9" s="1"/>
  <c r="U25" s="1"/>
  <c r="K47" i="8"/>
  <c r="U47" s="1"/>
  <c r="K47" i="7"/>
  <c r="U47" s="1"/>
  <c r="K47" i="4"/>
  <c r="U47" s="1"/>
  <c r="K47" i="5"/>
  <c r="U47" s="1"/>
  <c r="K47" i="6"/>
  <c r="U47" s="1"/>
  <c r="K46" i="2"/>
  <c r="U47"/>
  <c r="O23"/>
  <c r="N13" i="9" s="1"/>
  <c r="X13" s="1"/>
  <c r="N23" i="8"/>
  <c r="X23" s="1"/>
  <c r="N23" i="7"/>
  <c r="X23" s="1"/>
  <c r="N23" i="5"/>
  <c r="X23" s="1"/>
  <c r="N23" i="4"/>
  <c r="X23" s="1"/>
  <c r="N23" i="6"/>
  <c r="X23" s="1"/>
  <c r="N22" i="2"/>
  <c r="X23"/>
  <c r="V32"/>
  <c r="L32" i="5"/>
  <c r="V32" s="1"/>
  <c r="L32" i="8"/>
  <c r="V32" s="1"/>
  <c r="L32" i="4"/>
  <c r="V32" s="1"/>
  <c r="L32" i="7"/>
  <c r="V32" s="1"/>
  <c r="L32" i="6"/>
  <c r="V32" s="1"/>
  <c r="M24" i="8"/>
  <c r="W24" s="1"/>
  <c r="M24" i="7"/>
  <c r="W24" s="1"/>
  <c r="M24" i="5"/>
  <c r="W24" s="1"/>
  <c r="M24" i="4"/>
  <c r="W24" s="1"/>
  <c r="M24" i="6"/>
  <c r="W24" s="1"/>
  <c r="W24" i="2"/>
  <c r="Q15" i="10"/>
  <c r="R15"/>
  <c r="K51" i="8"/>
  <c r="U51" s="1"/>
  <c r="K51" i="7"/>
  <c r="U51" s="1"/>
  <c r="K51" i="4"/>
  <c r="U51" s="1"/>
  <c r="K51" i="5"/>
  <c r="U51" s="1"/>
  <c r="K51" i="6"/>
  <c r="U51" s="1"/>
  <c r="U51" i="2"/>
  <c r="L51"/>
  <c r="K27" i="9" s="1"/>
  <c r="U27" s="1"/>
  <c r="K50" i="2"/>
  <c r="P11" i="8"/>
  <c r="Z11" s="1"/>
  <c r="P11" i="7"/>
  <c r="Z11" s="1"/>
  <c r="P11" i="5"/>
  <c r="Z11" s="1"/>
  <c r="P11" i="4"/>
  <c r="Z11" s="1"/>
  <c r="P11" i="6"/>
  <c r="Z11" s="1"/>
  <c r="P10" i="2"/>
  <c r="Z11"/>
  <c r="I56" i="8"/>
  <c r="S56" s="1"/>
  <c r="I56" i="7"/>
  <c r="S56" s="1"/>
  <c r="I56" i="5"/>
  <c r="S56" s="1"/>
  <c r="I56" i="4"/>
  <c r="S56" s="1"/>
  <c r="I56" i="6"/>
  <c r="S56" s="1"/>
  <c r="S56" i="2"/>
  <c r="J44" i="8"/>
  <c r="T44" s="1"/>
  <c r="J44" i="7"/>
  <c r="T44" s="1"/>
  <c r="J44" i="5"/>
  <c r="T44" s="1"/>
  <c r="J44" i="4"/>
  <c r="T44" s="1"/>
  <c r="J44" i="6"/>
  <c r="T44" s="1"/>
  <c r="T44" i="2"/>
  <c r="O6" i="8"/>
  <c r="Y6" s="1"/>
  <c r="O6" i="7"/>
  <c r="Y6" s="1"/>
  <c r="O6" i="5"/>
  <c r="Y6" s="1"/>
  <c r="O6" i="4"/>
  <c r="Y6" s="1"/>
  <c r="O6" i="6"/>
  <c r="Y6" s="1"/>
  <c r="O13" i="8"/>
  <c r="Y13" s="1"/>
  <c r="O13" i="7"/>
  <c r="Y13" s="1"/>
  <c r="O13" i="5"/>
  <c r="Y13" s="1"/>
  <c r="O13" i="4"/>
  <c r="Y13" s="1"/>
  <c r="O13" i="6"/>
  <c r="Y13" s="1"/>
  <c r="P13" i="2"/>
  <c r="K36" i="8"/>
  <c r="U36" s="1"/>
  <c r="K36" i="7"/>
  <c r="U36" s="1"/>
  <c r="K36" i="4"/>
  <c r="U36" s="1"/>
  <c r="K36" i="5"/>
  <c r="U36" s="1"/>
  <c r="K36" i="6"/>
  <c r="U36" s="1"/>
  <c r="U36" i="2"/>
  <c r="J48" i="8"/>
  <c r="T48" s="1"/>
  <c r="J48" i="7"/>
  <c r="T48" s="1"/>
  <c r="J48" i="5"/>
  <c r="T48" s="1"/>
  <c r="J48" i="4"/>
  <c r="T48" s="1"/>
  <c r="J48" i="6"/>
  <c r="T48" s="1"/>
  <c r="T48" i="2"/>
  <c r="N14" i="8"/>
  <c r="X14" s="1"/>
  <c r="N14" i="7"/>
  <c r="X14" s="1"/>
  <c r="N14" i="5"/>
  <c r="X14" s="1"/>
  <c r="N14" i="4"/>
  <c r="X14" s="1"/>
  <c r="N14" i="6"/>
  <c r="X14" s="1"/>
  <c r="X14" i="2"/>
  <c r="N18" i="8"/>
  <c r="X18" s="1"/>
  <c r="N18" i="7"/>
  <c r="X18" s="1"/>
  <c r="N18" i="5"/>
  <c r="X18" s="1"/>
  <c r="N18" i="4"/>
  <c r="X18" s="1"/>
  <c r="N18" i="6"/>
  <c r="X18" s="1"/>
  <c r="X18" i="2"/>
  <c r="M22" i="8"/>
  <c r="W22" s="1"/>
  <c r="M22" i="7"/>
  <c r="W22" s="1"/>
  <c r="M22" i="5"/>
  <c r="W22" s="1"/>
  <c r="M22" i="4"/>
  <c r="W22" s="1"/>
  <c r="M22" i="6"/>
  <c r="W22" s="1"/>
  <c r="W22" i="2"/>
  <c r="J10" i="11"/>
  <c r="T10" s="1"/>
  <c r="J10" i="10"/>
  <c r="U10" s="1"/>
  <c r="Q14"/>
  <c r="R14"/>
  <c r="P7" i="8"/>
  <c r="Z7" s="1"/>
  <c r="P7" i="7"/>
  <c r="Z7" s="1"/>
  <c r="P7" i="5"/>
  <c r="Z7" s="1"/>
  <c r="P7" i="4"/>
  <c r="Z7" s="1"/>
  <c r="P7" i="6"/>
  <c r="Z7" s="1"/>
  <c r="P6" i="2"/>
  <c r="Z6" s="1"/>
  <c r="J53" i="8"/>
  <c r="T53" s="1"/>
  <c r="J53" i="7"/>
  <c r="T53" s="1"/>
  <c r="J53" i="5"/>
  <c r="T53" s="1"/>
  <c r="J53" i="4"/>
  <c r="T53" s="1"/>
  <c r="J53" i="6"/>
  <c r="T53" s="1"/>
  <c r="K53" i="2"/>
  <c r="J28" i="9" s="1"/>
  <c r="T28" s="1"/>
  <c r="J52" i="2"/>
  <c r="T53"/>
  <c r="X12"/>
  <c r="L34" i="5"/>
  <c r="V34" s="1"/>
  <c r="L34" i="4"/>
  <c r="V34" s="1"/>
  <c r="L34" i="8"/>
  <c r="V34" s="1"/>
  <c r="L34" i="7"/>
  <c r="V34" s="1"/>
  <c r="L34" i="6"/>
  <c r="V34" s="1"/>
  <c r="V34" i="2"/>
  <c r="M26" i="8"/>
  <c r="W26" s="1"/>
  <c r="M26" i="7"/>
  <c r="W26" s="1"/>
  <c r="M26" i="5"/>
  <c r="W26" s="1"/>
  <c r="M26" i="4"/>
  <c r="W26" s="1"/>
  <c r="M26" i="6"/>
  <c r="W26" s="1"/>
  <c r="W26" i="2"/>
  <c r="K42" i="8"/>
  <c r="U42" s="1"/>
  <c r="K42" i="7"/>
  <c r="U42" s="1"/>
  <c r="K42" i="4"/>
  <c r="U42" s="1"/>
  <c r="K42" i="5"/>
  <c r="U42" s="1"/>
  <c r="K42" i="6"/>
  <c r="U42" s="1"/>
  <c r="U42" i="2"/>
  <c r="J50" i="8"/>
  <c r="T50" s="1"/>
  <c r="J50" i="7"/>
  <c r="T50" s="1"/>
  <c r="J50" i="5"/>
  <c r="T50" s="1"/>
  <c r="J50" i="4"/>
  <c r="T50" s="1"/>
  <c r="J50" i="6"/>
  <c r="T50" s="1"/>
  <c r="T50" i="2"/>
  <c r="J57" i="8"/>
  <c r="T57" s="1"/>
  <c r="J57" i="7"/>
  <c r="T57" s="1"/>
  <c r="J57" i="5"/>
  <c r="T57" s="1"/>
  <c r="J57" i="4"/>
  <c r="T57" s="1"/>
  <c r="J57" i="6"/>
  <c r="T57" s="1"/>
  <c r="K57" i="2"/>
  <c r="J30" i="9" s="1"/>
  <c r="T30" s="1"/>
  <c r="J56" i="2"/>
  <c r="T57"/>
  <c r="L41" i="8"/>
  <c r="V41" s="1"/>
  <c r="L41" i="5"/>
  <c r="V41" s="1"/>
  <c r="L41" i="7"/>
  <c r="V41" s="1"/>
  <c r="L41" i="4"/>
  <c r="V41" s="1"/>
  <c r="L41" i="6"/>
  <c r="V41" s="1"/>
  <c r="M41" i="2"/>
  <c r="L22" i="9" s="1"/>
  <c r="V22" s="1"/>
  <c r="L40" i="2"/>
  <c r="V41"/>
  <c r="K38" i="8"/>
  <c r="U38" s="1"/>
  <c r="K38" i="7"/>
  <c r="U38" s="1"/>
  <c r="K38" i="4"/>
  <c r="U38" s="1"/>
  <c r="K38" i="5"/>
  <c r="U38" s="1"/>
  <c r="K38" i="6"/>
  <c r="U38" s="1"/>
  <c r="U38" i="2"/>
  <c r="M5" i="11"/>
  <c r="W5" s="1"/>
  <c r="M5" i="10"/>
  <c r="X5" s="1"/>
  <c r="J55" i="8"/>
  <c r="T55" s="1"/>
  <c r="J55" i="7"/>
  <c r="T55" s="1"/>
  <c r="J55" i="5"/>
  <c r="T55" s="1"/>
  <c r="J55" i="4"/>
  <c r="T55" s="1"/>
  <c r="J55" i="6"/>
  <c r="T55" s="1"/>
  <c r="K55" i="2"/>
  <c r="J29" i="9" s="1"/>
  <c r="T29" s="1"/>
  <c r="J54" i="2"/>
  <c r="T55"/>
  <c r="M20" i="8"/>
  <c r="W20" s="1"/>
  <c r="M20" i="7"/>
  <c r="W20" s="1"/>
  <c r="M20" i="5"/>
  <c r="W20" s="1"/>
  <c r="M20" i="4"/>
  <c r="W20" s="1"/>
  <c r="M20" i="6"/>
  <c r="W20" s="1"/>
  <c r="W20" i="2"/>
  <c r="H14" i="11"/>
  <c r="R14" s="1"/>
  <c r="H14" i="10"/>
  <c r="S14" s="1"/>
  <c r="L30" i="5"/>
  <c r="V30" s="1"/>
  <c r="L30" i="8"/>
  <c r="V30" s="1"/>
  <c r="L30" i="7"/>
  <c r="V30" s="1"/>
  <c r="L30" i="4"/>
  <c r="V30" s="1"/>
  <c r="L30" i="6"/>
  <c r="V30" s="1"/>
  <c r="V30" i="2"/>
  <c r="L37" i="8"/>
  <c r="V37" s="1"/>
  <c r="L37" i="5"/>
  <c r="V37" s="1"/>
  <c r="L37" i="7"/>
  <c r="V37" s="1"/>
  <c r="L37" i="4"/>
  <c r="V37" s="1"/>
  <c r="L37" i="6"/>
  <c r="V37" s="1"/>
  <c r="M37" i="2"/>
  <c r="L20" i="9" s="1"/>
  <c r="L36" i="2"/>
  <c r="V37"/>
  <c r="K49" i="8"/>
  <c r="U49" s="1"/>
  <c r="K49" i="7"/>
  <c r="U49" s="1"/>
  <c r="K49" i="4"/>
  <c r="U49" s="1"/>
  <c r="K49" i="5"/>
  <c r="U49" s="1"/>
  <c r="K49" i="6"/>
  <c r="U49" s="1"/>
  <c r="L49" i="2"/>
  <c r="K26" i="9" s="1"/>
  <c r="U26" s="1"/>
  <c r="K48" i="2"/>
  <c r="U49"/>
  <c r="L28" i="8"/>
  <c r="V28" s="1"/>
  <c r="L28" i="5"/>
  <c r="V28" s="1"/>
  <c r="L28" i="7"/>
  <c r="V28" s="1"/>
  <c r="L28" i="4"/>
  <c r="V28" s="1"/>
  <c r="L28" i="6"/>
  <c r="V28" s="1"/>
  <c r="V28" i="2"/>
  <c r="J46" i="8"/>
  <c r="T46" s="1"/>
  <c r="J46" i="7"/>
  <c r="T46" s="1"/>
  <c r="J46" i="5"/>
  <c r="T46" s="1"/>
  <c r="J46" i="4"/>
  <c r="T46" s="1"/>
  <c r="J46" i="6"/>
  <c r="T46" s="1"/>
  <c r="T46" i="2"/>
  <c r="Z8" i="7"/>
  <c r="Z8" i="8"/>
  <c r="Z8" i="4"/>
  <c r="Z8" i="5"/>
  <c r="Z8" i="2"/>
  <c r="Z4" i="7"/>
  <c r="Z4" i="8"/>
  <c r="Z4" i="4"/>
  <c r="Z4" i="2"/>
  <c r="Y4" i="5"/>
  <c r="Y12" i="2"/>
  <c r="R16" i="10" l="1"/>
  <c r="Q16"/>
  <c r="V21" i="9"/>
  <c r="L21" i="11"/>
  <c r="V21" s="1"/>
  <c r="L21" i="10"/>
  <c r="V21" s="1"/>
  <c r="W16" i="9"/>
  <c r="M16" i="10"/>
  <c r="X16" s="1"/>
  <c r="R17"/>
  <c r="Q17"/>
  <c r="W17" i="9"/>
  <c r="M17" i="10"/>
  <c r="X17" s="1"/>
  <c r="V20" i="9"/>
  <c r="L20" i="10"/>
  <c r="V20" s="1"/>
  <c r="L20" i="11"/>
  <c r="V20" s="1"/>
  <c r="W19" i="9"/>
  <c r="M19" i="11"/>
  <c r="W19" s="1"/>
  <c r="M19" i="10"/>
  <c r="W19" s="1"/>
  <c r="W18" i="9"/>
  <c r="M18" i="11"/>
  <c r="W18" s="1"/>
  <c r="M18" i="10"/>
  <c r="W18" s="1"/>
  <c r="N16" i="8"/>
  <c r="X16" s="1"/>
  <c r="N16" i="6"/>
  <c r="X16" s="1"/>
  <c r="N16" i="4"/>
  <c r="X16" s="1"/>
  <c r="N16" i="7"/>
  <c r="X16" s="1"/>
  <c r="N16" i="5"/>
  <c r="X16" s="1"/>
  <c r="X16" i="2"/>
  <c r="N10" i="9"/>
  <c r="X10" s="1"/>
  <c r="O17" i="4"/>
  <c r="Y17" s="1"/>
  <c r="O16" i="2"/>
  <c r="Y17"/>
  <c r="P17"/>
  <c r="O17" i="5"/>
  <c r="Y17" s="1"/>
  <c r="O17" i="8"/>
  <c r="Y17" s="1"/>
  <c r="O17" i="6"/>
  <c r="Y17" s="1"/>
  <c r="O17" i="7"/>
  <c r="Y17" s="1"/>
  <c r="O12" i="5"/>
  <c r="Z13" i="2"/>
  <c r="O8" i="9"/>
  <c r="Y8" s="1"/>
  <c r="O12" i="6"/>
  <c r="Y12" s="1"/>
  <c r="O12" i="4"/>
  <c r="Y12" s="1"/>
  <c r="O12" i="7"/>
  <c r="Y12" s="1"/>
  <c r="L49" i="8"/>
  <c r="V49" s="1"/>
  <c r="L49" i="5"/>
  <c r="V49" s="1"/>
  <c r="L49" i="7"/>
  <c r="V49" s="1"/>
  <c r="L49" i="4"/>
  <c r="V49" s="1"/>
  <c r="L49" i="6"/>
  <c r="V49" s="1"/>
  <c r="L48" i="2"/>
  <c r="V49"/>
  <c r="M49"/>
  <c r="L26" i="9" s="1"/>
  <c r="V26" s="1"/>
  <c r="U55" i="2"/>
  <c r="K55" i="8"/>
  <c r="U55" s="1"/>
  <c r="K55" i="7"/>
  <c r="U55" s="1"/>
  <c r="K55" i="4"/>
  <c r="U55" s="1"/>
  <c r="K55" i="5"/>
  <c r="U55" s="1"/>
  <c r="K55" i="6"/>
  <c r="U55" s="1"/>
  <c r="L55" i="2"/>
  <c r="K29" i="9" s="1"/>
  <c r="U29" s="1"/>
  <c r="K54" i="2"/>
  <c r="N5" i="10"/>
  <c r="Y5" s="1"/>
  <c r="N5" i="11"/>
  <c r="X5" s="1"/>
  <c r="L40" i="5"/>
  <c r="V40" s="1"/>
  <c r="L40" i="8"/>
  <c r="V40" s="1"/>
  <c r="L40" i="4"/>
  <c r="V40" s="1"/>
  <c r="L40" i="7"/>
  <c r="V40" s="1"/>
  <c r="L40" i="6"/>
  <c r="V40" s="1"/>
  <c r="V40" i="2"/>
  <c r="J56" i="8"/>
  <c r="T56" s="1"/>
  <c r="J56" i="7"/>
  <c r="T56" s="1"/>
  <c r="J56" i="5"/>
  <c r="T56" s="1"/>
  <c r="J56" i="4"/>
  <c r="T56" s="1"/>
  <c r="J56" i="6"/>
  <c r="T56" s="1"/>
  <c r="T56" i="2"/>
  <c r="J52" i="8"/>
  <c r="T52" s="1"/>
  <c r="J52" i="7"/>
  <c r="T52" s="1"/>
  <c r="J52" i="5"/>
  <c r="T52" s="1"/>
  <c r="J52" i="4"/>
  <c r="T52" s="1"/>
  <c r="J52" i="6"/>
  <c r="T52" s="1"/>
  <c r="T52" i="2"/>
  <c r="G18" i="11"/>
  <c r="Q18" s="1"/>
  <c r="G18" i="10"/>
  <c r="N22" i="8"/>
  <c r="X22" s="1"/>
  <c r="N22" i="7"/>
  <c r="X22" s="1"/>
  <c r="N22" i="5"/>
  <c r="X22" s="1"/>
  <c r="N22" i="4"/>
  <c r="X22" s="1"/>
  <c r="N22" i="6"/>
  <c r="X22" s="1"/>
  <c r="X22" i="2"/>
  <c r="K46" i="8"/>
  <c r="U46" s="1"/>
  <c r="K46" i="7"/>
  <c r="U46" s="1"/>
  <c r="K46" i="4"/>
  <c r="U46" s="1"/>
  <c r="K46" i="5"/>
  <c r="U46" s="1"/>
  <c r="K46" i="6"/>
  <c r="U46" s="1"/>
  <c r="U46" i="2"/>
  <c r="O14" i="8"/>
  <c r="Y14" s="1"/>
  <c r="O14" i="7"/>
  <c r="Y14" s="1"/>
  <c r="O14" i="5"/>
  <c r="Y14" s="1"/>
  <c r="O14" i="4"/>
  <c r="Y14" s="1"/>
  <c r="O14" i="6"/>
  <c r="Y14" s="1"/>
  <c r="Y14" i="2"/>
  <c r="J13" i="11"/>
  <c r="T13" s="1"/>
  <c r="J13" i="10"/>
  <c r="U13" s="1"/>
  <c r="O31" i="2"/>
  <c r="N17" i="9" s="1"/>
  <c r="N31" i="8"/>
  <c r="X31" s="1"/>
  <c r="N31" i="7"/>
  <c r="X31" s="1"/>
  <c r="N31" i="5"/>
  <c r="X31" s="1"/>
  <c r="N31" i="4"/>
  <c r="X31" s="1"/>
  <c r="N31" i="6"/>
  <c r="X31" s="1"/>
  <c r="X31" i="2"/>
  <c r="N30"/>
  <c r="P21"/>
  <c r="O12" i="9" s="1"/>
  <c r="Y12" s="1"/>
  <c r="O21" i="8"/>
  <c r="Y21" s="1"/>
  <c r="O21" i="7"/>
  <c r="Y21" s="1"/>
  <c r="O21" i="4"/>
  <c r="Y21" s="1"/>
  <c r="O21" i="5"/>
  <c r="Y21" s="1"/>
  <c r="O21" i="6"/>
  <c r="Y21" s="1"/>
  <c r="O20" i="2"/>
  <c r="Y21"/>
  <c r="N39"/>
  <c r="M21" i="9" s="1"/>
  <c r="M39" i="8"/>
  <c r="W39" s="1"/>
  <c r="M39" i="7"/>
  <c r="W39" s="1"/>
  <c r="M39" i="5"/>
  <c r="W39" s="1"/>
  <c r="M39" i="4"/>
  <c r="W39" s="1"/>
  <c r="M39" i="6"/>
  <c r="W39" s="1"/>
  <c r="W39" i="2"/>
  <c r="M38"/>
  <c r="N43"/>
  <c r="M23" i="9" s="1"/>
  <c r="W23" s="1"/>
  <c r="M43" i="8"/>
  <c r="W43" s="1"/>
  <c r="M43" i="7"/>
  <c r="W43" s="1"/>
  <c r="M43" i="5"/>
  <c r="W43" s="1"/>
  <c r="M43" i="4"/>
  <c r="W43" s="1"/>
  <c r="M43" i="6"/>
  <c r="W43" s="1"/>
  <c r="M42" i="2"/>
  <c r="W43"/>
  <c r="P27"/>
  <c r="O15" i="9" s="1"/>
  <c r="Y15" s="1"/>
  <c r="O27" i="8"/>
  <c r="Y27" s="1"/>
  <c r="O27" i="7"/>
  <c r="Y27" s="1"/>
  <c r="O27" i="4"/>
  <c r="Y27" s="1"/>
  <c r="O27" i="5"/>
  <c r="Y27" s="1"/>
  <c r="O27" i="6"/>
  <c r="Y27" s="1"/>
  <c r="O26" i="2"/>
  <c r="Y27"/>
  <c r="O4" i="10"/>
  <c r="O4" i="11"/>
  <c r="Y4" s="1"/>
  <c r="J12"/>
  <c r="T12" s="1"/>
  <c r="J12" i="10"/>
  <c r="U12" s="1"/>
  <c r="L9" i="11"/>
  <c r="V9" s="1"/>
  <c r="L9" i="10"/>
  <c r="W9" s="1"/>
  <c r="O35" i="2"/>
  <c r="N19" i="9" s="1"/>
  <c r="N35" i="8"/>
  <c r="X35" s="1"/>
  <c r="N35" i="7"/>
  <c r="X35" s="1"/>
  <c r="N35" i="5"/>
  <c r="X35" s="1"/>
  <c r="N35" i="4"/>
  <c r="X35" s="1"/>
  <c r="N35" i="6"/>
  <c r="X35" s="1"/>
  <c r="X35" i="2"/>
  <c r="N34"/>
  <c r="M6" i="11"/>
  <c r="W6" s="1"/>
  <c r="M6" i="10"/>
  <c r="X6" s="1"/>
  <c r="L8" i="11"/>
  <c r="V8" s="1"/>
  <c r="L8" i="10"/>
  <c r="W8" s="1"/>
  <c r="P25" i="2"/>
  <c r="O14" i="9" s="1"/>
  <c r="Y14" s="1"/>
  <c r="O25" i="8"/>
  <c r="Y25" s="1"/>
  <c r="O25" i="7"/>
  <c r="Y25" s="1"/>
  <c r="O25" i="4"/>
  <c r="Y25" s="1"/>
  <c r="O25" i="5"/>
  <c r="Y25" s="1"/>
  <c r="O25" i="6"/>
  <c r="Y25" s="1"/>
  <c r="O24" i="2"/>
  <c r="Y25"/>
  <c r="O33"/>
  <c r="N18" i="9" s="1"/>
  <c r="N33" i="8"/>
  <c r="X33" s="1"/>
  <c r="N33" i="7"/>
  <c r="X33" s="1"/>
  <c r="N33" i="5"/>
  <c r="X33" s="1"/>
  <c r="N33" i="4"/>
  <c r="X33" s="1"/>
  <c r="N33" i="6"/>
  <c r="X33" s="1"/>
  <c r="N32" i="2"/>
  <c r="X33"/>
  <c r="H17" i="11"/>
  <c r="R17" s="1"/>
  <c r="H17" i="10"/>
  <c r="S17" s="1"/>
  <c r="M37" i="8"/>
  <c r="W37" s="1"/>
  <c r="M37" i="7"/>
  <c r="W37" s="1"/>
  <c r="M37" i="5"/>
  <c r="W37" s="1"/>
  <c r="M37" i="4"/>
  <c r="W37" s="1"/>
  <c r="M37" i="6"/>
  <c r="W37" s="1"/>
  <c r="W37" i="2"/>
  <c r="N37"/>
  <c r="M20" i="9" s="1"/>
  <c r="M36" i="2"/>
  <c r="P13" i="8"/>
  <c r="Z13" s="1"/>
  <c r="P13" i="7"/>
  <c r="Z13" s="1"/>
  <c r="P13" i="5"/>
  <c r="Z13" s="1"/>
  <c r="P13" i="4"/>
  <c r="Z13" s="1"/>
  <c r="P13" i="6"/>
  <c r="Z13" s="1"/>
  <c r="P12" i="2"/>
  <c r="Z12" s="1"/>
  <c r="M28" i="8"/>
  <c r="W28" s="1"/>
  <c r="M28" i="7"/>
  <c r="W28" s="1"/>
  <c r="M28" i="5"/>
  <c r="W28" s="1"/>
  <c r="M28" i="4"/>
  <c r="W28" s="1"/>
  <c r="M28" i="6"/>
  <c r="W28" s="1"/>
  <c r="W28" i="2"/>
  <c r="O18" i="8"/>
  <c r="Y18" s="1"/>
  <c r="O18" i="7"/>
  <c r="Y18" s="1"/>
  <c r="O18" i="5"/>
  <c r="Y18" s="1"/>
  <c r="O18" i="4"/>
  <c r="Y18" s="1"/>
  <c r="O18" i="6"/>
  <c r="Y18" s="1"/>
  <c r="Y18" i="2"/>
  <c r="K44" i="8"/>
  <c r="U44" s="1"/>
  <c r="K44" i="7"/>
  <c r="U44" s="1"/>
  <c r="K44" i="4"/>
  <c r="U44" s="1"/>
  <c r="K44" i="5"/>
  <c r="U44" s="1"/>
  <c r="K44" i="6"/>
  <c r="U44" s="1"/>
  <c r="U44" i="2"/>
  <c r="M41" i="8"/>
  <c r="W41" s="1"/>
  <c r="M41" i="7"/>
  <c r="W41" s="1"/>
  <c r="M41" i="5"/>
  <c r="W41" s="1"/>
  <c r="M41" i="4"/>
  <c r="W41" s="1"/>
  <c r="M41" i="6"/>
  <c r="W41" s="1"/>
  <c r="N41" i="2"/>
  <c r="M22" i="9" s="1"/>
  <c r="W22" s="1"/>
  <c r="M40" i="2"/>
  <c r="W41"/>
  <c r="K57" i="8"/>
  <c r="U57" s="1"/>
  <c r="K57" i="7"/>
  <c r="U57" s="1"/>
  <c r="K57" i="4"/>
  <c r="U57" s="1"/>
  <c r="K57" i="5"/>
  <c r="U57" s="1"/>
  <c r="K57" i="6"/>
  <c r="U57" s="1"/>
  <c r="U57" i="2"/>
  <c r="L57"/>
  <c r="K30" i="9" s="1"/>
  <c r="U30" s="1"/>
  <c r="K56" i="2"/>
  <c r="K53" i="8"/>
  <c r="U53" s="1"/>
  <c r="K53" i="7"/>
  <c r="U53" s="1"/>
  <c r="K53" i="4"/>
  <c r="U53" s="1"/>
  <c r="K53" i="5"/>
  <c r="U53" s="1"/>
  <c r="K53" i="6"/>
  <c r="U53" s="1"/>
  <c r="U53" i="2"/>
  <c r="K52"/>
  <c r="L53"/>
  <c r="K28" i="9" s="1"/>
  <c r="U28" s="1"/>
  <c r="K50" i="8"/>
  <c r="U50" s="1"/>
  <c r="K50" i="7"/>
  <c r="U50" s="1"/>
  <c r="K50" i="4"/>
  <c r="U50" s="1"/>
  <c r="K50" i="5"/>
  <c r="U50" s="1"/>
  <c r="K50" i="6"/>
  <c r="U50" s="1"/>
  <c r="U50" i="2"/>
  <c r="N26" i="8"/>
  <c r="X26" s="1"/>
  <c r="N26" i="7"/>
  <c r="X26" s="1"/>
  <c r="N26" i="5"/>
  <c r="X26" s="1"/>
  <c r="N26" i="4"/>
  <c r="X26" s="1"/>
  <c r="N26" i="6"/>
  <c r="X26" s="1"/>
  <c r="X26" i="2"/>
  <c r="M34" i="8"/>
  <c r="W34" s="1"/>
  <c r="M34" i="7"/>
  <c r="W34" s="1"/>
  <c r="M34" i="5"/>
  <c r="W34" s="1"/>
  <c r="M34" i="4"/>
  <c r="W34" s="1"/>
  <c r="M34" i="6"/>
  <c r="W34" s="1"/>
  <c r="W34" i="2"/>
  <c r="N24" i="8"/>
  <c r="X24" s="1"/>
  <c r="N24" i="7"/>
  <c r="X24" s="1"/>
  <c r="N24" i="5"/>
  <c r="X24" s="1"/>
  <c r="N24" i="4"/>
  <c r="X24" s="1"/>
  <c r="N24" i="6"/>
  <c r="X24" s="1"/>
  <c r="X24" i="2"/>
  <c r="M32" i="8"/>
  <c r="W32" s="1"/>
  <c r="M32" i="7"/>
  <c r="W32" s="1"/>
  <c r="M32" i="5"/>
  <c r="W32" s="1"/>
  <c r="M32" i="4"/>
  <c r="W32" s="1"/>
  <c r="M32" i="6"/>
  <c r="W32" s="1"/>
  <c r="W32" i="2"/>
  <c r="P6" i="8"/>
  <c r="Z6" s="1"/>
  <c r="P6" i="7"/>
  <c r="Z6" s="1"/>
  <c r="P6" i="5"/>
  <c r="Z6" s="1"/>
  <c r="P6" i="4"/>
  <c r="Z6" s="1"/>
  <c r="P6" i="6"/>
  <c r="Z6" s="1"/>
  <c r="P10" i="8"/>
  <c r="Z10" s="1"/>
  <c r="P10" i="7"/>
  <c r="Z10" s="1"/>
  <c r="P10" i="5"/>
  <c r="Z10" s="1"/>
  <c r="P10" i="4"/>
  <c r="Z10" s="1"/>
  <c r="P10" i="6"/>
  <c r="Z10" s="1"/>
  <c r="Z10" i="2"/>
  <c r="K48" i="8"/>
  <c r="U48" s="1"/>
  <c r="K48" i="7"/>
  <c r="U48" s="1"/>
  <c r="K48" i="4"/>
  <c r="U48" s="1"/>
  <c r="K48" i="5"/>
  <c r="U48" s="1"/>
  <c r="K48" i="6"/>
  <c r="U48" s="1"/>
  <c r="U48" i="2"/>
  <c r="L36" i="8"/>
  <c r="V36" s="1"/>
  <c r="L36" i="5"/>
  <c r="V36" s="1"/>
  <c r="L36" i="7"/>
  <c r="V36" s="1"/>
  <c r="L36" i="4"/>
  <c r="V36" s="1"/>
  <c r="L36" i="6"/>
  <c r="V36" s="1"/>
  <c r="V36" i="2"/>
  <c r="I14" i="11"/>
  <c r="S14" s="1"/>
  <c r="I14" i="10"/>
  <c r="T14" s="1"/>
  <c r="J54" i="8"/>
  <c r="T54" s="1"/>
  <c r="J54" i="7"/>
  <c r="T54" s="1"/>
  <c r="J54" i="5"/>
  <c r="T54" s="1"/>
  <c r="J54" i="4"/>
  <c r="T54" s="1"/>
  <c r="J54" i="6"/>
  <c r="T54" s="1"/>
  <c r="T54" i="2"/>
  <c r="K10" i="11"/>
  <c r="U10" s="1"/>
  <c r="K10" i="10"/>
  <c r="V10" s="1"/>
  <c r="V51" i="2"/>
  <c r="L51" i="8"/>
  <c r="V51" s="1"/>
  <c r="L51" i="5"/>
  <c r="V51" s="1"/>
  <c r="L51" i="7"/>
  <c r="V51" s="1"/>
  <c r="L51" i="4"/>
  <c r="V51" s="1"/>
  <c r="L51" i="6"/>
  <c r="V51" s="1"/>
  <c r="M51" i="2"/>
  <c r="L27" i="9" s="1"/>
  <c r="V27" s="1"/>
  <c r="L50" i="2"/>
  <c r="P23"/>
  <c r="O13" i="9" s="1"/>
  <c r="Y13" s="1"/>
  <c r="O23" i="8"/>
  <c r="Y23" s="1"/>
  <c r="O23" i="7"/>
  <c r="Y23" s="1"/>
  <c r="O23" i="4"/>
  <c r="Y23" s="1"/>
  <c r="O23" i="5"/>
  <c r="Y23" s="1"/>
  <c r="O23" i="6"/>
  <c r="Y23" s="1"/>
  <c r="Y23" i="2"/>
  <c r="O22"/>
  <c r="M47"/>
  <c r="L25" i="9" s="1"/>
  <c r="V25" s="1"/>
  <c r="L47" i="8"/>
  <c r="V47" s="1"/>
  <c r="L47" i="5"/>
  <c r="V47" s="1"/>
  <c r="L47" i="7"/>
  <c r="V47" s="1"/>
  <c r="L47" i="4"/>
  <c r="V47" s="1"/>
  <c r="L47" i="6"/>
  <c r="V47" s="1"/>
  <c r="L46" i="2"/>
  <c r="V47"/>
  <c r="O29"/>
  <c r="N16" i="9" s="1"/>
  <c r="N29" i="8"/>
  <c r="X29" s="1"/>
  <c r="N29" i="7"/>
  <c r="X29" s="1"/>
  <c r="N29" i="5"/>
  <c r="X29" s="1"/>
  <c r="N29" i="4"/>
  <c r="X29" s="1"/>
  <c r="N29" i="6"/>
  <c r="X29" s="1"/>
  <c r="N28" i="2"/>
  <c r="X29"/>
  <c r="P19" i="8"/>
  <c r="Z19" s="1"/>
  <c r="P19" i="5"/>
  <c r="Z19" s="1"/>
  <c r="P19" i="7"/>
  <c r="Z19" s="1"/>
  <c r="P19" i="4"/>
  <c r="Z19" s="1"/>
  <c r="P19" i="6"/>
  <c r="Z19" s="1"/>
  <c r="P18" i="2"/>
  <c r="Z19"/>
  <c r="K11" i="11"/>
  <c r="U11" s="1"/>
  <c r="K11" i="10"/>
  <c r="V11" s="1"/>
  <c r="P15" i="8"/>
  <c r="Z15" s="1"/>
  <c r="P15" i="7"/>
  <c r="Z15" s="1"/>
  <c r="P15" i="5"/>
  <c r="Z15" s="1"/>
  <c r="P15" i="4"/>
  <c r="Z15" s="1"/>
  <c r="P15" i="6"/>
  <c r="Z15" s="1"/>
  <c r="P14" i="2"/>
  <c r="Z15"/>
  <c r="W30"/>
  <c r="M30" i="8"/>
  <c r="W30" s="1"/>
  <c r="M30" i="7"/>
  <c r="W30" s="1"/>
  <c r="M30" i="5"/>
  <c r="W30" s="1"/>
  <c r="M30" i="4"/>
  <c r="W30" s="1"/>
  <c r="M30" i="6"/>
  <c r="W30" s="1"/>
  <c r="N20" i="8"/>
  <c r="X20" s="1"/>
  <c r="N20" i="7"/>
  <c r="X20" s="1"/>
  <c r="N20" i="5"/>
  <c r="X20" s="1"/>
  <c r="N20" i="4"/>
  <c r="X20" s="1"/>
  <c r="N20" i="6"/>
  <c r="X20" s="1"/>
  <c r="X20" i="2"/>
  <c r="L45" i="8"/>
  <c r="V45" s="1"/>
  <c r="L45" i="5"/>
  <c r="V45" s="1"/>
  <c r="L45" i="7"/>
  <c r="V45" s="1"/>
  <c r="L45" i="4"/>
  <c r="V45" s="1"/>
  <c r="L45" i="6"/>
  <c r="V45" s="1"/>
  <c r="M45" i="2"/>
  <c r="L24" i="9" s="1"/>
  <c r="V24" s="1"/>
  <c r="L44" i="2"/>
  <c r="V45"/>
  <c r="L38" i="5"/>
  <c r="V38" s="1"/>
  <c r="L38" i="8"/>
  <c r="V38" s="1"/>
  <c r="L38" i="7"/>
  <c r="V38" s="1"/>
  <c r="L38" i="4"/>
  <c r="V38" s="1"/>
  <c r="L38" i="6"/>
  <c r="V38" s="1"/>
  <c r="V38" i="2"/>
  <c r="L42" i="5"/>
  <c r="V42" s="1"/>
  <c r="L42" i="8"/>
  <c r="V42" s="1"/>
  <c r="L42" i="4"/>
  <c r="V42" s="1"/>
  <c r="L42" i="7"/>
  <c r="V42" s="1"/>
  <c r="L42" i="6"/>
  <c r="V42" s="1"/>
  <c r="V42" i="2"/>
  <c r="I15" i="11"/>
  <c r="S15" s="1"/>
  <c r="I15" i="10"/>
  <c r="T15" s="1"/>
  <c r="H16" i="11"/>
  <c r="R16" s="1"/>
  <c r="H16" i="10"/>
  <c r="S16" s="1"/>
  <c r="Z4" i="5"/>
  <c r="Y12"/>
  <c r="W21" i="9" l="1"/>
  <c r="M21" i="11"/>
  <c r="W21" s="1"/>
  <c r="M21" i="10"/>
  <c r="W21" s="1"/>
  <c r="X16" i="9"/>
  <c r="N16" i="10"/>
  <c r="Y16" s="1"/>
  <c r="R18"/>
  <c r="Q18"/>
  <c r="X17" i="9"/>
  <c r="N17" i="10"/>
  <c r="Y17" s="1"/>
  <c r="W20" i="9"/>
  <c r="M20" i="10"/>
  <c r="W20" s="1"/>
  <c r="M20" i="11"/>
  <c r="W20" s="1"/>
  <c r="X18" i="9"/>
  <c r="N18" i="10"/>
  <c r="X18" s="1"/>
  <c r="N18" i="11"/>
  <c r="X18" s="1"/>
  <c r="X19" i="9"/>
  <c r="N19" i="11"/>
  <c r="X19" s="1"/>
  <c r="N19" i="10"/>
  <c r="X19" s="1"/>
  <c r="O10" i="9"/>
  <c r="Y10" s="1"/>
  <c r="P17" i="4"/>
  <c r="Z17" s="1"/>
  <c r="P16" i="2"/>
  <c r="P17" i="8"/>
  <c r="Z17" s="1"/>
  <c r="P17" i="6"/>
  <c r="Z17" s="1"/>
  <c r="Z17" i="2"/>
  <c r="P17" i="7"/>
  <c r="Z17" s="1"/>
  <c r="P17" i="5"/>
  <c r="Z17" s="1"/>
  <c r="O16" i="7"/>
  <c r="Y16" s="1"/>
  <c r="O16" i="5"/>
  <c r="Y16" s="1"/>
  <c r="O16" i="6"/>
  <c r="Y16" s="1"/>
  <c r="Y16" i="2"/>
  <c r="O16" i="4"/>
  <c r="Y16" s="1"/>
  <c r="O16" i="8"/>
  <c r="Y16" s="1"/>
  <c r="K56"/>
  <c r="U56" s="1"/>
  <c r="K56" i="7"/>
  <c r="U56" s="1"/>
  <c r="K56" i="4"/>
  <c r="U56" s="1"/>
  <c r="K56" i="5"/>
  <c r="U56" s="1"/>
  <c r="K56" i="6"/>
  <c r="U56" s="1"/>
  <c r="U56" i="2"/>
  <c r="P25" i="8"/>
  <c r="Z25" s="1"/>
  <c r="P25" i="5"/>
  <c r="Z25" s="1"/>
  <c r="P25" i="7"/>
  <c r="Z25" s="1"/>
  <c r="P25" i="4"/>
  <c r="Z25" s="1"/>
  <c r="P25" i="6"/>
  <c r="Z25" s="1"/>
  <c r="P24" i="2"/>
  <c r="Z25"/>
  <c r="N6" i="10"/>
  <c r="Y6" s="1"/>
  <c r="N6" i="11"/>
  <c r="X6" s="1"/>
  <c r="P35" i="2"/>
  <c r="O19" i="9" s="1"/>
  <c r="O35" i="8"/>
  <c r="Y35" s="1"/>
  <c r="O35" i="7"/>
  <c r="Y35" s="1"/>
  <c r="O35" i="4"/>
  <c r="Y35" s="1"/>
  <c r="O35" i="5"/>
  <c r="Y35" s="1"/>
  <c r="O35" i="6"/>
  <c r="Y35" s="1"/>
  <c r="O34" i="2"/>
  <c r="Y35"/>
  <c r="M9" i="11"/>
  <c r="W9" s="1"/>
  <c r="M9" i="10"/>
  <c r="X9" s="1"/>
  <c r="N30" i="8"/>
  <c r="X30" s="1"/>
  <c r="N30" i="7"/>
  <c r="X30" s="1"/>
  <c r="N30" i="5"/>
  <c r="X30" s="1"/>
  <c r="N30" i="4"/>
  <c r="X30" s="1"/>
  <c r="N30" i="6"/>
  <c r="X30" s="1"/>
  <c r="X30" i="2"/>
  <c r="K54" i="8"/>
  <c r="U54" s="1"/>
  <c r="K54" i="7"/>
  <c r="U54" s="1"/>
  <c r="K54" i="4"/>
  <c r="U54" s="1"/>
  <c r="K54" i="5"/>
  <c r="U54" s="1"/>
  <c r="K54" i="6"/>
  <c r="U54" s="1"/>
  <c r="U54" i="2"/>
  <c r="M49" i="8"/>
  <c r="W49" s="1"/>
  <c r="M49" i="7"/>
  <c r="W49" s="1"/>
  <c r="M49" i="5"/>
  <c r="W49" s="1"/>
  <c r="M49" i="4"/>
  <c r="W49" s="1"/>
  <c r="M49" i="6"/>
  <c r="W49" s="1"/>
  <c r="W49" i="2"/>
  <c r="N49"/>
  <c r="M26" i="9" s="1"/>
  <c r="W26" s="1"/>
  <c r="M48" i="2"/>
  <c r="L44" i="8"/>
  <c r="V44" s="1"/>
  <c r="L44" i="5"/>
  <c r="V44" s="1"/>
  <c r="L44" i="7"/>
  <c r="V44" s="1"/>
  <c r="L44" i="4"/>
  <c r="V44" s="1"/>
  <c r="L44" i="6"/>
  <c r="V44" s="1"/>
  <c r="V44" i="2"/>
  <c r="P14" i="8"/>
  <c r="Z14" s="1"/>
  <c r="P14" i="7"/>
  <c r="Z14" s="1"/>
  <c r="P14" i="5"/>
  <c r="Z14" s="1"/>
  <c r="P14" i="4"/>
  <c r="Z14" s="1"/>
  <c r="P14" i="6"/>
  <c r="Z14" s="1"/>
  <c r="Z14" i="2"/>
  <c r="P29"/>
  <c r="O16" i="9" s="1"/>
  <c r="O29" i="8"/>
  <c r="Y29" s="1"/>
  <c r="O29" i="7"/>
  <c r="Y29" s="1"/>
  <c r="O29" i="4"/>
  <c r="Y29" s="1"/>
  <c r="O29" i="5"/>
  <c r="Y29" s="1"/>
  <c r="O29" i="6"/>
  <c r="Y29" s="1"/>
  <c r="O28" i="2"/>
  <c r="Y29"/>
  <c r="N47"/>
  <c r="M25" i="9" s="1"/>
  <c r="W25" s="1"/>
  <c r="M47" i="8"/>
  <c r="W47" s="1"/>
  <c r="M47" i="7"/>
  <c r="W47" s="1"/>
  <c r="M47" i="5"/>
  <c r="W47" s="1"/>
  <c r="M47" i="4"/>
  <c r="W47" s="1"/>
  <c r="M47" i="6"/>
  <c r="W47" s="1"/>
  <c r="M46" i="2"/>
  <c r="W47"/>
  <c r="P23" i="8"/>
  <c r="Z23" s="1"/>
  <c r="P23" i="5"/>
  <c r="Z23" s="1"/>
  <c r="P23" i="7"/>
  <c r="Z23" s="1"/>
  <c r="P23" i="4"/>
  <c r="Z23" s="1"/>
  <c r="P23" i="6"/>
  <c r="Z23" s="1"/>
  <c r="Z23" i="2"/>
  <c r="P22"/>
  <c r="K52" i="8"/>
  <c r="U52" s="1"/>
  <c r="K52" i="7"/>
  <c r="U52" s="1"/>
  <c r="K52" i="4"/>
  <c r="U52" s="1"/>
  <c r="K52" i="5"/>
  <c r="U52" s="1"/>
  <c r="K52" i="6"/>
  <c r="U52" s="1"/>
  <c r="U52" i="2"/>
  <c r="L57" i="8"/>
  <c r="V57" s="1"/>
  <c r="L57" i="5"/>
  <c r="V57" s="1"/>
  <c r="L57" i="7"/>
  <c r="V57" s="1"/>
  <c r="L57" i="4"/>
  <c r="V57" s="1"/>
  <c r="L57" i="6"/>
  <c r="V57" s="1"/>
  <c r="M57" i="2"/>
  <c r="L30" i="9" s="1"/>
  <c r="V30" s="1"/>
  <c r="L56" i="2"/>
  <c r="V57"/>
  <c r="M40" i="8"/>
  <c r="W40" s="1"/>
  <c r="M40" i="7"/>
  <c r="W40" s="1"/>
  <c r="M40" i="5"/>
  <c r="W40" s="1"/>
  <c r="M40" i="4"/>
  <c r="W40" s="1"/>
  <c r="M40" i="6"/>
  <c r="W40" s="1"/>
  <c r="W40" i="2"/>
  <c r="M36" i="8"/>
  <c r="W36" s="1"/>
  <c r="M36" i="7"/>
  <c r="W36" s="1"/>
  <c r="M36" i="5"/>
  <c r="W36" s="1"/>
  <c r="M36" i="4"/>
  <c r="W36" s="1"/>
  <c r="M36" i="6"/>
  <c r="W36" s="1"/>
  <c r="W36" i="2"/>
  <c r="N34" i="8"/>
  <c r="X34" s="1"/>
  <c r="N34" i="7"/>
  <c r="X34" s="1"/>
  <c r="N34" i="5"/>
  <c r="X34" s="1"/>
  <c r="N34" i="4"/>
  <c r="X34" s="1"/>
  <c r="N34" i="6"/>
  <c r="X34" s="1"/>
  <c r="X34" i="2"/>
  <c r="O26" i="8"/>
  <c r="Y26" s="1"/>
  <c r="O26" i="7"/>
  <c r="Y26" s="1"/>
  <c r="O26" i="5"/>
  <c r="Y26" s="1"/>
  <c r="O26" i="4"/>
  <c r="Y26" s="1"/>
  <c r="O26" i="6"/>
  <c r="Y26" s="1"/>
  <c r="Y26" i="2"/>
  <c r="M42" i="8"/>
  <c r="W42" s="1"/>
  <c r="M42" i="7"/>
  <c r="W42" s="1"/>
  <c r="M42" i="5"/>
  <c r="W42" s="1"/>
  <c r="M42" i="4"/>
  <c r="W42" s="1"/>
  <c r="M42" i="6"/>
  <c r="W42" s="1"/>
  <c r="W42" i="2"/>
  <c r="O20" i="8"/>
  <c r="Y20" s="1"/>
  <c r="O20" i="7"/>
  <c r="Y20" s="1"/>
  <c r="O20" i="5"/>
  <c r="Y20" s="1"/>
  <c r="O20" i="4"/>
  <c r="Y20" s="1"/>
  <c r="O20" i="6"/>
  <c r="Y20" s="1"/>
  <c r="Y20" i="2"/>
  <c r="H18" i="11"/>
  <c r="R18" s="1"/>
  <c r="H18" i="10"/>
  <c r="S18" s="1"/>
  <c r="L55" i="8"/>
  <c r="V55" s="1"/>
  <c r="L55" i="5"/>
  <c r="V55" s="1"/>
  <c r="L55" i="7"/>
  <c r="V55" s="1"/>
  <c r="L55" i="4"/>
  <c r="V55" s="1"/>
  <c r="L55" i="6"/>
  <c r="V55" s="1"/>
  <c r="M55" i="2"/>
  <c r="L29" i="9" s="1"/>
  <c r="V29" s="1"/>
  <c r="L54" i="2"/>
  <c r="V55"/>
  <c r="L10" i="11"/>
  <c r="V10" s="1"/>
  <c r="L10" i="10"/>
  <c r="W10" s="1"/>
  <c r="O22" i="8"/>
  <c r="Y22" s="1"/>
  <c r="O22" i="7"/>
  <c r="Y22" s="1"/>
  <c r="O22" i="5"/>
  <c r="Y22" s="1"/>
  <c r="O22" i="4"/>
  <c r="Y22" s="1"/>
  <c r="O22" i="6"/>
  <c r="Y22" s="1"/>
  <c r="Y22" i="2"/>
  <c r="L50" i="5"/>
  <c r="V50" s="1"/>
  <c r="L50" i="8"/>
  <c r="V50" s="1"/>
  <c r="L50" i="4"/>
  <c r="V50" s="1"/>
  <c r="L50" i="7"/>
  <c r="V50" s="1"/>
  <c r="L50" i="6"/>
  <c r="V50" s="1"/>
  <c r="V50" i="2"/>
  <c r="J14" i="11"/>
  <c r="T14" s="1"/>
  <c r="J14" i="10"/>
  <c r="U14" s="1"/>
  <c r="N41" i="8"/>
  <c r="X41" s="1"/>
  <c r="N41" i="7"/>
  <c r="X41" s="1"/>
  <c r="N41" i="5"/>
  <c r="X41" s="1"/>
  <c r="N41" i="4"/>
  <c r="X41" s="1"/>
  <c r="N41" i="6"/>
  <c r="X41" s="1"/>
  <c r="X41" i="2"/>
  <c r="N40"/>
  <c r="O41"/>
  <c r="N22" i="9" s="1"/>
  <c r="X22" s="1"/>
  <c r="P12" i="8"/>
  <c r="Z12" s="1"/>
  <c r="P12" i="7"/>
  <c r="Z12" s="1"/>
  <c r="P12" i="5"/>
  <c r="P12" i="4"/>
  <c r="Z12" s="1"/>
  <c r="P12" i="6"/>
  <c r="Z12" s="1"/>
  <c r="N37" i="8"/>
  <c r="X37" s="1"/>
  <c r="N37" i="7"/>
  <c r="X37" s="1"/>
  <c r="N37" i="5"/>
  <c r="X37" s="1"/>
  <c r="N37" i="4"/>
  <c r="X37" s="1"/>
  <c r="N37" i="6"/>
  <c r="X37" s="1"/>
  <c r="O37" i="2"/>
  <c r="N20" i="9" s="1"/>
  <c r="N36" i="2"/>
  <c r="X37"/>
  <c r="N32" i="8"/>
  <c r="X32" s="1"/>
  <c r="N32" i="7"/>
  <c r="X32" s="1"/>
  <c r="N32" i="5"/>
  <c r="X32" s="1"/>
  <c r="N32" i="4"/>
  <c r="X32" s="1"/>
  <c r="N32" i="6"/>
  <c r="X32" s="1"/>
  <c r="X32" i="2"/>
  <c r="O24" i="8"/>
  <c r="Y24" s="1"/>
  <c r="O24" i="7"/>
  <c r="Y24" s="1"/>
  <c r="O24" i="5"/>
  <c r="Y24" s="1"/>
  <c r="O24" i="4"/>
  <c r="Y24" s="1"/>
  <c r="O24" i="6"/>
  <c r="Y24" s="1"/>
  <c r="Y24" i="2"/>
  <c r="L48" i="5"/>
  <c r="V48" s="1"/>
  <c r="L48" i="8"/>
  <c r="V48" s="1"/>
  <c r="L48" i="4"/>
  <c r="V48" s="1"/>
  <c r="L48" i="7"/>
  <c r="V48" s="1"/>
  <c r="L48" i="6"/>
  <c r="V48" s="1"/>
  <c r="V48" i="2"/>
  <c r="P18" i="8"/>
  <c r="Z18" s="1"/>
  <c r="P18" i="7"/>
  <c r="Z18" s="1"/>
  <c r="P18" i="5"/>
  <c r="Z18" s="1"/>
  <c r="P18" i="4"/>
  <c r="Z18" s="1"/>
  <c r="P18" i="6"/>
  <c r="Z18" s="1"/>
  <c r="Z18" i="2"/>
  <c r="L53" i="8"/>
  <c r="V53" s="1"/>
  <c r="L53" i="5"/>
  <c r="V53" s="1"/>
  <c r="L53" i="7"/>
  <c r="V53" s="1"/>
  <c r="L53" i="4"/>
  <c r="V53" s="1"/>
  <c r="L53" i="6"/>
  <c r="V53" s="1"/>
  <c r="M53" i="2"/>
  <c r="L28" i="9" s="1"/>
  <c r="V28" s="1"/>
  <c r="L52" i="2"/>
  <c r="V53"/>
  <c r="I17" i="11"/>
  <c r="S17" s="1"/>
  <c r="P33" i="2"/>
  <c r="O18" i="9" s="1"/>
  <c r="O33" i="8"/>
  <c r="Y33" s="1"/>
  <c r="O33" i="7"/>
  <c r="Y33" s="1"/>
  <c r="O33" i="4"/>
  <c r="Y33" s="1"/>
  <c r="O33" i="5"/>
  <c r="Y33" s="1"/>
  <c r="O33" i="6"/>
  <c r="Y33" s="1"/>
  <c r="Y33" i="2"/>
  <c r="O32"/>
  <c r="M8" i="11"/>
  <c r="W8" s="1"/>
  <c r="M8" i="10"/>
  <c r="X8" s="1"/>
  <c r="K12" i="11"/>
  <c r="U12" s="1"/>
  <c r="K12" i="10"/>
  <c r="V12" s="1"/>
  <c r="M38" i="8"/>
  <c r="W38" s="1"/>
  <c r="M38" i="7"/>
  <c r="W38" s="1"/>
  <c r="M38" i="5"/>
  <c r="W38" s="1"/>
  <c r="M38" i="4"/>
  <c r="W38" s="1"/>
  <c r="M38" i="6"/>
  <c r="W38" s="1"/>
  <c r="W38" i="2"/>
  <c r="M45" i="8"/>
  <c r="W45" s="1"/>
  <c r="M45" i="7"/>
  <c r="W45" s="1"/>
  <c r="M45" i="5"/>
  <c r="W45" s="1"/>
  <c r="M45" i="4"/>
  <c r="W45" s="1"/>
  <c r="M45" i="6"/>
  <c r="W45" s="1"/>
  <c r="M44" i="2"/>
  <c r="N45"/>
  <c r="M24" i="9" s="1"/>
  <c r="W24" s="1"/>
  <c r="W45" i="2"/>
  <c r="L11" i="11"/>
  <c r="V11" s="1"/>
  <c r="L11" i="10"/>
  <c r="W11" s="1"/>
  <c r="I16" i="11"/>
  <c r="S16" s="1"/>
  <c r="J15"/>
  <c r="T15" s="1"/>
  <c r="J15" i="10"/>
  <c r="U15" s="1"/>
  <c r="N28" i="8"/>
  <c r="X28" s="1"/>
  <c r="N28" i="7"/>
  <c r="X28" s="1"/>
  <c r="N28" i="5"/>
  <c r="X28" s="1"/>
  <c r="N28" i="4"/>
  <c r="X28" s="1"/>
  <c r="N28" i="6"/>
  <c r="X28" s="1"/>
  <c r="X28" i="2"/>
  <c r="L46" i="5"/>
  <c r="V46" s="1"/>
  <c r="L46" i="8"/>
  <c r="V46" s="1"/>
  <c r="L46" i="7"/>
  <c r="V46" s="1"/>
  <c r="L46" i="4"/>
  <c r="V46" s="1"/>
  <c r="L46" i="6"/>
  <c r="V46" s="1"/>
  <c r="V46" i="2"/>
  <c r="M51" i="8"/>
  <c r="W51" s="1"/>
  <c r="M51" i="7"/>
  <c r="W51" s="1"/>
  <c r="M51" i="5"/>
  <c r="W51" s="1"/>
  <c r="M51" i="4"/>
  <c r="W51" s="1"/>
  <c r="M51" i="6"/>
  <c r="W51" s="1"/>
  <c r="M50" i="2"/>
  <c r="W51"/>
  <c r="N51"/>
  <c r="M27" i="9" s="1"/>
  <c r="W27" s="1"/>
  <c r="P27" i="8"/>
  <c r="Z27" s="1"/>
  <c r="P27" i="5"/>
  <c r="Z27" s="1"/>
  <c r="P27" i="7"/>
  <c r="Z27" s="1"/>
  <c r="P27" i="4"/>
  <c r="Z27" s="1"/>
  <c r="P27" i="6"/>
  <c r="Z27" s="1"/>
  <c r="Z27" i="2"/>
  <c r="P26"/>
  <c r="O43"/>
  <c r="N23" i="9" s="1"/>
  <c r="X23" s="1"/>
  <c r="N43" i="8"/>
  <c r="X43" s="1"/>
  <c r="N43" i="7"/>
  <c r="X43" s="1"/>
  <c r="N43" i="5"/>
  <c r="X43" s="1"/>
  <c r="N43" i="4"/>
  <c r="X43" s="1"/>
  <c r="N43" i="6"/>
  <c r="X43" s="1"/>
  <c r="X43" i="2"/>
  <c r="N42"/>
  <c r="O39"/>
  <c r="N21" i="9" s="1"/>
  <c r="N39" i="8"/>
  <c r="X39" s="1"/>
  <c r="N39" i="7"/>
  <c r="X39" s="1"/>
  <c r="N39" i="5"/>
  <c r="X39" s="1"/>
  <c r="N39" i="4"/>
  <c r="X39" s="1"/>
  <c r="N39" i="6"/>
  <c r="X39" s="1"/>
  <c r="X39" i="2"/>
  <c r="N38"/>
  <c r="P21" i="8"/>
  <c r="Z21" s="1"/>
  <c r="P21" i="5"/>
  <c r="Z21" s="1"/>
  <c r="P21" i="7"/>
  <c r="Z21" s="1"/>
  <c r="P21" i="4"/>
  <c r="Z21" s="1"/>
  <c r="P21" i="6"/>
  <c r="Z21" s="1"/>
  <c r="P20" i="2"/>
  <c r="Z21"/>
  <c r="P31"/>
  <c r="O17" i="9" s="1"/>
  <c r="O31" i="8"/>
  <c r="Y31" s="1"/>
  <c r="O31" i="7"/>
  <c r="Y31" s="1"/>
  <c r="O31" i="4"/>
  <c r="Y31" s="1"/>
  <c r="O31" i="5"/>
  <c r="Y31" s="1"/>
  <c r="O31" i="6"/>
  <c r="Y31" s="1"/>
  <c r="Y31" i="2"/>
  <c r="O30"/>
  <c r="K13" i="11"/>
  <c r="U13" s="1"/>
  <c r="K13" i="10"/>
  <c r="V13" s="1"/>
  <c r="O5"/>
  <c r="O5" i="11"/>
  <c r="Y5" s="1"/>
  <c r="Z12" i="5"/>
  <c r="Y17" i="9" l="1"/>
  <c r="O17" i="10"/>
  <c r="Y18" i="9"/>
  <c r="O18" i="10"/>
  <c r="Y18" s="1"/>
  <c r="O18" i="11"/>
  <c r="Y18" s="1"/>
  <c r="X20" i="9"/>
  <c r="N20" i="11"/>
  <c r="X20" s="1"/>
  <c r="N20" i="10"/>
  <c r="X20" s="1"/>
  <c r="Y16" i="9"/>
  <c r="O16" i="10"/>
  <c r="Y19" i="9"/>
  <c r="O19" i="11"/>
  <c r="Y19" s="1"/>
  <c r="O19" i="10"/>
  <c r="Y19" s="1"/>
  <c r="X21" i="9"/>
  <c r="N21" i="10"/>
  <c r="X21" s="1"/>
  <c r="N21" i="11"/>
  <c r="X21" s="1"/>
  <c r="P16" i="4"/>
  <c r="Z16" s="1"/>
  <c r="P16" i="8"/>
  <c r="Z16" s="1"/>
  <c r="P16" i="6"/>
  <c r="Z16" s="1"/>
  <c r="P16" i="7"/>
  <c r="Z16" s="1"/>
  <c r="Z16" i="2"/>
  <c r="P16" i="5"/>
  <c r="Z16" s="1"/>
  <c r="K15" i="11"/>
  <c r="U15" s="1"/>
  <c r="K15" i="10"/>
  <c r="V15" s="1"/>
  <c r="M11" i="11"/>
  <c r="W11" s="1"/>
  <c r="M11" i="10"/>
  <c r="X11" s="1"/>
  <c r="O47" i="2"/>
  <c r="N25" i="9" s="1"/>
  <c r="X25" s="1"/>
  <c r="N47" i="8"/>
  <c r="X47" s="1"/>
  <c r="N47" i="7"/>
  <c r="X47" s="1"/>
  <c r="N47" i="5"/>
  <c r="X47" s="1"/>
  <c r="N47" i="4"/>
  <c r="X47" s="1"/>
  <c r="N47" i="6"/>
  <c r="X47" s="1"/>
  <c r="X47" i="2"/>
  <c r="N46"/>
  <c r="P24" i="8"/>
  <c r="Z24" s="1"/>
  <c r="P24" i="7"/>
  <c r="Z24" s="1"/>
  <c r="P24" i="5"/>
  <c r="Z24" s="1"/>
  <c r="P24" i="4"/>
  <c r="Z24" s="1"/>
  <c r="P24" i="6"/>
  <c r="Z24" s="1"/>
  <c r="Z24" i="2"/>
  <c r="P20" i="8"/>
  <c r="Z20" s="1"/>
  <c r="P20" i="7"/>
  <c r="Z20" s="1"/>
  <c r="P20" i="5"/>
  <c r="Z20" s="1"/>
  <c r="P20" i="4"/>
  <c r="Z20" s="1"/>
  <c r="P20" i="6"/>
  <c r="Z20" s="1"/>
  <c r="Z20" i="2"/>
  <c r="N51" i="8"/>
  <c r="X51" s="1"/>
  <c r="N51" i="7"/>
  <c r="X51" s="1"/>
  <c r="N51" i="5"/>
  <c r="X51" s="1"/>
  <c r="N51" i="4"/>
  <c r="X51" s="1"/>
  <c r="N51" i="6"/>
  <c r="X51" s="1"/>
  <c r="X51" i="2"/>
  <c r="N50"/>
  <c r="O51"/>
  <c r="N27" i="9" s="1"/>
  <c r="X27" s="1"/>
  <c r="M53" i="8"/>
  <c r="W53" s="1"/>
  <c r="M53" i="7"/>
  <c r="W53" s="1"/>
  <c r="M53" i="5"/>
  <c r="W53" s="1"/>
  <c r="M53" i="4"/>
  <c r="W53" s="1"/>
  <c r="M53" i="6"/>
  <c r="W53" s="1"/>
  <c r="M52" i="2"/>
  <c r="N53"/>
  <c r="M28" i="9" s="1"/>
  <c r="W28" s="1"/>
  <c r="W53" i="2"/>
  <c r="O37" i="8"/>
  <c r="Y37" s="1"/>
  <c r="O37" i="7"/>
  <c r="Y37" s="1"/>
  <c r="O37" i="4"/>
  <c r="Y37" s="1"/>
  <c r="O37" i="5"/>
  <c r="Y37" s="1"/>
  <c r="O37" i="6"/>
  <c r="Y37" s="1"/>
  <c r="Y37" i="2"/>
  <c r="O36"/>
  <c r="P37"/>
  <c r="O20" i="9" s="1"/>
  <c r="N40" i="8"/>
  <c r="X40" s="1"/>
  <c r="N40" i="7"/>
  <c r="X40" s="1"/>
  <c r="N40" i="5"/>
  <c r="X40" s="1"/>
  <c r="N40" i="4"/>
  <c r="X40" s="1"/>
  <c r="N40" i="6"/>
  <c r="X40" s="1"/>
  <c r="X40" i="2"/>
  <c r="K14" i="11"/>
  <c r="U14" s="1"/>
  <c r="K14" i="10"/>
  <c r="V14" s="1"/>
  <c r="M10" i="11"/>
  <c r="W10" s="1"/>
  <c r="M10" i="10"/>
  <c r="X10" s="1"/>
  <c r="L54" i="5"/>
  <c r="V54" s="1"/>
  <c r="L54" i="8"/>
  <c r="V54" s="1"/>
  <c r="L54" i="7"/>
  <c r="V54" s="1"/>
  <c r="L54" i="4"/>
  <c r="V54" s="1"/>
  <c r="L54" i="6"/>
  <c r="V54" s="1"/>
  <c r="V54" i="2"/>
  <c r="L56" i="5"/>
  <c r="V56" s="1"/>
  <c r="L56" i="8"/>
  <c r="V56" s="1"/>
  <c r="L56" i="4"/>
  <c r="V56" s="1"/>
  <c r="L56" i="7"/>
  <c r="V56" s="1"/>
  <c r="L56" i="6"/>
  <c r="V56" s="1"/>
  <c r="V56" i="2"/>
  <c r="O30" i="8"/>
  <c r="Y30" s="1"/>
  <c r="O30" i="7"/>
  <c r="Y30" s="1"/>
  <c r="O30" i="5"/>
  <c r="Y30" s="1"/>
  <c r="O30" i="4"/>
  <c r="Y30" s="1"/>
  <c r="O30" i="6"/>
  <c r="Y30" s="1"/>
  <c r="Y30" i="2"/>
  <c r="N49" i="8"/>
  <c r="X49" s="1"/>
  <c r="N49" i="7"/>
  <c r="X49" s="1"/>
  <c r="N49" i="5"/>
  <c r="X49" s="1"/>
  <c r="N49" i="4"/>
  <c r="X49" s="1"/>
  <c r="N49" i="6"/>
  <c r="X49" s="1"/>
  <c r="O49" i="2"/>
  <c r="N26" i="9" s="1"/>
  <c r="X26" s="1"/>
  <c r="X49" i="2"/>
  <c r="N48"/>
  <c r="P39"/>
  <c r="O21" i="9" s="1"/>
  <c r="O39" i="8"/>
  <c r="Y39" s="1"/>
  <c r="O39" i="7"/>
  <c r="Y39" s="1"/>
  <c r="O39" i="4"/>
  <c r="Y39" s="1"/>
  <c r="O39" i="5"/>
  <c r="Y39" s="1"/>
  <c r="O39" i="6"/>
  <c r="Y39" s="1"/>
  <c r="O38" i="2"/>
  <c r="Y39"/>
  <c r="P43"/>
  <c r="O23" i="9" s="1"/>
  <c r="Y23" s="1"/>
  <c r="O43" i="8"/>
  <c r="Y43" s="1"/>
  <c r="O43" i="7"/>
  <c r="Y43" s="1"/>
  <c r="O43" i="4"/>
  <c r="Y43" s="1"/>
  <c r="O43" i="5"/>
  <c r="Y43" s="1"/>
  <c r="O43" i="6"/>
  <c r="Y43" s="1"/>
  <c r="O42" i="2"/>
  <c r="Y43"/>
  <c r="N45" i="8"/>
  <c r="X45" s="1"/>
  <c r="N45" i="7"/>
  <c r="X45" s="1"/>
  <c r="N45" i="5"/>
  <c r="X45" s="1"/>
  <c r="N45" i="4"/>
  <c r="X45" s="1"/>
  <c r="N45" i="6"/>
  <c r="X45" s="1"/>
  <c r="O45" i="2"/>
  <c r="N24" i="9" s="1"/>
  <c r="X24" s="1"/>
  <c r="N44" i="2"/>
  <c r="X45"/>
  <c r="L12" i="11"/>
  <c r="V12" s="1"/>
  <c r="L12" i="10"/>
  <c r="W12" s="1"/>
  <c r="N8"/>
  <c r="Y8" s="1"/>
  <c r="N8" i="11"/>
  <c r="X8" s="1"/>
  <c r="P33" i="8"/>
  <c r="Z33" s="1"/>
  <c r="P33" i="5"/>
  <c r="Z33" s="1"/>
  <c r="P33" i="7"/>
  <c r="Z33" s="1"/>
  <c r="P33" i="4"/>
  <c r="Z33" s="1"/>
  <c r="P33" i="6"/>
  <c r="Z33" s="1"/>
  <c r="P32" i="2"/>
  <c r="Z33"/>
  <c r="J17" i="11"/>
  <c r="T17" s="1"/>
  <c r="M55" i="8"/>
  <c r="W55" s="1"/>
  <c r="M55" i="7"/>
  <c r="W55" s="1"/>
  <c r="M55" i="5"/>
  <c r="W55" s="1"/>
  <c r="M55" i="4"/>
  <c r="W55" s="1"/>
  <c r="M55" i="6"/>
  <c r="W55" s="1"/>
  <c r="N55" i="2"/>
  <c r="M29" i="9" s="1"/>
  <c r="W29" s="1"/>
  <c r="M54" i="2"/>
  <c r="W55"/>
  <c r="M57" i="8"/>
  <c r="W57" s="1"/>
  <c r="M57" i="7"/>
  <c r="W57" s="1"/>
  <c r="M57" i="5"/>
  <c r="W57" s="1"/>
  <c r="M57" i="4"/>
  <c r="W57" s="1"/>
  <c r="M57" i="6"/>
  <c r="W57" s="1"/>
  <c r="N57" i="2"/>
  <c r="M30" i="9" s="1"/>
  <c r="W30" s="1"/>
  <c r="M56" i="2"/>
  <c r="W57"/>
  <c r="P22" i="8"/>
  <c r="Z22" s="1"/>
  <c r="P22" i="7"/>
  <c r="Z22" s="1"/>
  <c r="P22" i="5"/>
  <c r="Z22" s="1"/>
  <c r="P22" i="4"/>
  <c r="Z22" s="1"/>
  <c r="P22" i="6"/>
  <c r="Z22" s="1"/>
  <c r="Z22" i="2"/>
  <c r="M46" i="8"/>
  <c r="W46" s="1"/>
  <c r="M46" i="7"/>
  <c r="W46" s="1"/>
  <c r="M46" i="5"/>
  <c r="W46" s="1"/>
  <c r="M46" i="4"/>
  <c r="W46" s="1"/>
  <c r="M46" i="6"/>
  <c r="W46" s="1"/>
  <c r="W46" i="2"/>
  <c r="O28" i="8"/>
  <c r="Y28" s="1"/>
  <c r="O28" i="7"/>
  <c r="Y28" s="1"/>
  <c r="O28" i="5"/>
  <c r="Y28" s="1"/>
  <c r="O28" i="4"/>
  <c r="Y28" s="1"/>
  <c r="O28" i="6"/>
  <c r="Y28" s="1"/>
  <c r="Y28" i="2"/>
  <c r="N9" i="11"/>
  <c r="X9" s="1"/>
  <c r="N9" i="10"/>
  <c r="Y9" s="1"/>
  <c r="P35" i="8"/>
  <c r="Z35" s="1"/>
  <c r="P35" i="5"/>
  <c r="Z35" s="1"/>
  <c r="P35" i="7"/>
  <c r="Z35" s="1"/>
  <c r="P35" i="4"/>
  <c r="Z35" s="1"/>
  <c r="P35" i="6"/>
  <c r="Z35" s="1"/>
  <c r="P34" i="2"/>
  <c r="Z35"/>
  <c r="O6" i="10"/>
  <c r="O6" i="11"/>
  <c r="Y6" s="1"/>
  <c r="J16"/>
  <c r="T16" s="1"/>
  <c r="L52" i="8"/>
  <c r="V52" s="1"/>
  <c r="L52" i="5"/>
  <c r="V52" s="1"/>
  <c r="L52" i="7"/>
  <c r="V52" s="1"/>
  <c r="L52" i="4"/>
  <c r="V52" s="1"/>
  <c r="L52" i="6"/>
  <c r="V52" s="1"/>
  <c r="V52" i="2"/>
  <c r="N36" i="8"/>
  <c r="X36" s="1"/>
  <c r="N36" i="7"/>
  <c r="X36" s="1"/>
  <c r="N36" i="5"/>
  <c r="X36" s="1"/>
  <c r="N36" i="4"/>
  <c r="X36" s="1"/>
  <c r="N36" i="6"/>
  <c r="X36" s="1"/>
  <c r="X36" i="2"/>
  <c r="O41" i="8"/>
  <c r="Y41" s="1"/>
  <c r="O41" i="7"/>
  <c r="Y41" s="1"/>
  <c r="O41" i="4"/>
  <c r="Y41" s="1"/>
  <c r="O41" i="5"/>
  <c r="Y41" s="1"/>
  <c r="O41" i="6"/>
  <c r="Y41" s="1"/>
  <c r="P41" i="2"/>
  <c r="O22" i="9" s="1"/>
  <c r="Y22" s="1"/>
  <c r="O40" i="2"/>
  <c r="Y41"/>
  <c r="P29" i="8"/>
  <c r="Z29" s="1"/>
  <c r="P29" i="5"/>
  <c r="Z29" s="1"/>
  <c r="P29" i="7"/>
  <c r="Z29" s="1"/>
  <c r="P29" i="4"/>
  <c r="Z29" s="1"/>
  <c r="P29" i="6"/>
  <c r="Z29" s="1"/>
  <c r="P28" i="2"/>
  <c r="Z29"/>
  <c r="O34" i="8"/>
  <c r="Y34" s="1"/>
  <c r="O34" i="7"/>
  <c r="Y34" s="1"/>
  <c r="O34" i="5"/>
  <c r="Y34" s="1"/>
  <c r="O34" i="4"/>
  <c r="Y34" s="1"/>
  <c r="O34" i="6"/>
  <c r="Y34" s="1"/>
  <c r="Y34" i="2"/>
  <c r="L13" i="11"/>
  <c r="V13" s="1"/>
  <c r="L13" i="10"/>
  <c r="W13" s="1"/>
  <c r="P31" i="8"/>
  <c r="Z31" s="1"/>
  <c r="P31" i="5"/>
  <c r="Z31" s="1"/>
  <c r="P31" i="7"/>
  <c r="Z31" s="1"/>
  <c r="P31" i="4"/>
  <c r="Z31" s="1"/>
  <c r="P31" i="6"/>
  <c r="Z31" s="1"/>
  <c r="P30" i="2"/>
  <c r="Z31"/>
  <c r="N38" i="8"/>
  <c r="X38" s="1"/>
  <c r="N38" i="7"/>
  <c r="X38" s="1"/>
  <c r="N38" i="5"/>
  <c r="X38" s="1"/>
  <c r="N38" i="4"/>
  <c r="X38" s="1"/>
  <c r="N38" i="6"/>
  <c r="X38" s="1"/>
  <c r="X38" i="2"/>
  <c r="N42" i="8"/>
  <c r="X42" s="1"/>
  <c r="N42" i="7"/>
  <c r="X42" s="1"/>
  <c r="N42" i="5"/>
  <c r="X42" s="1"/>
  <c r="N42" i="4"/>
  <c r="X42" s="1"/>
  <c r="N42" i="6"/>
  <c r="X42" s="1"/>
  <c r="X42" i="2"/>
  <c r="P26" i="8"/>
  <c r="Z26" s="1"/>
  <c r="P26" i="7"/>
  <c r="Z26" s="1"/>
  <c r="P26" i="5"/>
  <c r="Z26" s="1"/>
  <c r="P26" i="4"/>
  <c r="Z26" s="1"/>
  <c r="P26" i="6"/>
  <c r="Z26" s="1"/>
  <c r="Z26" i="2"/>
  <c r="M50" i="8"/>
  <c r="W50" s="1"/>
  <c r="M50" i="7"/>
  <c r="W50" s="1"/>
  <c r="M50" i="5"/>
  <c r="W50" s="1"/>
  <c r="M50" i="4"/>
  <c r="W50" s="1"/>
  <c r="M50" i="6"/>
  <c r="W50" s="1"/>
  <c r="W50" i="2"/>
  <c r="M44" i="8"/>
  <c r="W44" s="1"/>
  <c r="M44" i="7"/>
  <c r="W44" s="1"/>
  <c r="M44" i="5"/>
  <c r="W44" s="1"/>
  <c r="M44" i="4"/>
  <c r="W44" s="1"/>
  <c r="M44" i="6"/>
  <c r="W44" s="1"/>
  <c r="W44" i="2"/>
  <c r="O32" i="8"/>
  <c r="Y32" s="1"/>
  <c r="O32" i="7"/>
  <c r="Y32" s="1"/>
  <c r="O32" i="5"/>
  <c r="Y32" s="1"/>
  <c r="O32" i="4"/>
  <c r="Y32" s="1"/>
  <c r="O32" i="6"/>
  <c r="Y32" s="1"/>
  <c r="Y32" i="2"/>
  <c r="M48" i="8"/>
  <c r="W48" s="1"/>
  <c r="M48" i="7"/>
  <c r="W48" s="1"/>
  <c r="M48" i="5"/>
  <c r="W48" s="1"/>
  <c r="M48" i="4"/>
  <c r="W48" s="1"/>
  <c r="M48" i="6"/>
  <c r="W48" s="1"/>
  <c r="W48" i="2"/>
  <c r="Y21" i="9" l="1"/>
  <c r="O21" i="11"/>
  <c r="Y21" s="1"/>
  <c r="O21" i="10"/>
  <c r="Y21" s="1"/>
  <c r="Y20" i="9"/>
  <c r="O20" i="11"/>
  <c r="Y20" s="1"/>
  <c r="O20" i="10"/>
  <c r="Y20" s="1"/>
  <c r="O42" i="8"/>
  <c r="Y42" s="1"/>
  <c r="O42" i="7"/>
  <c r="Y42" s="1"/>
  <c r="O42" i="5"/>
  <c r="Y42" s="1"/>
  <c r="O42" i="4"/>
  <c r="Y42" s="1"/>
  <c r="O42" i="6"/>
  <c r="Y42" s="1"/>
  <c r="Y42" i="2"/>
  <c r="O38" i="8"/>
  <c r="Y38" s="1"/>
  <c r="O38" i="7"/>
  <c r="Y38" s="1"/>
  <c r="O38" i="5"/>
  <c r="Y38" s="1"/>
  <c r="O38" i="4"/>
  <c r="Y38" s="1"/>
  <c r="O38" i="6"/>
  <c r="Y38" s="1"/>
  <c r="Y38" i="2"/>
  <c r="O40" i="8"/>
  <c r="Y40" s="1"/>
  <c r="O40" i="7"/>
  <c r="Y40" s="1"/>
  <c r="O40" i="5"/>
  <c r="Y40" s="1"/>
  <c r="O40" i="4"/>
  <c r="Y40" s="1"/>
  <c r="O40" i="6"/>
  <c r="Y40" s="1"/>
  <c r="Y40" i="2"/>
  <c r="O9" i="11"/>
  <c r="Y9" s="1"/>
  <c r="O9" i="10"/>
  <c r="M56" i="8"/>
  <c r="W56" s="1"/>
  <c r="M56" i="7"/>
  <c r="W56" s="1"/>
  <c r="M56" i="5"/>
  <c r="W56" s="1"/>
  <c r="M56" i="4"/>
  <c r="W56" s="1"/>
  <c r="M56" i="6"/>
  <c r="W56" s="1"/>
  <c r="W56" i="2"/>
  <c r="M54" i="8"/>
  <c r="W54" s="1"/>
  <c r="M54" i="7"/>
  <c r="W54" s="1"/>
  <c r="M54" i="5"/>
  <c r="W54" s="1"/>
  <c r="M54" i="4"/>
  <c r="W54" s="1"/>
  <c r="M54" i="6"/>
  <c r="W54" s="1"/>
  <c r="W54" i="2"/>
  <c r="P32" i="8"/>
  <c r="Z32" s="1"/>
  <c r="P32" i="7"/>
  <c r="Z32" s="1"/>
  <c r="P32" i="5"/>
  <c r="Z32" s="1"/>
  <c r="P32" i="4"/>
  <c r="Z32" s="1"/>
  <c r="P32" i="6"/>
  <c r="Z32" s="1"/>
  <c r="Z32" i="2"/>
  <c r="O45" i="8"/>
  <c r="Y45" s="1"/>
  <c r="O45" i="7"/>
  <c r="Y45" s="1"/>
  <c r="O45" i="4"/>
  <c r="Y45" s="1"/>
  <c r="O45" i="5"/>
  <c r="Y45" s="1"/>
  <c r="O45" i="6"/>
  <c r="Y45" s="1"/>
  <c r="Y45" i="2"/>
  <c r="O44"/>
  <c r="P45"/>
  <c r="O24" i="9" s="1"/>
  <c r="Y24" s="1"/>
  <c r="O49" i="8"/>
  <c r="Y49" s="1"/>
  <c r="O49" i="7"/>
  <c r="Y49" s="1"/>
  <c r="O49" i="4"/>
  <c r="Y49" s="1"/>
  <c r="O49" i="5"/>
  <c r="Y49" s="1"/>
  <c r="O49" i="6"/>
  <c r="Y49" s="1"/>
  <c r="Y49" i="2"/>
  <c r="P49"/>
  <c r="O26" i="9" s="1"/>
  <c r="Y26" s="1"/>
  <c r="O48" i="2"/>
  <c r="N10" i="11"/>
  <c r="X10" s="1"/>
  <c r="N10" i="10"/>
  <c r="Y10" s="1"/>
  <c r="L14" i="11"/>
  <c r="V14" s="1"/>
  <c r="L14" i="10"/>
  <c r="W14" s="1"/>
  <c r="O36" i="8"/>
  <c r="Y36" s="1"/>
  <c r="O36" i="7"/>
  <c r="Y36" s="1"/>
  <c r="O36" i="5"/>
  <c r="Y36" s="1"/>
  <c r="O36" i="4"/>
  <c r="Y36" s="1"/>
  <c r="O36" i="6"/>
  <c r="Y36" s="1"/>
  <c r="Y36" i="2"/>
  <c r="N53" i="8"/>
  <c r="X53" s="1"/>
  <c r="N53" i="7"/>
  <c r="X53" s="1"/>
  <c r="N53" i="5"/>
  <c r="X53" s="1"/>
  <c r="N53" i="4"/>
  <c r="X53" s="1"/>
  <c r="N53" i="6"/>
  <c r="X53" s="1"/>
  <c r="X53" i="2"/>
  <c r="N52"/>
  <c r="O53"/>
  <c r="N28" i="9" s="1"/>
  <c r="X28" s="1"/>
  <c r="N50" i="8"/>
  <c r="X50" s="1"/>
  <c r="N50" i="7"/>
  <c r="X50" s="1"/>
  <c r="N50" i="5"/>
  <c r="X50" s="1"/>
  <c r="N50" i="4"/>
  <c r="X50" s="1"/>
  <c r="N50" i="6"/>
  <c r="X50" s="1"/>
  <c r="X50" i="2"/>
  <c r="P34" i="8"/>
  <c r="Z34" s="1"/>
  <c r="P34" i="7"/>
  <c r="Z34" s="1"/>
  <c r="P34" i="5"/>
  <c r="Z34" s="1"/>
  <c r="P34" i="4"/>
  <c r="Z34" s="1"/>
  <c r="P34" i="6"/>
  <c r="Z34" s="1"/>
  <c r="Z34" i="2"/>
  <c r="N46" i="8"/>
  <c r="X46" s="1"/>
  <c r="N46" i="7"/>
  <c r="X46" s="1"/>
  <c r="N46" i="5"/>
  <c r="X46" s="1"/>
  <c r="N46" i="4"/>
  <c r="X46" s="1"/>
  <c r="N46" i="6"/>
  <c r="X46" s="1"/>
  <c r="X46" i="2"/>
  <c r="P28" i="8"/>
  <c r="Z28" s="1"/>
  <c r="P28" i="7"/>
  <c r="Z28" s="1"/>
  <c r="P28" i="5"/>
  <c r="Z28" s="1"/>
  <c r="P28" i="4"/>
  <c r="Z28" s="1"/>
  <c r="P28" i="6"/>
  <c r="Z28" s="1"/>
  <c r="Z28" i="2"/>
  <c r="P41" i="8"/>
  <c r="Z41" s="1"/>
  <c r="P41" i="5"/>
  <c r="Z41" s="1"/>
  <c r="P41" i="7"/>
  <c r="Z41" s="1"/>
  <c r="P41" i="4"/>
  <c r="Z41" s="1"/>
  <c r="P41" i="6"/>
  <c r="Z41" s="1"/>
  <c r="P40" i="2"/>
  <c r="Z41"/>
  <c r="N57" i="8"/>
  <c r="X57" s="1"/>
  <c r="N57" i="7"/>
  <c r="X57" s="1"/>
  <c r="N57" i="5"/>
  <c r="X57" s="1"/>
  <c r="N57" i="4"/>
  <c r="X57" s="1"/>
  <c r="N57" i="6"/>
  <c r="X57" s="1"/>
  <c r="X57" i="2"/>
  <c r="N56"/>
  <c r="O57"/>
  <c r="N30" i="9" s="1"/>
  <c r="X30" s="1"/>
  <c r="N55" i="8"/>
  <c r="X55" s="1"/>
  <c r="N55" i="7"/>
  <c r="X55" s="1"/>
  <c r="N55" i="5"/>
  <c r="X55" s="1"/>
  <c r="N55" i="4"/>
  <c r="X55" s="1"/>
  <c r="N55" i="6"/>
  <c r="X55" s="1"/>
  <c r="O55" i="2"/>
  <c r="N29" i="9" s="1"/>
  <c r="X29" s="1"/>
  <c r="X55" i="2"/>
  <c r="N54"/>
  <c r="O8" i="10"/>
  <c r="O8" i="11"/>
  <c r="Y8" s="1"/>
  <c r="M12"/>
  <c r="W12" s="1"/>
  <c r="M12" i="10"/>
  <c r="X12" s="1"/>
  <c r="P43" i="8"/>
  <c r="Z43" s="1"/>
  <c r="P43" i="5"/>
  <c r="Z43" s="1"/>
  <c r="P43" i="7"/>
  <c r="Z43" s="1"/>
  <c r="P43" i="4"/>
  <c r="Z43" s="1"/>
  <c r="P43" i="6"/>
  <c r="Z43" s="1"/>
  <c r="P42" i="2"/>
  <c r="Z43"/>
  <c r="P39" i="8"/>
  <c r="Z39" s="1"/>
  <c r="P39" i="5"/>
  <c r="Z39" s="1"/>
  <c r="P39" i="7"/>
  <c r="Z39" s="1"/>
  <c r="P39" i="4"/>
  <c r="Z39" s="1"/>
  <c r="P39" i="6"/>
  <c r="Z39" s="1"/>
  <c r="P38" i="2"/>
  <c r="Z39"/>
  <c r="M52" i="8"/>
  <c r="W52" s="1"/>
  <c r="M52" i="7"/>
  <c r="W52" s="1"/>
  <c r="M52" i="5"/>
  <c r="W52" s="1"/>
  <c r="M52" i="4"/>
  <c r="W52" s="1"/>
  <c r="M52" i="6"/>
  <c r="W52" s="1"/>
  <c r="W52" i="2"/>
  <c r="M13" i="11"/>
  <c r="W13" s="1"/>
  <c r="M13" i="10"/>
  <c r="X13" s="1"/>
  <c r="N44" i="8"/>
  <c r="X44" s="1"/>
  <c r="N44" i="7"/>
  <c r="X44" s="1"/>
  <c r="N44" i="5"/>
  <c r="X44" s="1"/>
  <c r="N44" i="4"/>
  <c r="X44" s="1"/>
  <c r="N44" i="6"/>
  <c r="X44" s="1"/>
  <c r="X44" i="2"/>
  <c r="P37" i="8"/>
  <c r="Z37" s="1"/>
  <c r="P37" i="5"/>
  <c r="Z37" s="1"/>
  <c r="P37" i="7"/>
  <c r="Z37" s="1"/>
  <c r="P37" i="4"/>
  <c r="Z37" s="1"/>
  <c r="P37" i="6"/>
  <c r="Z37" s="1"/>
  <c r="P36" i="2"/>
  <c r="Z37"/>
  <c r="O51" i="8"/>
  <c r="Y51" s="1"/>
  <c r="O51" i="7"/>
  <c r="Y51" s="1"/>
  <c r="O51" i="4"/>
  <c r="Y51" s="1"/>
  <c r="O51" i="5"/>
  <c r="Y51" s="1"/>
  <c r="O51" i="6"/>
  <c r="Y51" s="1"/>
  <c r="P51" i="2"/>
  <c r="O27" i="9" s="1"/>
  <c r="Y27" s="1"/>
  <c r="O50" i="2"/>
  <c r="Y51"/>
  <c r="P30" i="8"/>
  <c r="Z30" s="1"/>
  <c r="P30" i="7"/>
  <c r="Z30" s="1"/>
  <c r="P30" i="5"/>
  <c r="Z30" s="1"/>
  <c r="P30" i="4"/>
  <c r="Z30" s="1"/>
  <c r="P30" i="6"/>
  <c r="Z30" s="1"/>
  <c r="Z30" i="2"/>
  <c r="K16" i="11"/>
  <c r="U16" s="1"/>
  <c r="K17"/>
  <c r="U17" s="1"/>
  <c r="N48" i="8"/>
  <c r="X48" s="1"/>
  <c r="N48" i="7"/>
  <c r="X48" s="1"/>
  <c r="N48" i="5"/>
  <c r="X48" s="1"/>
  <c r="N48" i="4"/>
  <c r="X48" s="1"/>
  <c r="N48" i="6"/>
  <c r="X48" s="1"/>
  <c r="X48" i="2"/>
  <c r="P47"/>
  <c r="O25" i="9" s="1"/>
  <c r="Y25" s="1"/>
  <c r="O47" i="8"/>
  <c r="Y47" s="1"/>
  <c r="O47" i="7"/>
  <c r="Y47" s="1"/>
  <c r="O47" i="4"/>
  <c r="Y47" s="1"/>
  <c r="O47" i="5"/>
  <c r="Y47" s="1"/>
  <c r="O47" i="6"/>
  <c r="Y47" s="1"/>
  <c r="O46" i="2"/>
  <c r="Y47"/>
  <c r="N11" i="11"/>
  <c r="X11" s="1"/>
  <c r="N11" i="10"/>
  <c r="Y11" s="1"/>
  <c r="L15" i="11"/>
  <c r="V15" s="1"/>
  <c r="L15" i="10"/>
  <c r="W15" s="1"/>
  <c r="N13" i="11" l="1"/>
  <c r="X13" s="1"/>
  <c r="N13" i="10"/>
  <c r="Y13" s="1"/>
  <c r="N56" i="8"/>
  <c r="X56" s="1"/>
  <c r="N56" i="7"/>
  <c r="X56" s="1"/>
  <c r="N56" i="5"/>
  <c r="X56" s="1"/>
  <c r="N56" i="4"/>
  <c r="X56" s="1"/>
  <c r="N56" i="6"/>
  <c r="X56" s="1"/>
  <c r="X56" i="2"/>
  <c r="O10" i="11"/>
  <c r="Y10" s="1"/>
  <c r="O10" i="10"/>
  <c r="O46" i="8"/>
  <c r="Y46" s="1"/>
  <c r="O46" i="7"/>
  <c r="Y46" s="1"/>
  <c r="O46" i="5"/>
  <c r="Y46" s="1"/>
  <c r="O46" i="4"/>
  <c r="Y46" s="1"/>
  <c r="O46" i="6"/>
  <c r="Y46" s="1"/>
  <c r="Y46" i="2"/>
  <c r="L17" i="11"/>
  <c r="V17" s="1"/>
  <c r="L16"/>
  <c r="V16" s="1"/>
  <c r="O50" i="8"/>
  <c r="Y50" s="1"/>
  <c r="O50" i="7"/>
  <c r="Y50" s="1"/>
  <c r="O50" i="5"/>
  <c r="Y50" s="1"/>
  <c r="O50" i="4"/>
  <c r="Y50" s="1"/>
  <c r="O50" i="6"/>
  <c r="Y50" s="1"/>
  <c r="Y50" i="2"/>
  <c r="P36" i="8"/>
  <c r="Z36" s="1"/>
  <c r="P36" i="7"/>
  <c r="Z36" s="1"/>
  <c r="P36" i="5"/>
  <c r="Z36" s="1"/>
  <c r="P36" i="4"/>
  <c r="Z36" s="1"/>
  <c r="P36" i="6"/>
  <c r="Z36" s="1"/>
  <c r="Z36" i="2"/>
  <c r="O55" i="8"/>
  <c r="Y55" s="1"/>
  <c r="O55" i="7"/>
  <c r="Y55" s="1"/>
  <c r="O55" i="4"/>
  <c r="Y55" s="1"/>
  <c r="O55" i="5"/>
  <c r="Y55" s="1"/>
  <c r="O55" i="6"/>
  <c r="Y55" s="1"/>
  <c r="O54" i="2"/>
  <c r="Y55"/>
  <c r="P55"/>
  <c r="O29" i="9" s="1"/>
  <c r="Y29" s="1"/>
  <c r="M14" i="11"/>
  <c r="W14" s="1"/>
  <c r="M14" i="10"/>
  <c r="X14" s="1"/>
  <c r="O48" i="8"/>
  <c r="Y48" s="1"/>
  <c r="O48" i="7"/>
  <c r="Y48" s="1"/>
  <c r="O48" i="5"/>
  <c r="Y48" s="1"/>
  <c r="O48" i="4"/>
  <c r="Y48" s="1"/>
  <c r="O48" i="6"/>
  <c r="Y48" s="1"/>
  <c r="Y48" i="2"/>
  <c r="P45" i="8"/>
  <c r="Z45" s="1"/>
  <c r="P45" i="5"/>
  <c r="Z45" s="1"/>
  <c r="P45" i="7"/>
  <c r="Z45" s="1"/>
  <c r="P45" i="4"/>
  <c r="Z45" s="1"/>
  <c r="P45" i="6"/>
  <c r="Z45" s="1"/>
  <c r="Z45" i="2"/>
  <c r="P44"/>
  <c r="P42" i="8"/>
  <c r="Z42" s="1"/>
  <c r="P42" i="7"/>
  <c r="Z42" s="1"/>
  <c r="P42" i="5"/>
  <c r="Z42" s="1"/>
  <c r="P42" i="4"/>
  <c r="Z42" s="1"/>
  <c r="P42" i="6"/>
  <c r="Z42" s="1"/>
  <c r="Z42" i="2"/>
  <c r="P40" i="8"/>
  <c r="Z40" s="1"/>
  <c r="P40" i="7"/>
  <c r="Z40" s="1"/>
  <c r="P40" i="5"/>
  <c r="Z40" s="1"/>
  <c r="P40" i="4"/>
  <c r="Z40" s="1"/>
  <c r="P40" i="6"/>
  <c r="Z40" s="1"/>
  <c r="Z40" i="2"/>
  <c r="O53" i="8"/>
  <c r="Y53" s="1"/>
  <c r="O53" i="7"/>
  <c r="Y53" s="1"/>
  <c r="O53" i="4"/>
  <c r="Y53" s="1"/>
  <c r="O53" i="5"/>
  <c r="Y53" s="1"/>
  <c r="O53" i="6"/>
  <c r="Y53" s="1"/>
  <c r="Y53" i="2"/>
  <c r="O52"/>
  <c r="P53"/>
  <c r="O28" i="9" s="1"/>
  <c r="Y28" s="1"/>
  <c r="P49" i="8"/>
  <c r="Z49" s="1"/>
  <c r="P49" i="5"/>
  <c r="Z49" s="1"/>
  <c r="P49" i="7"/>
  <c r="Z49" s="1"/>
  <c r="P49" i="4"/>
  <c r="Z49" s="1"/>
  <c r="P49" i="6"/>
  <c r="Z49" s="1"/>
  <c r="Z49" i="2"/>
  <c r="P48"/>
  <c r="O44" i="8"/>
  <c r="Y44" s="1"/>
  <c r="O44" i="7"/>
  <c r="Y44" s="1"/>
  <c r="O44" i="5"/>
  <c r="Y44" s="1"/>
  <c r="O44" i="4"/>
  <c r="Y44" s="1"/>
  <c r="O44" i="6"/>
  <c r="Y44" s="1"/>
  <c r="Y44" i="2"/>
  <c r="P51" i="8"/>
  <c r="Z51" s="1"/>
  <c r="P51" i="5"/>
  <c r="Z51" s="1"/>
  <c r="P51" i="7"/>
  <c r="Z51" s="1"/>
  <c r="P51" i="4"/>
  <c r="Z51" s="1"/>
  <c r="P51" i="6"/>
  <c r="Z51" s="1"/>
  <c r="Z51" i="2"/>
  <c r="P50"/>
  <c r="M15" i="11"/>
  <c r="W15" s="1"/>
  <c r="M15" i="10"/>
  <c r="X15" s="1"/>
  <c r="O11" i="11"/>
  <c r="Y11" s="1"/>
  <c r="O11" i="10"/>
  <c r="P47" i="8"/>
  <c r="Z47" s="1"/>
  <c r="P47" i="5"/>
  <c r="Z47" s="1"/>
  <c r="P47" i="7"/>
  <c r="Z47" s="1"/>
  <c r="P47" i="4"/>
  <c r="Z47" s="1"/>
  <c r="P47" i="6"/>
  <c r="Z47" s="1"/>
  <c r="P46" i="2"/>
  <c r="Z47"/>
  <c r="P38" i="8"/>
  <c r="Z38" s="1"/>
  <c r="P38" i="7"/>
  <c r="Z38" s="1"/>
  <c r="P38" i="5"/>
  <c r="Z38" s="1"/>
  <c r="P38" i="4"/>
  <c r="Z38" s="1"/>
  <c r="P38" i="6"/>
  <c r="Z38" s="1"/>
  <c r="Z38" i="2"/>
  <c r="N12" i="11"/>
  <c r="X12" s="1"/>
  <c r="N12" i="10"/>
  <c r="Y12" s="1"/>
  <c r="N54" i="8"/>
  <c r="X54" s="1"/>
  <c r="N54" i="7"/>
  <c r="X54" s="1"/>
  <c r="N54" i="5"/>
  <c r="X54" s="1"/>
  <c r="N54" i="4"/>
  <c r="X54" s="1"/>
  <c r="N54" i="6"/>
  <c r="X54" s="1"/>
  <c r="X54" i="2"/>
  <c r="O57" i="8"/>
  <c r="Y57" s="1"/>
  <c r="O57" i="7"/>
  <c r="Y57" s="1"/>
  <c r="O57" i="4"/>
  <c r="Y57" s="1"/>
  <c r="O57" i="5"/>
  <c r="Y57" s="1"/>
  <c r="O57" i="6"/>
  <c r="Y57" s="1"/>
  <c r="Y57" i="2"/>
  <c r="P57"/>
  <c r="O30" i="9" s="1"/>
  <c r="Y30" s="1"/>
  <c r="O56" i="2"/>
  <c r="N52" i="8"/>
  <c r="X52" s="1"/>
  <c r="N52" i="7"/>
  <c r="X52" s="1"/>
  <c r="N52" i="5"/>
  <c r="X52" s="1"/>
  <c r="N52" i="4"/>
  <c r="X52" s="1"/>
  <c r="N52" i="6"/>
  <c r="X52" s="1"/>
  <c r="X52" i="2"/>
  <c r="O56" i="8" l="1"/>
  <c r="Y56" s="1"/>
  <c r="O56" i="7"/>
  <c r="Y56" s="1"/>
  <c r="O56" i="5"/>
  <c r="Y56" s="1"/>
  <c r="O56" i="4"/>
  <c r="Y56" s="1"/>
  <c r="O56" i="6"/>
  <c r="Y56" s="1"/>
  <c r="Y56" i="2"/>
  <c r="O12" i="11"/>
  <c r="Y12" s="1"/>
  <c r="O12" i="10"/>
  <c r="O52" i="8"/>
  <c r="Y52" s="1"/>
  <c r="O52" i="7"/>
  <c r="Y52" s="1"/>
  <c r="O52" i="5"/>
  <c r="Y52" s="1"/>
  <c r="O52" i="4"/>
  <c r="Y52" s="1"/>
  <c r="O52" i="6"/>
  <c r="Y52" s="1"/>
  <c r="Y52" i="2"/>
  <c r="M17" i="11"/>
  <c r="W17" s="1"/>
  <c r="P57" i="8"/>
  <c r="Z57" s="1"/>
  <c r="P57" i="5"/>
  <c r="Z57" s="1"/>
  <c r="P57" i="7"/>
  <c r="Z57" s="1"/>
  <c r="P57" i="4"/>
  <c r="Z57" s="1"/>
  <c r="P57" i="6"/>
  <c r="Z57" s="1"/>
  <c r="P56" i="2"/>
  <c r="Z57"/>
  <c r="M16" i="11"/>
  <c r="W16" s="1"/>
  <c r="P48" i="8"/>
  <c r="Z48" s="1"/>
  <c r="P48" i="7"/>
  <c r="Z48" s="1"/>
  <c r="P48" i="5"/>
  <c r="Z48" s="1"/>
  <c r="P48" i="4"/>
  <c r="Z48" s="1"/>
  <c r="P48" i="6"/>
  <c r="Z48" s="1"/>
  <c r="Z48" i="2"/>
  <c r="P46" i="8"/>
  <c r="Z46" s="1"/>
  <c r="P46" i="7"/>
  <c r="Z46" s="1"/>
  <c r="P46" i="5"/>
  <c r="Z46" s="1"/>
  <c r="P46" i="4"/>
  <c r="Z46" s="1"/>
  <c r="P46" i="6"/>
  <c r="Z46" s="1"/>
  <c r="Z46" i="2"/>
  <c r="N15" i="11"/>
  <c r="X15" s="1"/>
  <c r="N15" i="10"/>
  <c r="Y15" s="1"/>
  <c r="P55" i="8"/>
  <c r="Z55" s="1"/>
  <c r="P55" i="5"/>
  <c r="Z55" s="1"/>
  <c r="P55" i="7"/>
  <c r="Z55" s="1"/>
  <c r="P55" i="4"/>
  <c r="Z55" s="1"/>
  <c r="P55" i="6"/>
  <c r="Z55" s="1"/>
  <c r="P54" i="2"/>
  <c r="Z55"/>
  <c r="O54" i="8"/>
  <c r="Y54" s="1"/>
  <c r="O54" i="7"/>
  <c r="Y54" s="1"/>
  <c r="O54" i="5"/>
  <c r="Y54" s="1"/>
  <c r="O54" i="4"/>
  <c r="Y54" s="1"/>
  <c r="O54" i="6"/>
  <c r="Y54" s="1"/>
  <c r="Y54" i="2"/>
  <c r="P50" i="8"/>
  <c r="Z50" s="1"/>
  <c r="P50" i="7"/>
  <c r="Z50" s="1"/>
  <c r="P50" i="5"/>
  <c r="Z50" s="1"/>
  <c r="P50" i="4"/>
  <c r="Z50" s="1"/>
  <c r="P50" i="6"/>
  <c r="Z50" s="1"/>
  <c r="Z50" i="2"/>
  <c r="P53" i="8"/>
  <c r="Z53" s="1"/>
  <c r="P53" i="5"/>
  <c r="Z53" s="1"/>
  <c r="P53" i="7"/>
  <c r="Z53" s="1"/>
  <c r="P53" i="4"/>
  <c r="Z53" s="1"/>
  <c r="P53" i="6"/>
  <c r="Z53" s="1"/>
  <c r="P52" i="2"/>
  <c r="Z53"/>
  <c r="P44" i="8"/>
  <c r="Z44" s="1"/>
  <c r="P44" i="7"/>
  <c r="Z44" s="1"/>
  <c r="P44" i="5"/>
  <c r="Z44" s="1"/>
  <c r="P44" i="4"/>
  <c r="Z44" s="1"/>
  <c r="P44" i="6"/>
  <c r="Z44" s="1"/>
  <c r="Z44" i="2"/>
  <c r="N14" i="11"/>
  <c r="X14" s="1"/>
  <c r="N14" i="10"/>
  <c r="Y14" s="1"/>
  <c r="O13" i="11"/>
  <c r="Y13" s="1"/>
  <c r="O13" i="10"/>
  <c r="O15" i="11" l="1"/>
  <c r="Y15" s="1"/>
  <c r="O15" i="10"/>
  <c r="P56" i="8"/>
  <c r="Z56" s="1"/>
  <c r="P56" i="7"/>
  <c r="Z56" s="1"/>
  <c r="P56" i="5"/>
  <c r="Z56" s="1"/>
  <c r="P56" i="4"/>
  <c r="Z56" s="1"/>
  <c r="P56" i="6"/>
  <c r="Z56" s="1"/>
  <c r="Z56" i="2"/>
  <c r="P52" i="8"/>
  <c r="Z52" s="1"/>
  <c r="P52" i="7"/>
  <c r="Z52" s="1"/>
  <c r="P52" i="5"/>
  <c r="Z52" s="1"/>
  <c r="P52" i="4"/>
  <c r="Z52" s="1"/>
  <c r="P52" i="6"/>
  <c r="Z52" s="1"/>
  <c r="Z52" i="2"/>
  <c r="N17" i="11"/>
  <c r="X17" s="1"/>
  <c r="O14"/>
  <c r="Y14" s="1"/>
  <c r="O14" i="10"/>
  <c r="P54" i="8"/>
  <c r="Z54" s="1"/>
  <c r="P54" i="7"/>
  <c r="Z54" s="1"/>
  <c r="P54" i="5"/>
  <c r="Z54" s="1"/>
  <c r="P54" i="4"/>
  <c r="Z54" s="1"/>
  <c r="P54" i="6"/>
  <c r="Z54" s="1"/>
  <c r="Z54" i="2"/>
  <c r="N16" i="11"/>
  <c r="X16" s="1"/>
  <c r="O16" l="1"/>
  <c r="Y16" s="1"/>
  <c r="O17"/>
  <c r="Y17" s="1"/>
</calcChain>
</file>

<file path=xl/sharedStrings.xml><?xml version="1.0" encoding="utf-8"?>
<sst xmlns="http://schemas.openxmlformats.org/spreadsheetml/2006/main" count="1823" uniqueCount="101">
  <si>
    <t>Qty 2-5</t>
  </si>
  <si>
    <t>Qty 6-10</t>
  </si>
  <si>
    <t>SAME DAY DISPATCH</t>
  </si>
  <si>
    <t>Qty 11-20</t>
  </si>
  <si>
    <t>Qty51-100</t>
  </si>
  <si>
    <t>2 WEEKS FROM ORDER CONFIRMATION</t>
  </si>
  <si>
    <t>Qty 1</t>
  </si>
  <si>
    <t>4 WEEKS FROM ORDER CONFIRMATION</t>
  </si>
  <si>
    <t>Qty 101-250</t>
  </si>
  <si>
    <t>Qty 251-500</t>
  </si>
  <si>
    <t>Qty 500+</t>
  </si>
  <si>
    <t>Qty 21-35</t>
  </si>
  <si>
    <t>Qty 36-50</t>
  </si>
  <si>
    <t>BBH00-13</t>
  </si>
  <si>
    <t>BBH00-09</t>
  </si>
  <si>
    <t>BBH00-11</t>
  </si>
  <si>
    <t>BBH00-15</t>
  </si>
  <si>
    <t>BBH00-17</t>
  </si>
  <si>
    <t>BBH00-19</t>
  </si>
  <si>
    <t>BBH00-21</t>
  </si>
  <si>
    <t>BBH00-23</t>
  </si>
  <si>
    <t>BBH00-25</t>
  </si>
  <si>
    <t>BBH00-09-XX-S</t>
  </si>
  <si>
    <t>BBH00-11-XX-S</t>
  </si>
  <si>
    <t>BBH00-13-XX-S</t>
  </si>
  <si>
    <t>BBH00-15-XX-S</t>
  </si>
  <si>
    <t>BBH00-17-XX-S</t>
  </si>
  <si>
    <t>BBH00-19-XX-S</t>
  </si>
  <si>
    <t>BBH00-21-XX-S</t>
  </si>
  <si>
    <t>BBH00-23-XX-S</t>
  </si>
  <si>
    <t>BBH00-25-XX-S</t>
  </si>
  <si>
    <t>STAINLESS STEEL</t>
  </si>
  <si>
    <t>BBH00</t>
  </si>
  <si>
    <t>4 Weeks</t>
  </si>
  <si>
    <t>6 Weeks</t>
  </si>
  <si>
    <t>2 Weeks</t>
  </si>
  <si>
    <t>45 Degree</t>
  </si>
  <si>
    <t>BBH45-09</t>
  </si>
  <si>
    <t>BBH45-11</t>
  </si>
  <si>
    <t>BBH45-13</t>
  </si>
  <si>
    <t>BBH45-15</t>
  </si>
  <si>
    <t>BBH45-17</t>
  </si>
  <si>
    <t>BBH45-19</t>
  </si>
  <si>
    <t>BBH45-21</t>
  </si>
  <si>
    <t>BBH45-23</t>
  </si>
  <si>
    <t>BBH45-25</t>
  </si>
  <si>
    <t>90 Degree</t>
  </si>
  <si>
    <t>BBH90-09</t>
  </si>
  <si>
    <t>BBH90-11</t>
  </si>
  <si>
    <t>BBH90-13</t>
  </si>
  <si>
    <t>BBH90-15</t>
  </si>
  <si>
    <t>BBH90-17</t>
  </si>
  <si>
    <t>BBH90-19</t>
  </si>
  <si>
    <t>BBH90-21</t>
  </si>
  <si>
    <t>BBH90-23</t>
  </si>
  <si>
    <t>BBH90-25</t>
  </si>
  <si>
    <t>Connector Designator - A</t>
  </si>
  <si>
    <t xml:space="preserve">BB </t>
  </si>
  <si>
    <t>Series</t>
  </si>
  <si>
    <t>O0</t>
  </si>
  <si>
    <t>1+</t>
  </si>
  <si>
    <t>2+</t>
  </si>
  <si>
    <t>5+</t>
  </si>
  <si>
    <t>10+</t>
  </si>
  <si>
    <t>20+</t>
  </si>
  <si>
    <t>35+</t>
  </si>
  <si>
    <t>50+</t>
  </si>
  <si>
    <t>100+</t>
  </si>
  <si>
    <t>250+</t>
  </si>
  <si>
    <t>Angle</t>
  </si>
  <si>
    <t>Shell</t>
  </si>
  <si>
    <t>Entry</t>
  </si>
  <si>
    <t>Access</t>
  </si>
  <si>
    <t>USD</t>
  </si>
  <si>
    <t>BPS</t>
  </si>
  <si>
    <t>B</t>
  </si>
  <si>
    <t>SB</t>
  </si>
  <si>
    <t>S</t>
  </si>
  <si>
    <t>TB</t>
  </si>
  <si>
    <t>H</t>
  </si>
  <si>
    <t>Connector Designator - H</t>
  </si>
  <si>
    <t>3 Weeks</t>
  </si>
  <si>
    <t>Designator</t>
  </si>
  <si>
    <t xml:space="preserve">Material &amp; Finish </t>
  </si>
  <si>
    <t>Accessory</t>
  </si>
  <si>
    <t>Series - Banding Backshell : BB</t>
  </si>
  <si>
    <t>PRICING LIST 2019</t>
  </si>
  <si>
    <t>Title:</t>
  </si>
  <si>
    <t>Date:</t>
  </si>
  <si>
    <t>Revision:</t>
  </si>
  <si>
    <t>Series:</t>
  </si>
  <si>
    <t>Code:</t>
  </si>
  <si>
    <t>BB</t>
  </si>
  <si>
    <t>BANDING BACKSHELL</t>
  </si>
  <si>
    <t xml:space="preserve"> Connector Designator Code:</t>
  </si>
  <si>
    <t>Angle:</t>
  </si>
  <si>
    <t>STRAIGHT -90 Degrees</t>
  </si>
  <si>
    <t xml:space="preserve">CONNECTOR DESIGNATOR  </t>
  </si>
  <si>
    <t>Currency:</t>
  </si>
  <si>
    <t>RIGHT ANGLE -90 Degrees</t>
  </si>
  <si>
    <t>F,W,ZN,CD</t>
  </si>
</sst>
</file>

<file path=xl/styles.xml><?xml version="1.0" encoding="utf-8"?>
<styleSheet xmlns="http://schemas.openxmlformats.org/spreadsheetml/2006/main">
  <numFmts count="3">
    <numFmt numFmtId="164" formatCode="_-&quot;$&quot;* #,##0.00_-;\-&quot;$&quot;* #,##0.00_-;_-&quot;$&quot;* &quot;-&quot;??_-;_-@_-"/>
    <numFmt numFmtId="165" formatCode="_-[$£-809]* #,##0.00_-;\-[$£-809]* #,##0.00_-;_-[$£-809]* &quot;-&quot;??_-;_-@_-"/>
    <numFmt numFmtId="166" formatCode="#,##0.00_ ;\-#,##0.00\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16" fontId="0" fillId="2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164" fontId="0" fillId="2" borderId="0" xfId="1" applyFont="1" applyFill="1"/>
    <xf numFmtId="164" fontId="0" fillId="3" borderId="0" xfId="1" applyFont="1" applyFill="1"/>
    <xf numFmtId="164" fontId="0" fillId="2" borderId="5" xfId="1" applyFont="1" applyFill="1" applyBorder="1"/>
    <xf numFmtId="164" fontId="0" fillId="4" borderId="5" xfId="1" applyFont="1" applyFill="1" applyBorder="1"/>
    <xf numFmtId="164" fontId="0" fillId="4" borderId="0" xfId="1" applyFont="1" applyFill="1"/>
    <xf numFmtId="0" fontId="0" fillId="4" borderId="0" xfId="0" applyFill="1"/>
    <xf numFmtId="0" fontId="0" fillId="4" borderId="4" xfId="0" applyFill="1" applyBorder="1"/>
    <xf numFmtId="164" fontId="0" fillId="3" borderId="5" xfId="1" applyFont="1" applyFill="1" applyBorder="1"/>
    <xf numFmtId="0" fontId="3" fillId="0" borderId="0" xfId="0" applyFont="1"/>
    <xf numFmtId="0" fontId="4" fillId="0" borderId="0" xfId="0" applyFont="1"/>
    <xf numFmtId="164" fontId="0" fillId="0" borderId="0" xfId="1" applyFont="1"/>
    <xf numFmtId="165" fontId="0" fillId="0" borderId="0" xfId="1" applyNumberFormat="1" applyFont="1"/>
    <xf numFmtId="9" fontId="0" fillId="0" borderId="0" xfId="0" applyNumberFormat="1"/>
    <xf numFmtId="164" fontId="2" fillId="0" borderId="0" xfId="1" applyFont="1"/>
    <xf numFmtId="164" fontId="5" fillId="0" borderId="0" xfId="1" applyFont="1"/>
    <xf numFmtId="1" fontId="0" fillId="0" borderId="0" xfId="0" applyNumberFormat="1"/>
    <xf numFmtId="1" fontId="0" fillId="0" borderId="0" xfId="1" applyNumberFormat="1" applyFont="1"/>
    <xf numFmtId="1" fontId="0" fillId="5" borderId="0" xfId="1" applyNumberFormat="1" applyFont="1" applyFill="1"/>
    <xf numFmtId="0" fontId="0" fillId="6" borderId="0" xfId="0" applyFill="1"/>
    <xf numFmtId="165" fontId="0" fillId="6" borderId="0" xfId="1" applyNumberFormat="1" applyFont="1" applyFill="1"/>
    <xf numFmtId="0" fontId="6" fillId="0" borderId="0" xfId="0" applyFont="1"/>
    <xf numFmtId="0" fontId="0" fillId="7" borderId="0" xfId="0" applyFill="1"/>
    <xf numFmtId="165" fontId="0" fillId="7" borderId="0" xfId="1" applyNumberFormat="1" applyFont="1" applyFill="1"/>
    <xf numFmtId="0" fontId="6" fillId="7" borderId="0" xfId="0" applyFont="1" applyFill="1"/>
    <xf numFmtId="164" fontId="7" fillId="0" borderId="0" xfId="1" applyFont="1"/>
    <xf numFmtId="164" fontId="0" fillId="8" borderId="7" xfId="1" applyFont="1" applyFill="1" applyBorder="1"/>
    <xf numFmtId="164" fontId="0" fillId="8" borderId="8" xfId="1" applyFont="1" applyFill="1" applyBorder="1"/>
    <xf numFmtId="164" fontId="0" fillId="8" borderId="9" xfId="1" applyFont="1" applyFill="1" applyBorder="1"/>
    <xf numFmtId="164" fontId="0" fillId="8" borderId="10" xfId="1" applyFont="1" applyFill="1" applyBorder="1"/>
    <xf numFmtId="164" fontId="0" fillId="8" borderId="12" xfId="1" applyFont="1" applyFill="1" applyBorder="1"/>
    <xf numFmtId="164" fontId="0" fillId="8" borderId="13" xfId="1" applyFont="1" applyFill="1" applyBorder="1"/>
    <xf numFmtId="164" fontId="0" fillId="8" borderId="14" xfId="1" applyFont="1" applyFill="1" applyBorder="1"/>
    <xf numFmtId="164" fontId="0" fillId="8" borderId="0" xfId="1" applyFont="1" applyFill="1" applyBorder="1"/>
    <xf numFmtId="164" fontId="0" fillId="8" borderId="11" xfId="1" applyFont="1" applyFill="1" applyBorder="1"/>
    <xf numFmtId="164" fontId="4" fillId="0" borderId="0" xfId="1" applyFont="1"/>
    <xf numFmtId="0" fontId="0" fillId="5" borderId="0" xfId="0" applyFill="1"/>
    <xf numFmtId="0" fontId="6" fillId="5" borderId="0" xfId="0" applyFont="1" applyFill="1"/>
    <xf numFmtId="1" fontId="4" fillId="0" borderId="0" xfId="0" applyNumberFormat="1" applyFont="1"/>
    <xf numFmtId="0" fontId="9" fillId="0" borderId="0" xfId="0" applyFont="1" applyFill="1" applyBorder="1" applyProtection="1">
      <protection hidden="1"/>
    </xf>
    <xf numFmtId="164" fontId="9" fillId="0" borderId="0" xfId="1" applyFont="1" applyFill="1" applyBorder="1" applyProtection="1">
      <protection hidden="1"/>
    </xf>
    <xf numFmtId="0" fontId="10" fillId="0" borderId="0" xfId="0" applyFont="1" applyFill="1" applyBorder="1" applyProtection="1">
      <protection hidden="1"/>
    </xf>
    <xf numFmtId="0" fontId="11" fillId="0" borderId="0" xfId="0" applyFont="1" applyFill="1" applyBorder="1" applyProtection="1">
      <protection hidden="1"/>
    </xf>
    <xf numFmtId="166" fontId="10" fillId="0" borderId="0" xfId="1" applyNumberFormat="1" applyFont="1" applyFill="1" applyBorder="1" applyProtection="1">
      <protection hidden="1"/>
    </xf>
    <xf numFmtId="166" fontId="11" fillId="0" borderId="0" xfId="1" applyNumberFormat="1" applyFont="1" applyFill="1" applyBorder="1" applyProtection="1">
      <protection hidden="1"/>
    </xf>
    <xf numFmtId="0" fontId="2" fillId="0" borderId="15" xfId="0" applyFont="1" applyBorder="1"/>
    <xf numFmtId="0" fontId="0" fillId="0" borderId="15" xfId="0" applyBorder="1"/>
    <xf numFmtId="0" fontId="8" fillId="0" borderId="15" xfId="0" applyFont="1" applyBorder="1"/>
    <xf numFmtId="15" fontId="0" fillId="0" borderId="15" xfId="0" applyNumberFormat="1" applyBorder="1"/>
    <xf numFmtId="0" fontId="0" fillId="0" borderId="15" xfId="0" applyBorder="1" applyAlignment="1">
      <alignment horizontal="right"/>
    </xf>
    <xf numFmtId="0" fontId="0" fillId="0" borderId="15" xfId="0" applyFont="1" applyBorder="1"/>
    <xf numFmtId="0" fontId="0" fillId="0" borderId="15" xfId="0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2" fillId="0" borderId="6" xfId="0" applyFont="1" applyBorder="1"/>
    <xf numFmtId="0" fontId="0" fillId="0" borderId="6" xfId="0" applyBorder="1"/>
    <xf numFmtId="0" fontId="8" fillId="0" borderId="17" xfId="0" applyFont="1" applyBorder="1"/>
    <xf numFmtId="0" fontId="2" fillId="0" borderId="17" xfId="0" applyFont="1" applyBorder="1"/>
    <xf numFmtId="0" fontId="2" fillId="0" borderId="15" xfId="0" applyFont="1" applyBorder="1" applyAlignment="1">
      <alignment horizontal="left"/>
    </xf>
    <xf numFmtId="0" fontId="9" fillId="0" borderId="0" xfId="0" applyFont="1" applyFill="1"/>
    <xf numFmtId="0" fontId="10" fillId="0" borderId="0" xfId="0" applyFont="1" applyFill="1"/>
    <xf numFmtId="164" fontId="9" fillId="0" borderId="0" xfId="1" applyFont="1" applyFill="1"/>
    <xf numFmtId="0" fontId="11" fillId="0" borderId="0" xfId="0" applyFont="1" applyFill="1"/>
    <xf numFmtId="166" fontId="10" fillId="0" borderId="0" xfId="1" applyNumberFormat="1" applyFont="1" applyFill="1"/>
    <xf numFmtId="0" fontId="9" fillId="0" borderId="0" xfId="0" applyFont="1" applyFill="1" applyBorder="1"/>
    <xf numFmtId="0" fontId="10" fillId="0" borderId="0" xfId="0" applyFont="1" applyFill="1" applyBorder="1"/>
    <xf numFmtId="164" fontId="9" fillId="0" borderId="0" xfId="1" applyFont="1" applyFill="1" applyBorder="1"/>
    <xf numFmtId="0" fontId="11" fillId="0" borderId="0" xfId="0" applyFont="1" applyFill="1" applyBorder="1"/>
    <xf numFmtId="166" fontId="10" fillId="0" borderId="0" xfId="1" applyNumberFormat="1" applyFont="1" applyFill="1" applyBorder="1"/>
    <xf numFmtId="0" fontId="0" fillId="0" borderId="16" xfId="0" applyFont="1" applyBorder="1" applyAlignment="1">
      <alignment horizontal="right"/>
    </xf>
    <xf numFmtId="0" fontId="0" fillId="0" borderId="18" xfId="0" applyFont="1" applyBorder="1" applyAlignment="1">
      <alignment horizontal="right"/>
    </xf>
    <xf numFmtId="0" fontId="0" fillId="0" borderId="17" xfId="0" applyFont="1" applyBorder="1" applyAlignment="1">
      <alignment horizontal="right"/>
    </xf>
    <xf numFmtId="0" fontId="12" fillId="0" borderId="16" xfId="0" applyFont="1" applyBorder="1" applyAlignment="1"/>
    <xf numFmtId="0" fontId="12" fillId="0" borderId="18" xfId="0" applyFont="1" applyBorder="1" applyAlignment="1"/>
    <xf numFmtId="0" fontId="0" fillId="0" borderId="15" xfId="0" applyBorder="1" applyAlignment="1"/>
    <xf numFmtId="0" fontId="0" fillId="0" borderId="16" xfId="0" applyBorder="1" applyAlignment="1"/>
    <xf numFmtId="0" fontId="2" fillId="0" borderId="17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76201</xdr:colOff>
      <xdr:row>17</xdr:row>
      <xdr:rowOff>68580</xdr:rowOff>
    </xdr:from>
    <xdr:to>
      <xdr:col>13</xdr:col>
      <xdr:colOff>655320</xdr:colOff>
      <xdr:row>19</xdr:row>
      <xdr:rowOff>144890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849C601-7132-4E53-936B-0BE23F1C3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8541" y="3177540"/>
          <a:ext cx="1798319" cy="442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O24" sqref="O24"/>
    </sheetView>
  </sheetViews>
  <sheetFormatPr defaultRowHeight="15"/>
  <cols>
    <col min="1" max="1" width="15.42578125" bestFit="1" customWidth="1"/>
    <col min="6" max="6" width="11.28515625" customWidth="1"/>
    <col min="7" max="7" width="11" customWidth="1"/>
    <col min="8" max="8" width="11.42578125" customWidth="1"/>
    <col min="9" max="9" width="12.5703125" customWidth="1"/>
    <col min="10" max="10" width="11.7109375" customWidth="1"/>
    <col min="13" max="13" width="34.28515625" customWidth="1"/>
  </cols>
  <sheetData>
    <row r="1" spans="1:11" ht="36">
      <c r="A1" s="17" t="s">
        <v>32</v>
      </c>
      <c r="C1">
        <v>9</v>
      </c>
      <c r="D1">
        <v>11</v>
      </c>
      <c r="E1">
        <v>13</v>
      </c>
      <c r="F1">
        <v>22</v>
      </c>
      <c r="G1">
        <v>12</v>
      </c>
      <c r="H1">
        <v>24</v>
      </c>
      <c r="I1">
        <v>11</v>
      </c>
      <c r="J1">
        <v>10</v>
      </c>
      <c r="K1">
        <v>11</v>
      </c>
    </row>
    <row r="2" spans="1:11">
      <c r="B2" s="1" t="s">
        <v>2</v>
      </c>
      <c r="C2" s="1"/>
      <c r="D2" s="1"/>
      <c r="E2" s="14" t="s">
        <v>5</v>
      </c>
      <c r="F2" s="14"/>
      <c r="G2" s="14"/>
      <c r="H2" s="14"/>
      <c r="I2" s="2" t="s">
        <v>7</v>
      </c>
      <c r="J2" s="2"/>
      <c r="K2" s="2"/>
    </row>
    <row r="3" spans="1:11">
      <c r="B3" s="3" t="s">
        <v>6</v>
      </c>
      <c r="C3" s="4" t="s">
        <v>0</v>
      </c>
      <c r="D3" s="5" t="s">
        <v>1</v>
      </c>
      <c r="E3" s="15" t="s">
        <v>3</v>
      </c>
      <c r="F3" s="14" t="s">
        <v>11</v>
      </c>
      <c r="G3" s="15" t="s">
        <v>12</v>
      </c>
      <c r="H3" s="15" t="s">
        <v>4</v>
      </c>
      <c r="I3" s="6" t="s">
        <v>8</v>
      </c>
      <c r="J3" s="6" t="s">
        <v>9</v>
      </c>
      <c r="K3" s="7" t="s">
        <v>10</v>
      </c>
    </row>
    <row r="4" spans="1:11">
      <c r="A4" t="s">
        <v>14</v>
      </c>
      <c r="B4" s="11">
        <v>94</v>
      </c>
      <c r="C4" s="11">
        <v>85.54</v>
      </c>
      <c r="D4" s="11">
        <v>76.09</v>
      </c>
      <c r="E4" s="12">
        <v>66.2</v>
      </c>
      <c r="F4" s="12">
        <v>51.64</v>
      </c>
      <c r="G4" s="12">
        <v>45.44</v>
      </c>
      <c r="H4" s="12">
        <v>34.53</v>
      </c>
      <c r="I4" s="16">
        <v>30.73</v>
      </c>
      <c r="J4" s="16">
        <v>27.66</v>
      </c>
      <c r="K4" s="16">
        <v>24.62</v>
      </c>
    </row>
    <row r="5" spans="1:11">
      <c r="A5" t="s">
        <v>15</v>
      </c>
      <c r="B5" s="9">
        <v>96</v>
      </c>
      <c r="C5" s="9">
        <v>87.36</v>
      </c>
      <c r="D5" s="9">
        <v>77.75</v>
      </c>
      <c r="E5" s="13">
        <v>67.64</v>
      </c>
      <c r="F5" s="13">
        <v>52.76</v>
      </c>
      <c r="G5" s="13">
        <v>46.43</v>
      </c>
      <c r="H5" s="13">
        <v>35.28</v>
      </c>
      <c r="I5" s="10">
        <v>31.4</v>
      </c>
      <c r="J5" s="10">
        <v>28.26</v>
      </c>
      <c r="K5" s="10">
        <v>25.15</v>
      </c>
    </row>
    <row r="6" spans="1:11">
      <c r="A6" t="s">
        <v>13</v>
      </c>
      <c r="B6" s="9">
        <v>98</v>
      </c>
      <c r="C6" s="9">
        <f>B6*(1-9%)</f>
        <v>89.18</v>
      </c>
      <c r="D6" s="9">
        <f>C6*(1-12%)</f>
        <v>78.478400000000008</v>
      </c>
      <c r="E6" s="13">
        <f>D6*(1-15%)</f>
        <v>66.706640000000007</v>
      </c>
      <c r="F6" s="13">
        <f>E6*(1-25%)</f>
        <v>50.029980000000009</v>
      </c>
      <c r="G6" s="13">
        <f>E6*(1-35%)</f>
        <v>43.359316000000007</v>
      </c>
      <c r="H6" s="13">
        <f>G6*(1-30%)</f>
        <v>30.351521200000004</v>
      </c>
      <c r="I6" s="10">
        <f>H6*(1-10%)</f>
        <v>27.316369080000005</v>
      </c>
      <c r="J6" s="10">
        <f>I6*(1-12%)</f>
        <v>24.038404790400005</v>
      </c>
      <c r="K6" s="10">
        <f>J6*(1-14%)</f>
        <v>20.673028119744004</v>
      </c>
    </row>
    <row r="7" spans="1:11">
      <c r="A7" t="s">
        <v>16</v>
      </c>
      <c r="B7" s="9">
        <v>99</v>
      </c>
      <c r="C7" s="9">
        <v>90.09</v>
      </c>
      <c r="D7" s="9">
        <v>80.180000000000007</v>
      </c>
      <c r="E7" s="13">
        <v>69.760000000000005</v>
      </c>
      <c r="F7" s="13">
        <v>54.41</v>
      </c>
      <c r="G7" s="13">
        <v>47.88</v>
      </c>
      <c r="H7" s="13">
        <v>36.380000000000003</v>
      </c>
      <c r="I7" s="10">
        <v>32.380000000000003</v>
      </c>
      <c r="J7" s="10">
        <v>29.14</v>
      </c>
      <c r="K7" s="10">
        <v>25.94</v>
      </c>
    </row>
    <row r="8" spans="1:11">
      <c r="A8" t="s">
        <v>17</v>
      </c>
      <c r="B8" s="9">
        <v>102</v>
      </c>
      <c r="C8" s="9">
        <v>92.82</v>
      </c>
      <c r="D8" s="9">
        <v>82.6</v>
      </c>
      <c r="E8" s="13">
        <v>71.87</v>
      </c>
      <c r="F8" s="13">
        <v>56.05</v>
      </c>
      <c r="G8" s="13">
        <v>49.33</v>
      </c>
      <c r="H8" s="13">
        <v>37.49</v>
      </c>
      <c r="I8" s="10">
        <v>33.36</v>
      </c>
      <c r="J8" s="10">
        <v>30.03</v>
      </c>
      <c r="K8" s="10">
        <v>26.72</v>
      </c>
    </row>
    <row r="9" spans="1:11">
      <c r="A9" t="s">
        <v>18</v>
      </c>
      <c r="B9" s="9">
        <v>103</v>
      </c>
      <c r="C9" s="9">
        <v>93.73</v>
      </c>
      <c r="D9" s="9">
        <v>83.41</v>
      </c>
      <c r="E9" s="13">
        <v>72.56</v>
      </c>
      <c r="F9" s="13">
        <v>56.6</v>
      </c>
      <c r="G9" s="13">
        <v>49.8</v>
      </c>
      <c r="H9" s="13">
        <v>37.85</v>
      </c>
      <c r="I9" s="10">
        <v>33.69</v>
      </c>
      <c r="J9" s="10">
        <v>30.32</v>
      </c>
      <c r="K9" s="10">
        <v>26.98</v>
      </c>
    </row>
    <row r="10" spans="1:11">
      <c r="A10" t="s">
        <v>19</v>
      </c>
      <c r="B10" s="9">
        <v>106</v>
      </c>
      <c r="C10" s="9">
        <v>96.46</v>
      </c>
      <c r="D10" s="9">
        <v>85.84</v>
      </c>
      <c r="E10" s="13">
        <v>74.680000000000007</v>
      </c>
      <c r="F10" s="13">
        <v>58.25</v>
      </c>
      <c r="G10" s="13">
        <v>51.26</v>
      </c>
      <c r="H10" s="13">
        <v>38.96</v>
      </c>
      <c r="I10" s="10">
        <v>34.67</v>
      </c>
      <c r="J10" s="10">
        <v>31.2</v>
      </c>
      <c r="K10" s="10">
        <v>27.77</v>
      </c>
    </row>
    <row r="11" spans="1:11">
      <c r="A11" t="s">
        <v>20</v>
      </c>
      <c r="B11" s="9">
        <v>108</v>
      </c>
      <c r="C11" s="9">
        <v>98.28</v>
      </c>
      <c r="D11" s="9">
        <v>87.46</v>
      </c>
      <c r="E11" s="13">
        <v>74.459999999999994</v>
      </c>
      <c r="F11" s="13">
        <v>58.08</v>
      </c>
      <c r="G11" s="13">
        <v>51.11</v>
      </c>
      <c r="H11" s="13">
        <v>38.840000000000003</v>
      </c>
      <c r="I11" s="10">
        <v>34.57</v>
      </c>
      <c r="J11" s="10">
        <v>31.11</v>
      </c>
      <c r="K11" s="10">
        <v>27.69</v>
      </c>
    </row>
    <row r="12" spans="1:11">
      <c r="A12" t="s">
        <v>21</v>
      </c>
      <c r="B12" s="9">
        <v>114</v>
      </c>
      <c r="C12" s="9">
        <v>103.74</v>
      </c>
      <c r="D12" s="9">
        <v>92.32</v>
      </c>
      <c r="E12" s="13">
        <v>80.319999999999993</v>
      </c>
      <c r="F12" s="13">
        <v>62.56</v>
      </c>
      <c r="G12" s="13">
        <v>55.13</v>
      </c>
      <c r="H12" s="13">
        <v>41.9</v>
      </c>
      <c r="I12" s="10">
        <v>37.29</v>
      </c>
      <c r="J12" s="10">
        <v>33.56</v>
      </c>
      <c r="K12" s="10">
        <v>29.87</v>
      </c>
    </row>
    <row r="15" spans="1:11">
      <c r="A15" s="8" t="s">
        <v>31</v>
      </c>
      <c r="B15" s="1" t="s">
        <v>35</v>
      </c>
      <c r="C15" s="1"/>
      <c r="D15" s="1"/>
      <c r="E15" s="14" t="s">
        <v>33</v>
      </c>
      <c r="F15" s="14"/>
      <c r="G15" s="14"/>
      <c r="H15" s="14"/>
      <c r="I15" s="2" t="s">
        <v>34</v>
      </c>
      <c r="J15" s="2"/>
      <c r="K15" s="2"/>
    </row>
    <row r="16" spans="1:11">
      <c r="B16" s="3" t="s">
        <v>6</v>
      </c>
      <c r="C16" s="4" t="s">
        <v>0</v>
      </c>
      <c r="D16" s="5" t="s">
        <v>1</v>
      </c>
      <c r="E16" s="15" t="s">
        <v>3</v>
      </c>
      <c r="F16" s="14" t="s">
        <v>11</v>
      </c>
      <c r="G16" s="15" t="s">
        <v>12</v>
      </c>
      <c r="H16" s="15" t="s">
        <v>4</v>
      </c>
      <c r="I16" s="6" t="s">
        <v>8</v>
      </c>
      <c r="J16" s="6" t="s">
        <v>9</v>
      </c>
      <c r="K16" s="7" t="s">
        <v>10</v>
      </c>
    </row>
    <row r="17" spans="1:11">
      <c r="A17" t="s">
        <v>22</v>
      </c>
      <c r="B17" s="11">
        <v>282</v>
      </c>
      <c r="C17" s="11">
        <v>256.62</v>
      </c>
      <c r="D17" s="11">
        <v>228.27</v>
      </c>
      <c r="E17" s="12">
        <v>198.6</v>
      </c>
      <c r="F17" s="12">
        <v>154.91999999999999</v>
      </c>
      <c r="G17" s="12">
        <v>136.32</v>
      </c>
      <c r="H17" s="12">
        <v>103.59</v>
      </c>
      <c r="I17" s="16">
        <v>92.19</v>
      </c>
      <c r="J17" s="16">
        <v>82.98</v>
      </c>
      <c r="K17" s="16">
        <v>73.86</v>
      </c>
    </row>
    <row r="18" spans="1:11">
      <c r="A18" t="s">
        <v>23</v>
      </c>
      <c r="B18" s="9">
        <v>288</v>
      </c>
      <c r="C18" s="9">
        <v>262.08</v>
      </c>
      <c r="D18" s="9">
        <v>233.25</v>
      </c>
      <c r="E18" s="13">
        <v>202.92</v>
      </c>
      <c r="F18" s="13">
        <v>158.28</v>
      </c>
      <c r="G18" s="13">
        <v>139.29</v>
      </c>
      <c r="H18" s="13">
        <v>105.84</v>
      </c>
      <c r="I18" s="10">
        <v>94.2</v>
      </c>
      <c r="J18" s="10">
        <v>84.78</v>
      </c>
      <c r="K18" s="10">
        <v>75.45</v>
      </c>
    </row>
    <row r="19" spans="1:11">
      <c r="A19" t="s">
        <v>24</v>
      </c>
      <c r="B19" s="9">
        <v>294</v>
      </c>
      <c r="C19" s="9">
        <v>267.54000000000002</v>
      </c>
      <c r="D19" s="9">
        <v>235.44</v>
      </c>
      <c r="E19" s="13">
        <v>200.13</v>
      </c>
      <c r="F19" s="13">
        <v>150.09</v>
      </c>
      <c r="G19" s="13">
        <v>130.08000000000001</v>
      </c>
      <c r="H19" s="13">
        <v>91.05</v>
      </c>
      <c r="I19" s="10">
        <v>81.96</v>
      </c>
      <c r="J19" s="10">
        <v>72.12</v>
      </c>
      <c r="K19" s="10">
        <v>62.01</v>
      </c>
    </row>
    <row r="20" spans="1:11">
      <c r="A20" t="s">
        <v>25</v>
      </c>
      <c r="B20" s="9">
        <v>297</v>
      </c>
      <c r="C20" s="9">
        <v>270.27</v>
      </c>
      <c r="D20" s="9">
        <v>240.54</v>
      </c>
      <c r="E20" s="13">
        <v>209.28</v>
      </c>
      <c r="F20" s="13">
        <v>163.22999999999999</v>
      </c>
      <c r="G20" s="13">
        <v>143.63999999999999</v>
      </c>
      <c r="H20" s="13">
        <v>109.14</v>
      </c>
      <c r="I20" s="10">
        <v>97.14</v>
      </c>
      <c r="J20" s="10">
        <v>87.42</v>
      </c>
      <c r="K20" s="10">
        <v>77.819999999999993</v>
      </c>
    </row>
    <row r="21" spans="1:11">
      <c r="A21" t="s">
        <v>26</v>
      </c>
      <c r="B21" s="9">
        <v>306</v>
      </c>
      <c r="C21" s="9">
        <v>278.45999999999998</v>
      </c>
      <c r="D21" s="9">
        <v>247.8</v>
      </c>
      <c r="E21" s="13">
        <v>215.61</v>
      </c>
      <c r="F21" s="13">
        <v>168.15</v>
      </c>
      <c r="G21" s="13">
        <v>147.99</v>
      </c>
      <c r="H21" s="13">
        <v>112.47</v>
      </c>
      <c r="I21" s="10">
        <v>100.08</v>
      </c>
      <c r="J21" s="10">
        <v>90.09</v>
      </c>
      <c r="K21" s="10">
        <v>80.16</v>
      </c>
    </row>
    <row r="22" spans="1:11">
      <c r="A22" t="s">
        <v>27</v>
      </c>
      <c r="B22" s="9">
        <v>309</v>
      </c>
      <c r="C22" s="9">
        <v>281.19</v>
      </c>
      <c r="D22" s="9">
        <v>250.23</v>
      </c>
      <c r="E22" s="13">
        <v>217.68</v>
      </c>
      <c r="F22" s="13">
        <v>169.8</v>
      </c>
      <c r="G22" s="13">
        <v>149.4</v>
      </c>
      <c r="H22" s="13">
        <v>113.55</v>
      </c>
      <c r="I22" s="10">
        <v>101.07</v>
      </c>
      <c r="J22" s="10">
        <v>90.96</v>
      </c>
      <c r="K22" s="10">
        <v>80.94</v>
      </c>
    </row>
    <row r="23" spans="1:11">
      <c r="A23" t="s">
        <v>28</v>
      </c>
      <c r="B23" s="9">
        <v>318</v>
      </c>
      <c r="C23" s="9">
        <v>289.38</v>
      </c>
      <c r="D23" s="9">
        <v>257.52</v>
      </c>
      <c r="E23" s="13">
        <v>224.04</v>
      </c>
      <c r="F23" s="13">
        <v>174.75</v>
      </c>
      <c r="G23" s="13">
        <v>153.78</v>
      </c>
      <c r="H23" s="13">
        <v>116.82</v>
      </c>
      <c r="I23" s="10">
        <v>104.01</v>
      </c>
      <c r="J23" s="10">
        <v>93.6</v>
      </c>
      <c r="K23" s="10">
        <v>83.31</v>
      </c>
    </row>
    <row r="24" spans="1:11">
      <c r="A24" t="s">
        <v>29</v>
      </c>
      <c r="B24" s="9">
        <v>324</v>
      </c>
      <c r="C24" s="9">
        <v>294.83999999999997</v>
      </c>
      <c r="D24" s="9">
        <v>262.38</v>
      </c>
      <c r="E24" s="13">
        <v>223.38</v>
      </c>
      <c r="F24" s="13">
        <v>174.24</v>
      </c>
      <c r="G24" s="13">
        <v>153.33000000000001</v>
      </c>
      <c r="H24" s="13">
        <v>116.52</v>
      </c>
      <c r="I24" s="10">
        <v>103.71</v>
      </c>
      <c r="J24" s="10">
        <v>93.33</v>
      </c>
      <c r="K24" s="10">
        <v>83.07</v>
      </c>
    </row>
    <row r="25" spans="1:11">
      <c r="A25" t="s">
        <v>30</v>
      </c>
      <c r="B25" s="9">
        <v>342</v>
      </c>
      <c r="C25" s="9">
        <v>311.22000000000003</v>
      </c>
      <c r="D25" s="9">
        <v>276.95999999999998</v>
      </c>
      <c r="E25" s="13">
        <v>240.96</v>
      </c>
      <c r="F25" s="13">
        <v>187.68</v>
      </c>
      <c r="G25" s="13">
        <v>165.39</v>
      </c>
      <c r="H25" s="13">
        <v>125.7</v>
      </c>
      <c r="I25" s="10">
        <v>111.87</v>
      </c>
      <c r="J25" s="10">
        <v>100.68</v>
      </c>
      <c r="K25" s="10">
        <v>89.61</v>
      </c>
    </row>
    <row r="28" spans="1:11">
      <c r="A28" t="s">
        <v>36</v>
      </c>
      <c r="B28" s="1" t="s">
        <v>2</v>
      </c>
      <c r="C28" s="1"/>
      <c r="D28" s="1"/>
      <c r="E28" s="14" t="s">
        <v>5</v>
      </c>
      <c r="F28" s="14"/>
      <c r="G28" s="14"/>
      <c r="H28" s="14"/>
      <c r="I28" s="2" t="s">
        <v>7</v>
      </c>
      <c r="J28" s="2"/>
      <c r="K28" s="2"/>
    </row>
    <row r="29" spans="1:11">
      <c r="B29" s="3" t="s">
        <v>6</v>
      </c>
      <c r="C29" s="4" t="s">
        <v>0</v>
      </c>
      <c r="D29" s="5" t="s">
        <v>1</v>
      </c>
      <c r="E29" s="15" t="s">
        <v>3</v>
      </c>
      <c r="F29" s="14" t="s">
        <v>11</v>
      </c>
      <c r="G29" s="15" t="s">
        <v>12</v>
      </c>
      <c r="H29" s="15" t="s">
        <v>4</v>
      </c>
      <c r="I29" s="6" t="s">
        <v>8</v>
      </c>
      <c r="J29" s="6" t="s">
        <v>9</v>
      </c>
      <c r="K29" s="7" t="s">
        <v>10</v>
      </c>
    </row>
    <row r="30" spans="1:11">
      <c r="A30" t="s">
        <v>37</v>
      </c>
      <c r="B30" s="11">
        <v>141</v>
      </c>
      <c r="C30" s="11">
        <v>128.31</v>
      </c>
      <c r="D30" s="11">
        <v>114.13</v>
      </c>
      <c r="E30" s="12">
        <v>99.3</v>
      </c>
      <c r="F30" s="12">
        <v>77.459999999999994</v>
      </c>
      <c r="G30" s="12">
        <v>68.16</v>
      </c>
      <c r="H30" s="12">
        <v>51.8</v>
      </c>
      <c r="I30" s="16">
        <v>46.09</v>
      </c>
      <c r="J30" s="16">
        <v>41.49</v>
      </c>
      <c r="K30" s="16">
        <v>36.93</v>
      </c>
    </row>
    <row r="31" spans="1:11">
      <c r="A31" t="s">
        <v>38</v>
      </c>
      <c r="B31" s="9">
        <v>144</v>
      </c>
      <c r="C31" s="9">
        <v>131.04</v>
      </c>
      <c r="D31" s="9">
        <v>116.62</v>
      </c>
      <c r="E31" s="13">
        <v>101.46</v>
      </c>
      <c r="F31" s="13">
        <v>79.14</v>
      </c>
      <c r="G31" s="13">
        <v>69.64</v>
      </c>
      <c r="H31" s="13">
        <v>52.92</v>
      </c>
      <c r="I31" s="10">
        <v>47.1</v>
      </c>
      <c r="J31" s="10">
        <v>42.39</v>
      </c>
      <c r="K31" s="10">
        <v>37.72</v>
      </c>
    </row>
    <row r="32" spans="1:11">
      <c r="A32" t="s">
        <v>39</v>
      </c>
      <c r="B32" s="9">
        <v>147</v>
      </c>
      <c r="C32" s="9">
        <v>133.77000000000001</v>
      </c>
      <c r="D32" s="9">
        <v>117.72</v>
      </c>
      <c r="E32" s="13">
        <v>100.06</v>
      </c>
      <c r="F32" s="13">
        <v>75.05</v>
      </c>
      <c r="G32" s="13">
        <v>65.040000000000006</v>
      </c>
      <c r="H32" s="13">
        <v>45.52</v>
      </c>
      <c r="I32" s="10">
        <v>40.98</v>
      </c>
      <c r="J32" s="10">
        <v>36.06</v>
      </c>
      <c r="K32" s="10">
        <v>31.05</v>
      </c>
    </row>
    <row r="33" spans="1:11">
      <c r="A33" t="s">
        <v>40</v>
      </c>
      <c r="B33" s="9">
        <v>148.5</v>
      </c>
      <c r="C33" s="9">
        <v>135.13999999999999</v>
      </c>
      <c r="D33" s="9">
        <v>120.27</v>
      </c>
      <c r="E33" s="13">
        <v>104.64</v>
      </c>
      <c r="F33" s="13">
        <v>81.62</v>
      </c>
      <c r="G33" s="13">
        <v>71.819999999999993</v>
      </c>
      <c r="H33" s="13">
        <v>54.57</v>
      </c>
      <c r="I33" s="10">
        <v>48.57</v>
      </c>
      <c r="J33" s="10">
        <v>43.71</v>
      </c>
      <c r="K33" s="10">
        <v>38.909999999999997</v>
      </c>
    </row>
    <row r="34" spans="1:11">
      <c r="A34" t="s">
        <v>41</v>
      </c>
      <c r="B34" s="9">
        <v>153</v>
      </c>
      <c r="C34" s="9">
        <v>139.22999999999999</v>
      </c>
      <c r="D34" s="9">
        <v>123.9</v>
      </c>
      <c r="E34" s="13">
        <v>107.8</v>
      </c>
      <c r="F34" s="13">
        <v>106.05</v>
      </c>
      <c r="G34" s="13">
        <v>73.989999999999995</v>
      </c>
      <c r="H34" s="13">
        <v>56.23</v>
      </c>
      <c r="I34" s="10">
        <v>50.04</v>
      </c>
      <c r="J34" s="10">
        <v>45.04</v>
      </c>
      <c r="K34" s="10">
        <v>40.08</v>
      </c>
    </row>
    <row r="35" spans="1:11">
      <c r="A35" t="s">
        <v>42</v>
      </c>
      <c r="B35" s="9">
        <v>154.5</v>
      </c>
      <c r="C35" s="9">
        <v>140.59</v>
      </c>
      <c r="D35" s="9">
        <v>125.12</v>
      </c>
      <c r="E35" s="13">
        <v>108.84</v>
      </c>
      <c r="F35" s="13">
        <v>84.9</v>
      </c>
      <c r="G35" s="13">
        <v>74.7</v>
      </c>
      <c r="H35" s="13">
        <v>56.77</v>
      </c>
      <c r="I35" s="10">
        <v>50.53</v>
      </c>
      <c r="J35" s="10">
        <v>45.48</v>
      </c>
      <c r="K35" s="10">
        <v>40.47</v>
      </c>
    </row>
    <row r="36" spans="1:11">
      <c r="A36" t="s">
        <v>43</v>
      </c>
      <c r="B36" s="9">
        <v>159</v>
      </c>
      <c r="C36" s="9">
        <v>144.69</v>
      </c>
      <c r="D36" s="9">
        <v>128.76</v>
      </c>
      <c r="E36" s="13">
        <v>112.02</v>
      </c>
      <c r="F36" s="13">
        <v>87.37</v>
      </c>
      <c r="G36" s="13">
        <v>76.89</v>
      </c>
      <c r="H36" s="13">
        <v>58.44</v>
      </c>
      <c r="I36" s="10">
        <v>52</v>
      </c>
      <c r="J36" s="10">
        <v>46.8</v>
      </c>
      <c r="K36" s="10">
        <v>41.65</v>
      </c>
    </row>
    <row r="37" spans="1:11">
      <c r="A37" t="s">
        <v>44</v>
      </c>
      <c r="B37" s="9">
        <v>162</v>
      </c>
      <c r="C37" s="9">
        <v>147.41999999999999</v>
      </c>
      <c r="D37" s="9">
        <v>131.19</v>
      </c>
      <c r="E37" s="13">
        <v>111.69</v>
      </c>
      <c r="F37" s="13">
        <v>87.12</v>
      </c>
      <c r="G37" s="13">
        <v>76.77</v>
      </c>
      <c r="H37" s="13">
        <v>58.26</v>
      </c>
      <c r="I37" s="10">
        <v>51.85</v>
      </c>
      <c r="J37" s="10">
        <v>46.66</v>
      </c>
      <c r="K37" s="10">
        <v>41.53</v>
      </c>
    </row>
    <row r="38" spans="1:11">
      <c r="A38" t="s">
        <v>45</v>
      </c>
      <c r="B38" s="9">
        <v>171</v>
      </c>
      <c r="C38" s="9">
        <v>155.61000000000001</v>
      </c>
      <c r="D38" s="9">
        <v>138.47999999999999</v>
      </c>
      <c r="E38" s="13">
        <v>120.48</v>
      </c>
      <c r="F38" s="13">
        <v>93.84</v>
      </c>
      <c r="G38" s="13">
        <v>82.69</v>
      </c>
      <c r="H38" s="13">
        <v>62.85</v>
      </c>
      <c r="I38" s="10">
        <v>55.93</v>
      </c>
      <c r="J38" s="10">
        <v>50.34</v>
      </c>
      <c r="K38" s="10">
        <v>44.8</v>
      </c>
    </row>
    <row r="41" spans="1:11">
      <c r="A41" t="s">
        <v>46</v>
      </c>
      <c r="B41" s="1" t="s">
        <v>2</v>
      </c>
      <c r="C41" s="1"/>
      <c r="D41" s="1"/>
      <c r="E41" s="14" t="s">
        <v>5</v>
      </c>
      <c r="F41" s="14"/>
      <c r="G41" s="14"/>
      <c r="H41" s="14"/>
      <c r="I41" s="2" t="s">
        <v>7</v>
      </c>
      <c r="J41" s="2"/>
      <c r="K41" s="2"/>
    </row>
    <row r="42" spans="1:11">
      <c r="B42" s="3" t="s">
        <v>6</v>
      </c>
      <c r="C42" s="4" t="s">
        <v>0</v>
      </c>
      <c r="D42" s="5" t="s">
        <v>1</v>
      </c>
      <c r="E42" s="15" t="s">
        <v>3</v>
      </c>
      <c r="F42" s="14" t="s">
        <v>11</v>
      </c>
      <c r="G42" s="15" t="s">
        <v>12</v>
      </c>
      <c r="H42" s="15" t="s">
        <v>4</v>
      </c>
      <c r="I42" s="6" t="s">
        <v>8</v>
      </c>
      <c r="J42" s="6" t="s">
        <v>9</v>
      </c>
      <c r="K42" s="7" t="s">
        <v>10</v>
      </c>
    </row>
    <row r="43" spans="1:11">
      <c r="A43" t="s">
        <v>47</v>
      </c>
      <c r="B43" s="11">
        <v>122.67</v>
      </c>
      <c r="C43" s="11">
        <v>111.63</v>
      </c>
      <c r="D43" s="11">
        <v>99.29</v>
      </c>
      <c r="E43" s="12">
        <v>86.39</v>
      </c>
      <c r="F43" s="12">
        <v>67.39</v>
      </c>
      <c r="G43" s="12">
        <v>59.29</v>
      </c>
      <c r="H43" s="12">
        <v>45.06</v>
      </c>
      <c r="I43" s="16">
        <v>40.090000000000003</v>
      </c>
      <c r="J43" s="16">
        <v>36.090000000000003</v>
      </c>
      <c r="K43" s="16">
        <v>32.119999999999997</v>
      </c>
    </row>
    <row r="44" spans="1:11">
      <c r="A44" t="s">
        <v>48</v>
      </c>
      <c r="B44" s="9">
        <v>125.28</v>
      </c>
      <c r="C44" s="9">
        <v>114.02</v>
      </c>
      <c r="D44" s="9">
        <v>101.45</v>
      </c>
      <c r="E44" s="13">
        <v>88.27</v>
      </c>
      <c r="F44" s="13">
        <v>68.849999999999994</v>
      </c>
      <c r="G44" s="13">
        <v>60.58</v>
      </c>
      <c r="H44" s="13">
        <v>46.04</v>
      </c>
      <c r="I44" s="10">
        <v>40.97</v>
      </c>
      <c r="J44" s="10">
        <v>36.869999999999997</v>
      </c>
      <c r="K44" s="10">
        <v>32.81</v>
      </c>
    </row>
    <row r="45" spans="1:11">
      <c r="A45" t="s">
        <v>49</v>
      </c>
      <c r="B45" s="9">
        <v>127.89</v>
      </c>
      <c r="C45" s="9">
        <v>116.38</v>
      </c>
      <c r="D45" s="9">
        <v>102.41</v>
      </c>
      <c r="E45" s="13">
        <v>87.05</v>
      </c>
      <c r="F45" s="13">
        <v>65.290000000000006</v>
      </c>
      <c r="G45" s="13">
        <v>56.58</v>
      </c>
      <c r="H45" s="13">
        <v>39.6</v>
      </c>
      <c r="I45" s="10">
        <v>35.65</v>
      </c>
      <c r="J45" s="10">
        <v>31.37</v>
      </c>
      <c r="K45" s="10">
        <v>27.01</v>
      </c>
    </row>
    <row r="46" spans="1:11">
      <c r="A46" t="s">
        <v>50</v>
      </c>
      <c r="B46" s="9">
        <v>129.19</v>
      </c>
      <c r="C46" s="9">
        <v>117.57</v>
      </c>
      <c r="D46" s="9">
        <v>104.63</v>
      </c>
      <c r="E46" s="13">
        <v>91.05</v>
      </c>
      <c r="F46" s="13">
        <v>71.02</v>
      </c>
      <c r="G46" s="13">
        <v>62.48</v>
      </c>
      <c r="H46" s="13">
        <v>47.47</v>
      </c>
      <c r="I46" s="10">
        <v>42.25</v>
      </c>
      <c r="J46" s="10">
        <v>38.020000000000003</v>
      </c>
      <c r="K46" s="10">
        <v>33.85</v>
      </c>
    </row>
    <row r="47" spans="1:11">
      <c r="A47" t="s">
        <v>51</v>
      </c>
      <c r="B47" s="9">
        <v>133.11000000000001</v>
      </c>
      <c r="C47" s="9">
        <v>121.14</v>
      </c>
      <c r="D47" s="9">
        <v>107.79</v>
      </c>
      <c r="E47" s="13">
        <v>93.78</v>
      </c>
      <c r="F47" s="13">
        <v>92.26</v>
      </c>
      <c r="G47" s="13">
        <v>64.37</v>
      </c>
      <c r="H47" s="13">
        <v>48.92</v>
      </c>
      <c r="I47" s="10">
        <v>43.53</v>
      </c>
      <c r="J47" s="10">
        <v>39.18</v>
      </c>
      <c r="K47" s="10">
        <v>34.86</v>
      </c>
    </row>
    <row r="48" spans="1:11">
      <c r="A48" t="s">
        <v>52</v>
      </c>
      <c r="B48" s="9">
        <v>134.41999999999999</v>
      </c>
      <c r="C48" s="9">
        <v>122.31</v>
      </c>
      <c r="D48" s="9">
        <v>108.85</v>
      </c>
      <c r="E48" s="13">
        <v>94.69</v>
      </c>
      <c r="F48" s="13">
        <v>73.86</v>
      </c>
      <c r="G48" s="13">
        <v>64.98</v>
      </c>
      <c r="H48" s="13">
        <v>49.38</v>
      </c>
      <c r="I48" s="10">
        <v>43.96</v>
      </c>
      <c r="J48" s="10">
        <v>39.56</v>
      </c>
      <c r="K48" s="10">
        <v>35.21</v>
      </c>
    </row>
    <row r="49" spans="1:11">
      <c r="A49" t="s">
        <v>53</v>
      </c>
      <c r="B49" s="9">
        <v>138.33000000000001</v>
      </c>
      <c r="C49" s="9">
        <v>125.88</v>
      </c>
      <c r="D49" s="9">
        <v>112.02</v>
      </c>
      <c r="E49" s="13">
        <v>97.45</v>
      </c>
      <c r="F49" s="13">
        <v>76.010000000000005</v>
      </c>
      <c r="G49" s="13">
        <v>66.98</v>
      </c>
      <c r="H49" s="13">
        <v>50.84</v>
      </c>
      <c r="I49" s="10">
        <v>45.24</v>
      </c>
      <c r="J49" s="10">
        <v>40.72</v>
      </c>
      <c r="K49" s="10">
        <v>36.229999999999997</v>
      </c>
    </row>
    <row r="50" spans="1:11">
      <c r="A50" t="s">
        <v>54</v>
      </c>
      <c r="B50" s="9">
        <v>140.94</v>
      </c>
      <c r="C50" s="9">
        <v>128.25</v>
      </c>
      <c r="D50" s="9">
        <v>114.13</v>
      </c>
      <c r="E50" s="13">
        <v>97.17</v>
      </c>
      <c r="F50" s="13">
        <v>75.790000000000006</v>
      </c>
      <c r="G50" s="13">
        <v>66.78</v>
      </c>
      <c r="H50" s="13">
        <v>50.68</v>
      </c>
      <c r="I50" s="10">
        <v>45.1</v>
      </c>
      <c r="J50" s="10">
        <v>40.590000000000003</v>
      </c>
      <c r="K50" s="10">
        <v>36.130000000000003</v>
      </c>
    </row>
    <row r="51" spans="1:11">
      <c r="A51" t="s">
        <v>55</v>
      </c>
      <c r="B51" s="9">
        <v>148.77000000000001</v>
      </c>
      <c r="C51" s="9">
        <v>135.38</v>
      </c>
      <c r="D51" s="9">
        <v>120.47</v>
      </c>
      <c r="E51" s="13">
        <v>116.86</v>
      </c>
      <c r="F51" s="13">
        <v>81.64</v>
      </c>
      <c r="G51" s="13">
        <v>71.94</v>
      </c>
      <c r="H51" s="13">
        <v>54.67</v>
      </c>
      <c r="I51" s="10">
        <v>48.65</v>
      </c>
      <c r="J51" s="10">
        <v>43.79</v>
      </c>
      <c r="K51" s="10">
        <v>38.97</v>
      </c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57"/>
  <sheetViews>
    <sheetView topLeftCell="A2" workbookViewId="0">
      <selection activeCell="F57" sqref="F57"/>
    </sheetView>
  </sheetViews>
  <sheetFormatPr defaultRowHeight="15"/>
  <cols>
    <col min="1" max="1" width="6.28515625" customWidth="1"/>
    <col min="2" max="2" width="2.28515625" bestFit="1" customWidth="1"/>
    <col min="3" max="3" width="5.5703125" bestFit="1" customWidth="1"/>
    <col min="4" max="4" width="4.7109375" bestFit="1" customWidth="1"/>
    <col min="5" max="5" width="5.42578125" bestFit="1" customWidth="1"/>
    <col min="7" max="7" width="8.7109375" style="19"/>
    <col min="8" max="8" width="19.28515625" style="19" customWidth="1"/>
    <col min="9" max="15" width="8.7109375" style="19"/>
    <col min="16" max="16" width="4.5703125" style="19" customWidth="1"/>
  </cols>
  <sheetData>
    <row r="1" spans="1:25">
      <c r="Q1" s="19"/>
      <c r="R1" s="19"/>
      <c r="S1" s="19"/>
      <c r="T1" s="19"/>
      <c r="U1" s="19"/>
      <c r="V1" s="19"/>
      <c r="W1" s="19"/>
      <c r="X1" s="19"/>
      <c r="Y1" s="19"/>
    </row>
    <row r="2" spans="1:25" ht="33.75">
      <c r="A2" s="18" t="s">
        <v>80</v>
      </c>
      <c r="I2" s="23" t="s">
        <v>73</v>
      </c>
      <c r="Q2" s="19"/>
      <c r="R2" s="19"/>
      <c r="S2" s="19"/>
      <c r="T2" s="23" t="s">
        <v>74</v>
      </c>
      <c r="U2" s="19"/>
      <c r="V2" s="19"/>
      <c r="W2" s="19"/>
      <c r="X2" s="19"/>
      <c r="Y2" s="19"/>
    </row>
    <row r="3" spans="1:25">
      <c r="A3" s="8" t="s">
        <v>58</v>
      </c>
      <c r="B3" s="8"/>
      <c r="C3" s="8" t="s">
        <v>69</v>
      </c>
      <c r="D3" s="8" t="s">
        <v>70</v>
      </c>
      <c r="E3" s="8" t="s">
        <v>71</v>
      </c>
      <c r="F3" s="47" t="s">
        <v>83</v>
      </c>
      <c r="G3" s="22" t="s">
        <v>60</v>
      </c>
      <c r="H3" s="22" t="s">
        <v>61</v>
      </c>
      <c r="I3" s="22" t="s">
        <v>62</v>
      </c>
      <c r="J3" s="22" t="s">
        <v>63</v>
      </c>
      <c r="K3" s="22" t="s">
        <v>64</v>
      </c>
      <c r="L3" s="22" t="s">
        <v>65</v>
      </c>
      <c r="M3" s="22" t="s">
        <v>66</v>
      </c>
      <c r="N3" s="22" t="s">
        <v>67</v>
      </c>
      <c r="O3" s="22" t="s">
        <v>68</v>
      </c>
      <c r="P3" s="22"/>
      <c r="Q3" s="22" t="s">
        <v>60</v>
      </c>
      <c r="R3" s="22" t="s">
        <v>61</v>
      </c>
      <c r="S3" s="22" t="s">
        <v>62</v>
      </c>
      <c r="T3" s="22" t="s">
        <v>63</v>
      </c>
      <c r="U3" s="22" t="s">
        <v>64</v>
      </c>
      <c r="V3" s="22" t="s">
        <v>65</v>
      </c>
      <c r="W3" s="22" t="s">
        <v>66</v>
      </c>
      <c r="X3" s="22" t="s">
        <v>67</v>
      </c>
      <c r="Y3" s="22" t="s">
        <v>68</v>
      </c>
    </row>
    <row r="4" spans="1:25">
      <c r="A4" t="s">
        <v>78</v>
      </c>
      <c r="B4" t="s">
        <v>79</v>
      </c>
      <c r="C4">
        <v>45</v>
      </c>
      <c r="D4">
        <v>9</v>
      </c>
      <c r="E4">
        <v>5</v>
      </c>
      <c r="F4" s="49" t="s">
        <v>100</v>
      </c>
      <c r="G4" s="19">
        <f>(TBH00!G4*45%) +TBH00!G4</f>
        <v>98.425999999999988</v>
      </c>
      <c r="H4" s="19">
        <f>(TBH00!H4*45%) +TBH00!H4</f>
        <v>91.089290000000005</v>
      </c>
      <c r="I4" s="19">
        <f>(TBH00!I4*45%) +TBH00!I4</f>
        <v>82.929238099999992</v>
      </c>
      <c r="J4" s="19">
        <f>(TBH00!J4*45%) +TBH00!J4</f>
        <v>74.346347147000003</v>
      </c>
      <c r="K4" s="19">
        <f>(TBH00!K4*45%) +TBH00!K4</f>
        <v>61.709690774660004</v>
      </c>
      <c r="L4" s="19">
        <f>(TBH00!L4*45%) +TBH00!L4</f>
        <v>56.333367881700795</v>
      </c>
      <c r="M4" s="19">
        <f>(TBH00!M4*45%) +TBH00!M4</f>
        <v>51.207940057079696</v>
      </c>
      <c r="N4" s="19">
        <f>(TBH00!N4*45%) +TBH00!N4</f>
        <v>45.575066650800927</v>
      </c>
      <c r="O4" s="19">
        <f>(TBH00!O4*45%) +TBH00!O4</f>
        <v>41.017559985720837</v>
      </c>
      <c r="Q4" s="20">
        <f t="shared" ref="Q4:Q21" si="0">G4*0.8</f>
        <v>78.740799999999993</v>
      </c>
      <c r="R4" s="20">
        <f t="shared" ref="R4:Y7" si="1">G4*0.8</f>
        <v>78.740799999999993</v>
      </c>
      <c r="S4" s="20">
        <f t="shared" si="1"/>
        <v>72.871432000000013</v>
      </c>
      <c r="T4" s="20">
        <f t="shared" si="1"/>
        <v>66.343390479999997</v>
      </c>
      <c r="U4" s="20">
        <f t="shared" si="1"/>
        <v>59.477077717600004</v>
      </c>
      <c r="V4" s="20">
        <f t="shared" si="1"/>
        <v>49.367752619728009</v>
      </c>
      <c r="W4" s="20">
        <f t="shared" si="1"/>
        <v>45.066694305360642</v>
      </c>
      <c r="X4" s="20">
        <f t="shared" si="1"/>
        <v>40.966352045663761</v>
      </c>
      <c r="Y4" s="20">
        <f t="shared" si="1"/>
        <v>36.460053320640746</v>
      </c>
    </row>
    <row r="5" spans="1:25">
      <c r="A5" t="s">
        <v>78</v>
      </c>
      <c r="B5" t="s">
        <v>79</v>
      </c>
      <c r="C5">
        <v>45</v>
      </c>
      <c r="D5">
        <v>9</v>
      </c>
      <c r="E5">
        <v>9</v>
      </c>
      <c r="F5" s="49" t="s">
        <v>100</v>
      </c>
      <c r="G5" s="19">
        <f>(TBH00!G5*45%) +TBH00!G5</f>
        <v>98.425999999999988</v>
      </c>
      <c r="H5" s="19">
        <f>(TBH00!H5*45%) +TBH00!H5</f>
        <v>91.089290000000005</v>
      </c>
      <c r="I5" s="19">
        <f>(TBH00!I5*45%) +TBH00!I5</f>
        <v>82.929238099999992</v>
      </c>
      <c r="J5" s="19">
        <f>(TBH00!J5*45%) +TBH00!J5</f>
        <v>74.346347147000003</v>
      </c>
      <c r="K5" s="19">
        <f>(TBH00!K5*45%) +TBH00!K5</f>
        <v>61.709690774660004</v>
      </c>
      <c r="L5" s="19">
        <f>(TBH00!L5*45%) +TBH00!L5</f>
        <v>56.333367881700795</v>
      </c>
      <c r="M5" s="19">
        <f>(TBH00!M5*45%) +TBH00!M5</f>
        <v>51.207940057079696</v>
      </c>
      <c r="N5" s="19">
        <f>(TBH00!N5*45%) +TBH00!N5</f>
        <v>47.434836650800932</v>
      </c>
      <c r="O5" s="19">
        <f>(TBH00!O5*45%) +TBH00!O5</f>
        <v>44.38205298572084</v>
      </c>
      <c r="Q5" s="20">
        <f t="shared" si="0"/>
        <v>78.740799999999993</v>
      </c>
      <c r="R5" s="20">
        <f t="shared" si="1"/>
        <v>78.740799999999993</v>
      </c>
      <c r="S5" s="20">
        <f t="shared" si="1"/>
        <v>72.871432000000013</v>
      </c>
      <c r="T5" s="20">
        <f t="shared" si="1"/>
        <v>66.343390479999997</v>
      </c>
      <c r="U5" s="20">
        <f t="shared" si="1"/>
        <v>59.477077717600004</v>
      </c>
      <c r="V5" s="20">
        <f t="shared" si="1"/>
        <v>49.367752619728009</v>
      </c>
      <c r="W5" s="20">
        <f t="shared" si="1"/>
        <v>45.066694305360642</v>
      </c>
      <c r="X5" s="20">
        <f t="shared" si="1"/>
        <v>40.966352045663761</v>
      </c>
      <c r="Y5" s="20">
        <f t="shared" si="1"/>
        <v>37.947869320640748</v>
      </c>
    </row>
    <row r="6" spans="1:25">
      <c r="A6" t="s">
        <v>78</v>
      </c>
      <c r="B6" t="s">
        <v>79</v>
      </c>
      <c r="C6">
        <v>45</v>
      </c>
      <c r="D6">
        <v>11</v>
      </c>
      <c r="E6">
        <v>6</v>
      </c>
      <c r="F6" s="49" t="s">
        <v>100</v>
      </c>
      <c r="G6" s="19">
        <f>(TBH00!G6*45%) +TBH00!G6</f>
        <v>98.425999999999988</v>
      </c>
      <c r="H6" s="19">
        <f>(TBH00!H6*45%) +TBH00!H6</f>
        <v>91.089290000000005</v>
      </c>
      <c r="I6" s="19">
        <f>(TBH00!I6*45%) +TBH00!I6</f>
        <v>82.929238099999992</v>
      </c>
      <c r="J6" s="19">
        <f>(TBH00!J6*45%) +TBH00!J6</f>
        <v>74.346347147000003</v>
      </c>
      <c r="K6" s="19">
        <f>(TBH00!K6*45%) +TBH00!K6</f>
        <v>61.709690774660004</v>
      </c>
      <c r="L6" s="19">
        <f>(TBH00!L6*45%) +TBH00!L6</f>
        <v>56.333367881700795</v>
      </c>
      <c r="M6" s="19">
        <f>(TBH00!M6*45%) +TBH00!M6</f>
        <v>51.207940057079696</v>
      </c>
      <c r="N6" s="19">
        <f>(TBH00!N6*45%) +TBH00!N6</f>
        <v>47.434836650800932</v>
      </c>
      <c r="O6" s="19">
        <f>(TBH00!O6*45%) +TBH00!O6</f>
        <v>44.38205298572084</v>
      </c>
      <c r="Q6" s="20">
        <f t="shared" si="0"/>
        <v>78.740799999999993</v>
      </c>
      <c r="R6" s="20">
        <f t="shared" si="1"/>
        <v>78.740799999999993</v>
      </c>
      <c r="S6" s="20">
        <f t="shared" si="1"/>
        <v>72.871432000000013</v>
      </c>
      <c r="T6" s="20">
        <f t="shared" si="1"/>
        <v>66.343390479999997</v>
      </c>
      <c r="U6" s="20">
        <f t="shared" si="1"/>
        <v>59.477077717600004</v>
      </c>
      <c r="V6" s="20">
        <f t="shared" si="1"/>
        <v>49.367752619728009</v>
      </c>
      <c r="W6" s="20">
        <f t="shared" si="1"/>
        <v>45.066694305360642</v>
      </c>
      <c r="X6" s="20">
        <f t="shared" si="1"/>
        <v>40.966352045663761</v>
      </c>
      <c r="Y6" s="20">
        <f t="shared" si="1"/>
        <v>37.947869320640748</v>
      </c>
    </row>
    <row r="7" spans="1:25">
      <c r="A7" t="s">
        <v>78</v>
      </c>
      <c r="B7" t="s">
        <v>79</v>
      </c>
      <c r="C7">
        <v>45</v>
      </c>
      <c r="D7">
        <v>11</v>
      </c>
      <c r="E7">
        <v>12</v>
      </c>
      <c r="F7" s="49" t="s">
        <v>100</v>
      </c>
      <c r="G7" s="19">
        <f>(TBH00!G7*45%) +TBH00!G7</f>
        <v>102.50195000000001</v>
      </c>
      <c r="H7" s="19">
        <f>(TBH00!H7*45%) +TBH00!H7</f>
        <v>94.79840449999999</v>
      </c>
      <c r="I7" s="19">
        <f>(TBH00!I7*45%) +TBH00!I7</f>
        <v>86.230350005000005</v>
      </c>
      <c r="J7" s="19">
        <f>(TBH00!J7*45%) +TBH00!J7</f>
        <v>77.218314504350005</v>
      </c>
      <c r="K7" s="19">
        <f>(TBH00!K7*45%) +TBH00!K7</f>
        <v>63.949825313393006</v>
      </c>
      <c r="L7" s="19">
        <f>(TBH00!L7*45%) +TBH00!L7</f>
        <v>58.304686275785841</v>
      </c>
      <c r="M7" s="19">
        <f>(TBH00!M7*45%) +TBH00!M7</f>
        <v>52.922987059933689</v>
      </c>
      <c r="N7" s="19">
        <f>(TBH00!N7*45%) +TBH00!N7</f>
        <v>48.961228483340975</v>
      </c>
      <c r="O7" s="19">
        <f>(TBH00!O7*45%) +TBH00!O7</f>
        <v>45.75580563500688</v>
      </c>
      <c r="Q7" s="20">
        <f t="shared" si="0"/>
        <v>82.001560000000012</v>
      </c>
      <c r="R7" s="20">
        <f t="shared" si="1"/>
        <v>82.001560000000012</v>
      </c>
      <c r="S7" s="20">
        <f t="shared" si="1"/>
        <v>75.838723599999994</v>
      </c>
      <c r="T7" s="20">
        <f t="shared" si="1"/>
        <v>68.984280004000013</v>
      </c>
      <c r="U7" s="20">
        <f t="shared" si="1"/>
        <v>61.774651603480009</v>
      </c>
      <c r="V7" s="20">
        <f t="shared" si="1"/>
        <v>51.159860250714409</v>
      </c>
      <c r="W7" s="20">
        <f t="shared" si="1"/>
        <v>46.643749020628675</v>
      </c>
      <c r="X7" s="20">
        <f t="shared" si="1"/>
        <v>42.338389647946954</v>
      </c>
      <c r="Y7" s="20">
        <f t="shared" si="1"/>
        <v>39.168982786672785</v>
      </c>
    </row>
    <row r="8" spans="1:25">
      <c r="A8" t="s">
        <v>78</v>
      </c>
      <c r="B8" t="s">
        <v>79</v>
      </c>
      <c r="C8">
        <v>45</v>
      </c>
      <c r="D8">
        <v>13</v>
      </c>
      <c r="E8">
        <v>8</v>
      </c>
      <c r="F8" s="49" t="s">
        <v>100</v>
      </c>
      <c r="G8" s="19">
        <f>(TBH00!G8*45%) +TBH00!G8</f>
        <v>102.50195000000001</v>
      </c>
      <c r="H8" s="19">
        <f>(TBH00!H8*45%) +TBH00!H8</f>
        <v>94.79840449999999</v>
      </c>
      <c r="I8" s="19">
        <f>(TBH00!I8*45%) +TBH00!I8</f>
        <v>86.230350005000005</v>
      </c>
      <c r="J8" s="19">
        <f>(TBH00!J8*45%) +TBH00!J8</f>
        <v>77.218314504350005</v>
      </c>
      <c r="K8" s="19">
        <f>(TBH00!K8*45%) +TBH00!K8</f>
        <v>63.949825313393006</v>
      </c>
      <c r="L8" s="19">
        <f>(TBH00!L8*45%) +TBH00!L8</f>
        <v>58.304686275785841</v>
      </c>
      <c r="M8" s="19">
        <f>(TBH00!M8*45%) +TBH00!M8</f>
        <v>52.922987059933689</v>
      </c>
      <c r="N8" s="19">
        <f>(TBH00!N8*45%) +TBH00!N8</f>
        <v>48.961228483340975</v>
      </c>
      <c r="O8" s="19">
        <f>(TBH00!O8*45%) +TBH00!O8</f>
        <v>45.75580563500688</v>
      </c>
      <c r="Q8" s="20">
        <f t="shared" si="0"/>
        <v>82.001560000000012</v>
      </c>
      <c r="R8" s="20">
        <f t="shared" ref="R8:Y13" si="2">G8*0.8</f>
        <v>82.001560000000012</v>
      </c>
      <c r="S8" s="20">
        <f t="shared" si="2"/>
        <v>75.838723599999994</v>
      </c>
      <c r="T8" s="20">
        <f t="shared" si="2"/>
        <v>68.984280004000013</v>
      </c>
      <c r="U8" s="20">
        <f t="shared" si="2"/>
        <v>61.774651603480009</v>
      </c>
      <c r="V8" s="20">
        <f t="shared" si="2"/>
        <v>51.159860250714409</v>
      </c>
      <c r="W8" s="20">
        <f t="shared" si="2"/>
        <v>46.643749020628675</v>
      </c>
      <c r="X8" s="20">
        <f t="shared" si="2"/>
        <v>42.338389647946954</v>
      </c>
      <c r="Y8" s="20">
        <f t="shared" si="2"/>
        <v>39.168982786672785</v>
      </c>
    </row>
    <row r="9" spans="1:25">
      <c r="A9" t="s">
        <v>78</v>
      </c>
      <c r="B9" t="s">
        <v>79</v>
      </c>
      <c r="C9">
        <v>45</v>
      </c>
      <c r="D9">
        <v>13</v>
      </c>
      <c r="E9">
        <v>15</v>
      </c>
      <c r="F9" s="49" t="s">
        <v>100</v>
      </c>
      <c r="G9" s="19">
        <f>(TBH00!G9*45%) +TBH00!G9</f>
        <v>102.50195000000001</v>
      </c>
      <c r="H9" s="19">
        <f>(TBH00!H9*45%) +TBH00!H9</f>
        <v>94.79840449999999</v>
      </c>
      <c r="I9" s="19">
        <f>(TBH00!I9*45%) +TBH00!I9</f>
        <v>86.230350005000005</v>
      </c>
      <c r="J9" s="19">
        <f>(TBH00!J9*45%) +TBH00!J9</f>
        <v>77.218314504350005</v>
      </c>
      <c r="K9" s="19">
        <f>(TBH00!K9*45%) +TBH00!K9</f>
        <v>63.949825313393006</v>
      </c>
      <c r="L9" s="19">
        <f>(TBH00!L9*45%) +TBH00!L9</f>
        <v>58.304686275785841</v>
      </c>
      <c r="M9" s="19">
        <f>(TBH00!M9*45%) +TBH00!M9</f>
        <v>52.922987059933689</v>
      </c>
      <c r="N9" s="19">
        <f>(TBH00!N9*45%) +TBH00!N9</f>
        <v>48.961228483340975</v>
      </c>
      <c r="O9" s="19">
        <f>(TBH00!O9*45%) +TBH00!O9</f>
        <v>45.75580563500688</v>
      </c>
      <c r="Q9" s="20">
        <f t="shared" si="0"/>
        <v>82.001560000000012</v>
      </c>
      <c r="R9" s="20">
        <f t="shared" si="2"/>
        <v>82.001560000000012</v>
      </c>
      <c r="S9" s="20">
        <f t="shared" si="2"/>
        <v>75.838723599999994</v>
      </c>
      <c r="T9" s="20">
        <f t="shared" si="2"/>
        <v>68.984280004000013</v>
      </c>
      <c r="U9" s="20">
        <f t="shared" si="2"/>
        <v>61.774651603480009</v>
      </c>
      <c r="V9" s="20">
        <f t="shared" si="2"/>
        <v>51.159860250714409</v>
      </c>
      <c r="W9" s="20">
        <f t="shared" si="2"/>
        <v>46.643749020628675</v>
      </c>
      <c r="X9" s="20">
        <f t="shared" si="2"/>
        <v>42.338389647946954</v>
      </c>
      <c r="Y9" s="20">
        <f t="shared" si="2"/>
        <v>39.168982786672785</v>
      </c>
    </row>
    <row r="10" spans="1:25">
      <c r="A10" t="s">
        <v>78</v>
      </c>
      <c r="B10" t="s">
        <v>79</v>
      </c>
      <c r="C10">
        <v>45</v>
      </c>
      <c r="D10">
        <v>15</v>
      </c>
      <c r="E10">
        <v>9</v>
      </c>
      <c r="F10" s="49" t="s">
        <v>100</v>
      </c>
      <c r="G10" s="19">
        <f>(TBH00!G10*45%) +TBH00!G10</f>
        <v>106.78169750000001</v>
      </c>
      <c r="H10" s="19">
        <f>(TBH00!H10*45%) +TBH00!H10</f>
        <v>98.692974724999999</v>
      </c>
      <c r="I10" s="19">
        <f>(TBH00!I10*45%) +TBH00!I10</f>
        <v>89.69651750525</v>
      </c>
      <c r="J10" s="19">
        <f>(TBH00!J10*45%) +TBH00!J10</f>
        <v>80.233880229567504</v>
      </c>
      <c r="K10" s="19">
        <f>(TBH00!K10*45%) +TBH00!K10</f>
        <v>66.301966579062636</v>
      </c>
      <c r="L10" s="19">
        <f>(TBH00!L10*45%) +TBH00!L10</f>
        <v>60.374570589575136</v>
      </c>
      <c r="M10" s="19">
        <f>(TBH00!M10*45%) +TBH00!M10</f>
        <v>54.723786412930366</v>
      </c>
      <c r="N10" s="19">
        <f>(TBH00!N10*45%) +TBH00!N10</f>
        <v>50.563939907508022</v>
      </c>
      <c r="O10" s="19">
        <f>(TBH00!O10*45%) +TBH00!O10</f>
        <v>47.198245916757216</v>
      </c>
      <c r="Q10" s="20">
        <f t="shared" si="0"/>
        <v>85.425358000000017</v>
      </c>
      <c r="R10" s="20">
        <f t="shared" si="2"/>
        <v>85.425358000000017</v>
      </c>
      <c r="S10" s="20">
        <f t="shared" si="2"/>
        <v>78.954379780000011</v>
      </c>
      <c r="T10" s="20">
        <f t="shared" si="2"/>
        <v>71.757214004200009</v>
      </c>
      <c r="U10" s="20">
        <f t="shared" si="2"/>
        <v>64.187104183654</v>
      </c>
      <c r="V10" s="20">
        <f t="shared" si="2"/>
        <v>53.041573263250115</v>
      </c>
      <c r="W10" s="20">
        <f t="shared" si="2"/>
        <v>48.299656471660114</v>
      </c>
      <c r="X10" s="20">
        <f t="shared" si="2"/>
        <v>43.779029130344298</v>
      </c>
      <c r="Y10" s="20">
        <f t="shared" si="2"/>
        <v>40.451151926006418</v>
      </c>
    </row>
    <row r="11" spans="1:25">
      <c r="A11" t="s">
        <v>78</v>
      </c>
      <c r="B11" t="s">
        <v>79</v>
      </c>
      <c r="C11">
        <v>45</v>
      </c>
      <c r="D11">
        <v>15</v>
      </c>
      <c r="E11">
        <v>18</v>
      </c>
      <c r="F11" s="49" t="s">
        <v>100</v>
      </c>
      <c r="G11" s="19">
        <f>(TBH00!G11*45%) +TBH00!G11</f>
        <v>106.78169750000001</v>
      </c>
      <c r="H11" s="19">
        <f>(TBH00!H11*45%) +TBH00!H11</f>
        <v>98.692974724999999</v>
      </c>
      <c r="I11" s="19">
        <f>(TBH00!I11*45%) +TBH00!I11</f>
        <v>89.69651750525</v>
      </c>
      <c r="J11" s="19">
        <f>(TBH00!J11*45%) +TBH00!J11</f>
        <v>80.233880229567504</v>
      </c>
      <c r="K11" s="19">
        <f>(TBH00!K11*45%) +TBH00!K11</f>
        <v>66.301966579062636</v>
      </c>
      <c r="L11" s="19">
        <f>(TBH00!L11*45%) +TBH00!L11</f>
        <v>60.374570589575136</v>
      </c>
      <c r="M11" s="19">
        <f>(TBH00!M11*45%) +TBH00!M11</f>
        <v>54.723786412930366</v>
      </c>
      <c r="N11" s="19">
        <f>(TBH00!N11*45%) +TBH00!N11</f>
        <v>50.563939907508022</v>
      </c>
      <c r="O11" s="19">
        <f>(TBH00!O11*45%) +TBH00!O11</f>
        <v>47.198245916757216</v>
      </c>
      <c r="Q11" s="20">
        <f t="shared" si="0"/>
        <v>85.425358000000017</v>
      </c>
      <c r="R11" s="20">
        <f t="shared" si="2"/>
        <v>85.425358000000017</v>
      </c>
      <c r="S11" s="20">
        <f t="shared" si="2"/>
        <v>78.954379780000011</v>
      </c>
      <c r="T11" s="20">
        <f t="shared" si="2"/>
        <v>71.757214004200009</v>
      </c>
      <c r="U11" s="20">
        <f t="shared" si="2"/>
        <v>64.187104183654</v>
      </c>
      <c r="V11" s="20">
        <f t="shared" si="2"/>
        <v>53.041573263250115</v>
      </c>
      <c r="W11" s="20">
        <f t="shared" si="2"/>
        <v>48.299656471660114</v>
      </c>
      <c r="X11" s="20">
        <f t="shared" si="2"/>
        <v>43.779029130344298</v>
      </c>
      <c r="Y11" s="20">
        <f t="shared" si="2"/>
        <v>40.451151926006418</v>
      </c>
    </row>
    <row r="12" spans="1:25">
      <c r="A12" t="s">
        <v>78</v>
      </c>
      <c r="B12" t="s">
        <v>79</v>
      </c>
      <c r="C12">
        <v>45</v>
      </c>
      <c r="D12">
        <v>17</v>
      </c>
      <c r="E12">
        <v>15</v>
      </c>
      <c r="F12" s="49" t="s">
        <v>100</v>
      </c>
      <c r="G12" s="19">
        <f>(TBH00!G12*45%) +TBH00!G12</f>
        <v>106.78169750000001</v>
      </c>
      <c r="H12" s="19">
        <f>(TBH00!H12*45%) +TBH00!H12</f>
        <v>98.692974724999999</v>
      </c>
      <c r="I12" s="19">
        <f>(TBH00!I12*45%) +TBH00!I12</f>
        <v>89.69651750525</v>
      </c>
      <c r="J12" s="19">
        <f>(TBH00!J12*45%) +TBH00!J12</f>
        <v>80.233880229567504</v>
      </c>
      <c r="K12" s="19">
        <f>(TBH00!K12*45%) +TBH00!K12</f>
        <v>66.301966579062636</v>
      </c>
      <c r="L12" s="19">
        <f>(TBH00!L12*45%) +TBH00!L12</f>
        <v>60.374570589575136</v>
      </c>
      <c r="M12" s="19">
        <f>(TBH00!M12*45%) +TBH00!M12</f>
        <v>54.723786412930366</v>
      </c>
      <c r="N12" s="19">
        <f>(TBH00!N12*45%) +TBH00!N12</f>
        <v>50.563939907508022</v>
      </c>
      <c r="O12" s="19">
        <f>(TBH00!O12*45%) +TBH00!O12</f>
        <v>47.198245916757216</v>
      </c>
      <c r="Q12" s="20">
        <f t="shared" si="0"/>
        <v>85.425358000000017</v>
      </c>
      <c r="R12" s="20">
        <f t="shared" si="2"/>
        <v>85.425358000000017</v>
      </c>
      <c r="S12" s="20">
        <f t="shared" si="2"/>
        <v>78.954379780000011</v>
      </c>
      <c r="T12" s="20">
        <f t="shared" si="2"/>
        <v>71.757214004200009</v>
      </c>
      <c r="U12" s="20">
        <f t="shared" si="2"/>
        <v>64.187104183654</v>
      </c>
      <c r="V12" s="20">
        <f t="shared" si="2"/>
        <v>53.041573263250115</v>
      </c>
      <c r="W12" s="20">
        <f t="shared" si="2"/>
        <v>48.299656471660114</v>
      </c>
      <c r="X12" s="20">
        <f t="shared" si="2"/>
        <v>43.779029130344298</v>
      </c>
      <c r="Y12" s="20">
        <f t="shared" si="2"/>
        <v>40.451151926006418</v>
      </c>
    </row>
    <row r="13" spans="1:25">
      <c r="A13" t="s">
        <v>78</v>
      </c>
      <c r="B13" t="s">
        <v>79</v>
      </c>
      <c r="C13">
        <v>45</v>
      </c>
      <c r="D13">
        <v>17</v>
      </c>
      <c r="E13">
        <v>22</v>
      </c>
      <c r="F13" s="49" t="s">
        <v>100</v>
      </c>
      <c r="G13" s="19">
        <f>(TBH00!G13*45%) +TBH00!G13</f>
        <v>111.27543237499999</v>
      </c>
      <c r="H13" s="19">
        <f>(TBH00!H13*45%) +TBH00!H13</f>
        <v>102.78227346124999</v>
      </c>
      <c r="I13" s="19">
        <f>(TBH00!I13*45%) +TBH00!I13</f>
        <v>93.335993380512491</v>
      </c>
      <c r="J13" s="19">
        <f>(TBH00!J13*45%) +TBH00!J13</f>
        <v>83.400224241045876</v>
      </c>
      <c r="K13" s="19">
        <f>(TBH00!K13*45%) +TBH00!K13</f>
        <v>68.771714908015781</v>
      </c>
      <c r="L13" s="19">
        <f>(TBH00!L13*45%) +TBH00!L13</f>
        <v>62.547949119053889</v>
      </c>
      <c r="M13" s="19">
        <f>(TBH00!M13*45%) +TBH00!M13</f>
        <v>56.614625733576872</v>
      </c>
      <c r="N13" s="19">
        <f>(TBH00!N13*45%) +TBH00!N13</f>
        <v>52.246786902883422</v>
      </c>
      <c r="O13" s="19">
        <f>(TBH00!O13*45%) +TBH00!O13</f>
        <v>48.712808212595078</v>
      </c>
      <c r="Q13" s="20">
        <f t="shared" si="0"/>
        <v>89.020345899999995</v>
      </c>
      <c r="R13" s="20">
        <f t="shared" si="2"/>
        <v>89.020345899999995</v>
      </c>
      <c r="S13" s="20">
        <f t="shared" si="2"/>
        <v>82.225818769</v>
      </c>
      <c r="T13" s="20">
        <f t="shared" si="2"/>
        <v>74.66879470440999</v>
      </c>
      <c r="U13" s="20">
        <f t="shared" si="2"/>
        <v>66.720179392836698</v>
      </c>
      <c r="V13" s="20">
        <f t="shared" si="2"/>
        <v>55.017371926412629</v>
      </c>
      <c r="W13" s="20">
        <f t="shared" si="2"/>
        <v>50.038359295243112</v>
      </c>
      <c r="X13" s="20">
        <f t="shared" si="2"/>
        <v>45.291700586861502</v>
      </c>
      <c r="Y13" s="20">
        <f t="shared" si="2"/>
        <v>41.797429522306743</v>
      </c>
    </row>
    <row r="14" spans="1:25">
      <c r="A14" t="s">
        <v>78</v>
      </c>
      <c r="B14" t="s">
        <v>79</v>
      </c>
      <c r="C14">
        <v>45</v>
      </c>
      <c r="D14">
        <v>19</v>
      </c>
      <c r="E14">
        <v>16</v>
      </c>
      <c r="F14" s="49" t="s">
        <v>100</v>
      </c>
      <c r="G14" s="19">
        <f>(TBH00!G14*45%) +TBH00!G14</f>
        <v>111.27543237499999</v>
      </c>
      <c r="H14" s="19">
        <f>(TBH00!H14*45%) +TBH00!H14</f>
        <v>102.78227346124999</v>
      </c>
      <c r="I14" s="19">
        <f>(TBH00!I14*45%) +TBH00!I14</f>
        <v>93.335993380512491</v>
      </c>
      <c r="J14" s="19">
        <f>(TBH00!J14*45%) +TBH00!J14</f>
        <v>83.400224241045876</v>
      </c>
      <c r="K14" s="19">
        <f>(TBH00!K14*45%) +TBH00!K14</f>
        <v>68.771714908015781</v>
      </c>
      <c r="L14" s="19">
        <f>(TBH00!L14*45%) +TBH00!L14</f>
        <v>62.547949119053889</v>
      </c>
      <c r="M14" s="19">
        <f>(TBH00!M14*45%) +TBH00!M14</f>
        <v>56.614625733576872</v>
      </c>
      <c r="N14" s="19">
        <f>(TBH00!N14*45%) +TBH00!N14</f>
        <v>52.246786902883422</v>
      </c>
      <c r="O14" s="19">
        <f>(TBH00!O14*45%) +TBH00!O14</f>
        <v>48.712808212595078</v>
      </c>
      <c r="Q14" s="20">
        <f t="shared" si="0"/>
        <v>89.020345899999995</v>
      </c>
      <c r="R14" s="20">
        <f t="shared" ref="R14:V21" si="3">G14*0.8</f>
        <v>89.020345899999995</v>
      </c>
      <c r="S14" s="20">
        <f t="shared" si="3"/>
        <v>82.225818769</v>
      </c>
      <c r="T14" s="20">
        <f t="shared" si="3"/>
        <v>74.66879470440999</v>
      </c>
      <c r="U14" s="20">
        <f t="shared" si="3"/>
        <v>66.720179392836698</v>
      </c>
      <c r="V14" s="20">
        <f t="shared" si="3"/>
        <v>55.017371926412629</v>
      </c>
      <c r="W14" s="20">
        <f t="shared" ref="W14:Y17" si="4">L14*0.8</f>
        <v>50.038359295243112</v>
      </c>
      <c r="X14" s="20">
        <f t="shared" si="4"/>
        <v>45.291700586861502</v>
      </c>
      <c r="Y14" s="20">
        <f t="shared" si="4"/>
        <v>41.797429522306743</v>
      </c>
    </row>
    <row r="15" spans="1:25">
      <c r="A15" t="s">
        <v>78</v>
      </c>
      <c r="B15" t="s">
        <v>79</v>
      </c>
      <c r="C15">
        <v>45</v>
      </c>
      <c r="D15">
        <v>19</v>
      </c>
      <c r="E15">
        <v>23</v>
      </c>
      <c r="F15" s="49" t="s">
        <v>100</v>
      </c>
      <c r="G15" s="19">
        <f>(TBH00!G15*45%) +TBH00!G15</f>
        <v>111.27543237499999</v>
      </c>
      <c r="H15" s="19">
        <f>(TBH00!H15*45%) +TBH00!H15</f>
        <v>102.78227346124999</v>
      </c>
      <c r="I15" s="19">
        <f>(TBH00!I15*45%) +TBH00!I15</f>
        <v>93.335993380512491</v>
      </c>
      <c r="J15" s="19">
        <f>(TBH00!J15*45%) +TBH00!J15</f>
        <v>83.400224241045876</v>
      </c>
      <c r="K15" s="19">
        <f>(TBH00!K15*45%) +TBH00!K15</f>
        <v>68.771714908015781</v>
      </c>
      <c r="L15" s="19">
        <f>(TBH00!L15*45%) +TBH00!L15</f>
        <v>62.547949119053889</v>
      </c>
      <c r="M15" s="19">
        <f>(TBH00!M15*45%) +TBH00!M15</f>
        <v>56.614625733576872</v>
      </c>
      <c r="N15" s="19">
        <f>(TBH00!N15*45%) +TBH00!N15</f>
        <v>52.246786902883422</v>
      </c>
      <c r="O15" s="19">
        <f>(TBH00!O15*45%) +TBH00!O15</f>
        <v>48.712808212595078</v>
      </c>
      <c r="Q15" s="20">
        <f t="shared" si="0"/>
        <v>89.020345899999995</v>
      </c>
      <c r="R15" s="20">
        <f t="shared" si="3"/>
        <v>89.020345899999995</v>
      </c>
      <c r="S15" s="20">
        <f t="shared" si="3"/>
        <v>82.225818769</v>
      </c>
      <c r="T15" s="20">
        <f t="shared" si="3"/>
        <v>74.66879470440999</v>
      </c>
      <c r="U15" s="20">
        <f t="shared" si="3"/>
        <v>66.720179392836698</v>
      </c>
      <c r="V15" s="20">
        <f t="shared" si="3"/>
        <v>55.017371926412629</v>
      </c>
      <c r="W15" s="20">
        <f t="shared" si="4"/>
        <v>50.038359295243112</v>
      </c>
      <c r="X15" s="20">
        <f t="shared" si="4"/>
        <v>45.291700586861502</v>
      </c>
      <c r="Y15" s="20">
        <f t="shared" si="4"/>
        <v>41.797429522306743</v>
      </c>
    </row>
    <row r="16" spans="1:25">
      <c r="A16" t="s">
        <v>78</v>
      </c>
      <c r="B16" t="s">
        <v>79</v>
      </c>
      <c r="C16">
        <v>45</v>
      </c>
      <c r="D16" s="29">
        <v>21</v>
      </c>
      <c r="E16" s="29">
        <v>19</v>
      </c>
      <c r="F16" s="49" t="s">
        <v>100</v>
      </c>
      <c r="G16" s="19">
        <f>(TBH00!G16*45%) +TBH00!G16</f>
        <v>115.99385399375001</v>
      </c>
      <c r="H16" s="19">
        <f>(TBH00!H16*45%) +TBH00!H16</f>
        <v>107.07603713431251</v>
      </c>
      <c r="I16" s="19">
        <f>(TBH00!I16*45%) +TBH00!I16</f>
        <v>97.157443049538131</v>
      </c>
      <c r="J16" s="19">
        <f>(TBH00!J16*45%) +TBH00!J16</f>
        <v>86.724885453098182</v>
      </c>
      <c r="K16" s="19">
        <f>(TBH00!K16*45%) +TBH00!K16</f>
        <v>71.364950653416571</v>
      </c>
      <c r="L16" s="19">
        <f>(TBH00!L16*45%) +TBH00!L16</f>
        <v>64.829996575006589</v>
      </c>
      <c r="M16" s="19">
        <f>(TBH00!M16*45%) +TBH00!M16</f>
        <v>58.600007020255731</v>
      </c>
      <c r="N16" s="19">
        <f>(TBH00!N16*45%) +TBH00!N16</f>
        <v>54.013776248027597</v>
      </c>
      <c r="O16" s="19">
        <f>(TBH00!O16*45%) +TBH00!O16</f>
        <v>50.303098623224841</v>
      </c>
      <c r="Q16" s="20">
        <f t="shared" si="0"/>
        <v>92.795083195000018</v>
      </c>
      <c r="R16" s="20">
        <f t="shared" si="3"/>
        <v>92.795083195000018</v>
      </c>
      <c r="S16" s="20">
        <f t="shared" si="3"/>
        <v>85.66082970745002</v>
      </c>
      <c r="T16" s="20">
        <f t="shared" si="3"/>
        <v>77.725954439630513</v>
      </c>
      <c r="U16" s="20">
        <f t="shared" si="3"/>
        <v>69.379908362478545</v>
      </c>
      <c r="V16" s="20">
        <f t="shared" si="3"/>
        <v>57.09196052273326</v>
      </c>
      <c r="W16" s="20">
        <f t="shared" si="4"/>
        <v>51.863997260005277</v>
      </c>
      <c r="X16" s="20">
        <f t="shared" si="4"/>
        <v>46.880005616204585</v>
      </c>
      <c r="Y16" s="20">
        <f t="shared" si="4"/>
        <v>43.211020998422079</v>
      </c>
    </row>
    <row r="17" spans="1:25">
      <c r="A17" t="s">
        <v>78</v>
      </c>
      <c r="B17" t="s">
        <v>79</v>
      </c>
      <c r="C17">
        <v>45</v>
      </c>
      <c r="D17" s="29">
        <v>21</v>
      </c>
      <c r="E17" s="29">
        <v>26</v>
      </c>
      <c r="F17" s="49" t="s">
        <v>100</v>
      </c>
      <c r="G17" s="19">
        <f>(TBH00!G17*45%) +TBH00!G17</f>
        <v>115.99385399375001</v>
      </c>
      <c r="H17" s="19">
        <f>(TBH00!H17*45%) +TBH00!H17</f>
        <v>107.07603713431251</v>
      </c>
      <c r="I17" s="19">
        <f>(TBH00!I17*45%) +TBH00!I17</f>
        <v>97.157443049538131</v>
      </c>
      <c r="J17" s="19">
        <f>(TBH00!J17*45%) +TBH00!J17</f>
        <v>86.724885453098182</v>
      </c>
      <c r="K17" s="19">
        <f>(TBH00!K17*45%) +TBH00!K17</f>
        <v>71.364950653416571</v>
      </c>
      <c r="L17" s="19">
        <f>(TBH00!L17*45%) +TBH00!L17</f>
        <v>64.829996575006589</v>
      </c>
      <c r="M17" s="19">
        <f>(TBH00!M17*45%) +TBH00!M17</f>
        <v>58.600007020255731</v>
      </c>
      <c r="N17" s="19">
        <f>(TBH00!N17*45%) +TBH00!N17</f>
        <v>54.013776248027597</v>
      </c>
      <c r="O17" s="19">
        <f>(TBH00!O17*45%) +TBH00!O17</f>
        <v>50.303098623224841</v>
      </c>
      <c r="Q17" s="20">
        <f t="shared" si="0"/>
        <v>92.795083195000018</v>
      </c>
      <c r="R17" s="20">
        <f t="shared" si="3"/>
        <v>92.795083195000018</v>
      </c>
      <c r="S17" s="20">
        <f t="shared" si="3"/>
        <v>85.66082970745002</v>
      </c>
      <c r="T17" s="20">
        <f t="shared" si="3"/>
        <v>77.725954439630513</v>
      </c>
      <c r="U17" s="20">
        <f t="shared" si="3"/>
        <v>69.379908362478545</v>
      </c>
      <c r="V17" s="20">
        <f t="shared" si="3"/>
        <v>57.09196052273326</v>
      </c>
      <c r="W17" s="20">
        <f t="shared" si="4"/>
        <v>51.863997260005277</v>
      </c>
      <c r="X17" s="20">
        <f t="shared" si="4"/>
        <v>46.880005616204585</v>
      </c>
      <c r="Y17" s="20">
        <f t="shared" si="4"/>
        <v>43.211020998422079</v>
      </c>
    </row>
    <row r="18" spans="1:25">
      <c r="A18" t="s">
        <v>78</v>
      </c>
      <c r="B18" t="s">
        <v>79</v>
      </c>
      <c r="C18">
        <v>45</v>
      </c>
      <c r="D18" s="29">
        <v>23</v>
      </c>
      <c r="E18" s="29">
        <v>22</v>
      </c>
      <c r="F18" s="49" t="s">
        <v>100</v>
      </c>
      <c r="G18" s="19">
        <f>(TBH00!G18*45%) +TBH00!G18</f>
        <v>115.99385399375001</v>
      </c>
      <c r="H18" s="19">
        <f>(TBH00!H18*45%) +TBH00!H18</f>
        <v>107.07603713431251</v>
      </c>
      <c r="I18" s="19">
        <f>(TBH00!I18*45%) +TBH00!I18</f>
        <v>97.157443049538131</v>
      </c>
      <c r="J18" s="19">
        <f>(TBH00!J18*45%) +TBH00!J18</f>
        <v>86.724885453098182</v>
      </c>
      <c r="K18" s="19">
        <f>(TBH00!K18*45%) +TBH00!K18</f>
        <v>71.364950653416571</v>
      </c>
      <c r="L18" s="19">
        <f>(TBH00!L18*45%) +TBH00!L18</f>
        <v>64.829996575006589</v>
      </c>
      <c r="M18" s="19">
        <f>(TBH00!M18*45%) +TBH00!M18</f>
        <v>58.600007020255731</v>
      </c>
      <c r="N18" s="19">
        <f>(TBH00!N18*45%) +TBH00!N18</f>
        <v>54.013776248027597</v>
      </c>
      <c r="O18" s="19">
        <f>(TBH00!O18*45%) +TBH00!O18</f>
        <v>50.303098623224841</v>
      </c>
      <c r="Q18" s="20">
        <f t="shared" si="0"/>
        <v>92.795083195000018</v>
      </c>
      <c r="R18" s="20">
        <f t="shared" si="3"/>
        <v>92.795083195000018</v>
      </c>
      <c r="S18" s="20">
        <f t="shared" si="3"/>
        <v>85.66082970745002</v>
      </c>
      <c r="T18" s="20">
        <f t="shared" si="3"/>
        <v>77.725954439630513</v>
      </c>
      <c r="U18" s="20">
        <f t="shared" ref="U18:U21" si="5">K18*0.8</f>
        <v>57.09196052273326</v>
      </c>
      <c r="V18" s="20">
        <f t="shared" ref="V18:V21" si="6">L18*0.8</f>
        <v>51.863997260005277</v>
      </c>
      <c r="W18" s="20">
        <f t="shared" ref="W18:W21" si="7">M18*0.8</f>
        <v>46.880005616204585</v>
      </c>
      <c r="X18" s="20">
        <f t="shared" ref="X18:X21" si="8">N18*0.8</f>
        <v>43.211020998422079</v>
      </c>
      <c r="Y18" s="20">
        <f t="shared" ref="Y18:Y21" si="9">O18*0.8</f>
        <v>40.242478898579876</v>
      </c>
    </row>
    <row r="19" spans="1:25">
      <c r="A19" t="s">
        <v>78</v>
      </c>
      <c r="B19" t="s">
        <v>79</v>
      </c>
      <c r="C19">
        <v>45</v>
      </c>
      <c r="D19" s="29">
        <v>23</v>
      </c>
      <c r="E19" s="29">
        <v>29</v>
      </c>
      <c r="F19" s="49" t="s">
        <v>100</v>
      </c>
      <c r="G19" s="19">
        <f>(TBH00!G19*45%) +TBH00!G19</f>
        <v>120.9481966934375</v>
      </c>
      <c r="H19" s="19">
        <f>(TBH00!H19*45%) +TBH00!H19</f>
        <v>111.58448899102811</v>
      </c>
      <c r="I19" s="19">
        <f>(TBH00!I19*45%) +TBH00!I19</f>
        <v>101.16996520201502</v>
      </c>
      <c r="J19" s="19">
        <f>(TBH00!J19*45%) +TBH00!J19</f>
        <v>90.215779725753066</v>
      </c>
      <c r="K19" s="19">
        <f>(TBH00!K19*45%) +TBH00!K19</f>
        <v>74.087848186087385</v>
      </c>
      <c r="L19" s="19">
        <f>(TBH00!L19*45%) +TBH00!L19</f>
        <v>67.2261464037569</v>
      </c>
      <c r="M19" s="19">
        <f>(TBH00!M19*45%) +TBH00!M19</f>
        <v>60.684657371268514</v>
      </c>
      <c r="N19" s="19">
        <f>(TBH00!N19*45%) +TBH00!N19</f>
        <v>55.869115060428967</v>
      </c>
      <c r="O19" s="19">
        <f>(TBH00!O19*45%) +TBH00!O19</f>
        <v>51.972903554386072</v>
      </c>
      <c r="Q19" s="20">
        <f t="shared" si="0"/>
        <v>96.758557354749996</v>
      </c>
      <c r="R19" s="20">
        <f t="shared" si="3"/>
        <v>96.758557354749996</v>
      </c>
      <c r="S19" s="20">
        <f t="shared" si="3"/>
        <v>89.267591192822493</v>
      </c>
      <c r="T19" s="20">
        <f t="shared" si="3"/>
        <v>80.935972161612028</v>
      </c>
      <c r="U19" s="20">
        <f t="shared" si="5"/>
        <v>59.270278548869911</v>
      </c>
      <c r="V19" s="20">
        <f t="shared" si="6"/>
        <v>53.780917123005523</v>
      </c>
      <c r="W19" s="20">
        <f t="shared" si="7"/>
        <v>48.547725897014814</v>
      </c>
      <c r="X19" s="20">
        <f t="shared" si="8"/>
        <v>44.695292048343177</v>
      </c>
      <c r="Y19" s="20">
        <f t="shared" si="9"/>
        <v>41.578322843508857</v>
      </c>
    </row>
    <row r="20" spans="1:25">
      <c r="A20" t="s">
        <v>78</v>
      </c>
      <c r="B20" t="s">
        <v>79</v>
      </c>
      <c r="C20">
        <v>45</v>
      </c>
      <c r="D20">
        <v>25</v>
      </c>
      <c r="E20">
        <v>26</v>
      </c>
      <c r="F20" s="49" t="s">
        <v>100</v>
      </c>
      <c r="G20" s="19">
        <f>(TBH00!G20*45%) +TBH00!G20</f>
        <v>120.9481966934375</v>
      </c>
      <c r="H20" s="19">
        <f>(TBH00!H20*45%) +TBH00!H20</f>
        <v>111.58448899102811</v>
      </c>
      <c r="I20" s="19">
        <f>(TBH00!I20*45%) +TBH00!I20</f>
        <v>101.16996520201502</v>
      </c>
      <c r="J20" s="19">
        <f>(TBH00!J20*45%) +TBH00!J20</f>
        <v>90.215779725753066</v>
      </c>
      <c r="K20" s="19">
        <f>(TBH00!K20*45%) +TBH00!K20</f>
        <v>74.087848186087385</v>
      </c>
      <c r="L20" s="19">
        <f>(TBH00!L20*45%) +TBH00!L20</f>
        <v>67.2261464037569</v>
      </c>
      <c r="M20" s="19">
        <f>(TBH00!M20*45%) +TBH00!M20</f>
        <v>60.684657371268514</v>
      </c>
      <c r="N20" s="19">
        <f>(TBH00!N20*45%) +TBH00!N20</f>
        <v>55.869115060428967</v>
      </c>
      <c r="O20" s="19">
        <f>(TBH00!O20*45%) +TBH00!O20</f>
        <v>51.972903554386072</v>
      </c>
      <c r="Q20" s="20">
        <f t="shared" si="0"/>
        <v>96.758557354749996</v>
      </c>
      <c r="R20" s="20">
        <f t="shared" si="3"/>
        <v>96.758557354749996</v>
      </c>
      <c r="S20" s="20">
        <f t="shared" si="3"/>
        <v>89.267591192822493</v>
      </c>
      <c r="T20" s="20">
        <f t="shared" si="3"/>
        <v>80.935972161612028</v>
      </c>
      <c r="U20" s="20">
        <f t="shared" si="5"/>
        <v>59.270278548869911</v>
      </c>
      <c r="V20" s="20">
        <f t="shared" si="6"/>
        <v>53.780917123005523</v>
      </c>
      <c r="W20" s="20">
        <f t="shared" si="7"/>
        <v>48.547725897014814</v>
      </c>
      <c r="X20" s="20">
        <f t="shared" si="8"/>
        <v>44.695292048343177</v>
      </c>
      <c r="Y20" s="20">
        <f t="shared" si="9"/>
        <v>41.578322843508857</v>
      </c>
    </row>
    <row r="21" spans="1:25">
      <c r="A21" t="s">
        <v>78</v>
      </c>
      <c r="B21" t="s">
        <v>79</v>
      </c>
      <c r="C21">
        <v>45</v>
      </c>
      <c r="D21">
        <v>25</v>
      </c>
      <c r="E21">
        <v>32</v>
      </c>
      <c r="F21" s="49" t="s">
        <v>100</v>
      </c>
      <c r="G21" s="19">
        <f>(TBH00!G21*45%) +TBH00!G21</f>
        <v>120.9481966934375</v>
      </c>
      <c r="H21" s="19">
        <f>(TBH00!H21*45%) +TBH00!H21</f>
        <v>111.58448899102811</v>
      </c>
      <c r="I21" s="19">
        <f>(TBH00!I21*45%) +TBH00!I21</f>
        <v>101.16996520201502</v>
      </c>
      <c r="J21" s="19">
        <f>(TBH00!J21*45%) +TBH00!J21</f>
        <v>90.215779725753066</v>
      </c>
      <c r="K21" s="19">
        <f>(TBH00!K21*45%) +TBH00!K21</f>
        <v>74.087848186087385</v>
      </c>
      <c r="L21" s="19">
        <f>(TBH00!L21*45%) +TBH00!L21</f>
        <v>67.2261464037569</v>
      </c>
      <c r="M21" s="19">
        <f>(TBH00!M21*45%) +TBH00!M21</f>
        <v>60.684657371268514</v>
      </c>
      <c r="N21" s="19">
        <f>(TBH00!N21*45%) +TBH00!N21</f>
        <v>55.869115060428967</v>
      </c>
      <c r="O21" s="19">
        <f>(TBH00!O21*45%) +TBH00!O21</f>
        <v>51.972903554386072</v>
      </c>
      <c r="Q21" s="20">
        <f t="shared" si="0"/>
        <v>96.758557354749996</v>
      </c>
      <c r="R21" s="20">
        <f t="shared" si="3"/>
        <v>96.758557354749996</v>
      </c>
      <c r="S21" s="20">
        <f t="shared" si="3"/>
        <v>89.267591192822493</v>
      </c>
      <c r="T21" s="20">
        <f t="shared" si="3"/>
        <v>80.935972161612028</v>
      </c>
      <c r="U21" s="20">
        <f t="shared" si="5"/>
        <v>59.270278548869911</v>
      </c>
      <c r="V21" s="20">
        <f t="shared" si="6"/>
        <v>53.780917123005523</v>
      </c>
      <c r="W21" s="20">
        <f t="shared" si="7"/>
        <v>48.547725897014814</v>
      </c>
      <c r="X21" s="20">
        <f t="shared" si="8"/>
        <v>44.695292048343177</v>
      </c>
      <c r="Y21" s="20">
        <f t="shared" si="9"/>
        <v>41.578322843508857</v>
      </c>
    </row>
    <row r="22" spans="1:25">
      <c r="F22" s="49"/>
    </row>
    <row r="23" spans="1:25">
      <c r="F23" s="49"/>
    </row>
    <row r="24" spans="1:25">
      <c r="F24" s="49"/>
    </row>
    <row r="25" spans="1:25">
      <c r="F25" s="49"/>
    </row>
    <row r="26" spans="1:25">
      <c r="F26" s="49"/>
    </row>
    <row r="27" spans="1:25">
      <c r="F27" s="49"/>
    </row>
    <row r="28" spans="1:25">
      <c r="F28" s="49"/>
    </row>
    <row r="29" spans="1:25">
      <c r="F29" s="49"/>
    </row>
    <row r="30" spans="1:25">
      <c r="F30" s="49"/>
    </row>
    <row r="31" spans="1:25">
      <c r="F31" s="49"/>
    </row>
    <row r="32" spans="1:25">
      <c r="F32" s="49"/>
    </row>
    <row r="33" spans="6:6">
      <c r="F33" s="49"/>
    </row>
    <row r="34" spans="6:6">
      <c r="F34" s="49"/>
    </row>
    <row r="35" spans="6:6">
      <c r="F35" s="49"/>
    </row>
    <row r="36" spans="6:6">
      <c r="F36" s="49"/>
    </row>
    <row r="37" spans="6:6">
      <c r="F37" s="49"/>
    </row>
    <row r="38" spans="6:6">
      <c r="F38" s="49"/>
    </row>
    <row r="39" spans="6:6">
      <c r="F39" s="49"/>
    </row>
    <row r="40" spans="6:6">
      <c r="F40" s="49"/>
    </row>
    <row r="41" spans="6:6">
      <c r="F41" s="49"/>
    </row>
    <row r="42" spans="6:6">
      <c r="F42" s="49"/>
    </row>
    <row r="43" spans="6:6">
      <c r="F43" s="49"/>
    </row>
    <row r="44" spans="6:6">
      <c r="F44" s="49"/>
    </row>
    <row r="45" spans="6:6">
      <c r="F45" s="49"/>
    </row>
    <row r="46" spans="6:6">
      <c r="F46" s="49"/>
    </row>
    <row r="47" spans="6:6">
      <c r="F47" s="49"/>
    </row>
    <row r="48" spans="6:6">
      <c r="F48" s="49"/>
    </row>
    <row r="49" spans="6:6">
      <c r="F49" s="49"/>
    </row>
    <row r="50" spans="6:6">
      <c r="F50" s="49"/>
    </row>
    <row r="51" spans="6:6">
      <c r="F51" s="49"/>
    </row>
    <row r="52" spans="6:6">
      <c r="F52" s="49"/>
    </row>
    <row r="53" spans="6:6">
      <c r="F53" s="49"/>
    </row>
    <row r="54" spans="6:6">
      <c r="F54" s="49"/>
    </row>
    <row r="55" spans="6:6">
      <c r="F55" s="49"/>
    </row>
    <row r="56" spans="6:6">
      <c r="F56" s="49"/>
    </row>
    <row r="57" spans="6:6">
      <c r="F57" s="4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57"/>
  <sheetViews>
    <sheetView workbookViewId="0">
      <selection activeCell="F22" sqref="F22"/>
    </sheetView>
  </sheetViews>
  <sheetFormatPr defaultRowHeight="15"/>
  <cols>
    <col min="1" max="1" width="6.28515625" customWidth="1"/>
    <col min="2" max="2" width="2.28515625" bestFit="1" customWidth="1"/>
    <col min="3" max="3" width="5.5703125" bestFit="1" customWidth="1"/>
    <col min="4" max="4" width="4.7109375" bestFit="1" customWidth="1"/>
    <col min="5" max="5" width="5.42578125" bestFit="1" customWidth="1"/>
    <col min="8" max="8" width="17.28515625" customWidth="1"/>
  </cols>
  <sheetData>
    <row r="1" spans="1:25">
      <c r="G1" s="19"/>
      <c r="H1" s="19"/>
      <c r="I1" s="19"/>
      <c r="J1" s="19"/>
      <c r="K1" s="19"/>
      <c r="L1" s="19"/>
      <c r="M1" s="19"/>
      <c r="N1" s="19"/>
      <c r="P1" s="19"/>
      <c r="Q1" s="19"/>
      <c r="R1" s="19"/>
      <c r="S1" s="19"/>
      <c r="T1" s="19"/>
      <c r="U1" s="19"/>
      <c r="V1" s="19"/>
      <c r="W1" s="19"/>
      <c r="X1" s="19"/>
    </row>
    <row r="2" spans="1:25" ht="33.75">
      <c r="A2" s="18" t="s">
        <v>80</v>
      </c>
      <c r="G2" s="19"/>
      <c r="H2" s="19"/>
      <c r="I2" s="23" t="s">
        <v>73</v>
      </c>
      <c r="J2" s="19"/>
      <c r="K2" s="19"/>
      <c r="L2" s="19"/>
      <c r="M2" s="19"/>
      <c r="N2" s="19"/>
      <c r="P2" s="19"/>
      <c r="Q2" s="19"/>
      <c r="R2" s="19"/>
      <c r="S2" s="23" t="s">
        <v>74</v>
      </c>
      <c r="T2" s="19"/>
      <c r="U2" s="19"/>
      <c r="V2" s="19"/>
      <c r="W2" s="19"/>
      <c r="X2" s="19"/>
    </row>
    <row r="3" spans="1:25" ht="15.75" thickBot="1">
      <c r="A3" s="8" t="s">
        <v>58</v>
      </c>
      <c r="B3" s="8"/>
      <c r="C3" s="8" t="s">
        <v>69</v>
      </c>
      <c r="D3" s="8" t="s">
        <v>70</v>
      </c>
      <c r="E3" s="8" t="s">
        <v>71</v>
      </c>
      <c r="F3" s="47" t="s">
        <v>83</v>
      </c>
      <c r="G3" s="22" t="s">
        <v>60</v>
      </c>
      <c r="H3" s="22" t="s">
        <v>61</v>
      </c>
      <c r="I3" s="22" t="s">
        <v>62</v>
      </c>
      <c r="J3" s="22" t="s">
        <v>63</v>
      </c>
      <c r="K3" s="22" t="s">
        <v>64</v>
      </c>
      <c r="L3" s="22" t="s">
        <v>65</v>
      </c>
      <c r="M3" s="22" t="s">
        <v>66</v>
      </c>
      <c r="N3" s="22" t="s">
        <v>67</v>
      </c>
      <c r="O3" s="22" t="s">
        <v>68</v>
      </c>
      <c r="Q3" s="22" t="s">
        <v>60</v>
      </c>
      <c r="R3" s="22" t="s">
        <v>61</v>
      </c>
      <c r="S3" s="22" t="s">
        <v>62</v>
      </c>
      <c r="T3" s="22" t="s">
        <v>63</v>
      </c>
      <c r="U3" s="22" t="s">
        <v>64</v>
      </c>
      <c r="V3" s="22" t="s">
        <v>65</v>
      </c>
      <c r="W3" s="22" t="s">
        <v>66</v>
      </c>
      <c r="X3" s="22" t="s">
        <v>67</v>
      </c>
      <c r="Y3" s="22" t="s">
        <v>68</v>
      </c>
    </row>
    <row r="4" spans="1:25" ht="15.75" thickTop="1">
      <c r="A4" t="s">
        <v>78</v>
      </c>
      <c r="B4" t="s">
        <v>79</v>
      </c>
      <c r="C4">
        <v>90</v>
      </c>
      <c r="D4">
        <v>9</v>
      </c>
      <c r="E4">
        <v>5</v>
      </c>
      <c r="F4" s="49" t="s">
        <v>100</v>
      </c>
      <c r="G4" s="34">
        <f>TBH00!G4*28%+TBH00!G4</f>
        <v>86.886399999999995</v>
      </c>
      <c r="H4" s="35">
        <f>TBH00!H4*28%+TBH00!H4</f>
        <v>80.409856000000005</v>
      </c>
      <c r="I4" s="35">
        <f>TBH00!I4*28%+TBH00!I4</f>
        <v>73.206499839999992</v>
      </c>
      <c r="J4" s="35">
        <f>TBH00!J4*28%+TBH00!J4</f>
        <v>65.629878860800005</v>
      </c>
      <c r="K4" s="36">
        <f>TBH00!K4*28%+TBH00!K4</f>
        <v>54.474761511424006</v>
      </c>
      <c r="L4" s="19">
        <f>TBH00!L4*28%+TBH00!L4</f>
        <v>49.728766130053117</v>
      </c>
      <c r="M4" s="19">
        <f>TBH00!M4*28%+TBH00!M4</f>
        <v>45.204250533146215</v>
      </c>
      <c r="N4" s="19">
        <f>TBH00!N4*28%+TBH00!N4</f>
        <v>40.231782974500128</v>
      </c>
      <c r="O4" s="19">
        <f>TBH00!O4*28%+TBH00!O4</f>
        <v>36.208604677050118</v>
      </c>
      <c r="Q4" s="20">
        <f t="shared" ref="Q4:Q21" si="0">G4*0.8</f>
        <v>69.509119999999996</v>
      </c>
      <c r="R4" s="20">
        <f t="shared" ref="R4:R21" si="1">H4*0.8</f>
        <v>64.327884800000007</v>
      </c>
      <c r="S4" s="20">
        <f t="shared" ref="S4:S21" si="2">I4*0.8</f>
        <v>58.565199871999994</v>
      </c>
      <c r="T4" s="20">
        <f t="shared" ref="T4:T21" si="3">J4*0.8</f>
        <v>52.503903088640008</v>
      </c>
      <c r="U4" s="20">
        <f t="shared" ref="U4:U21" si="4">K4*0.8</f>
        <v>43.579809209139206</v>
      </c>
      <c r="V4" s="20">
        <f t="shared" ref="V4:V21" si="5">L4*0.8</f>
        <v>39.783012904042494</v>
      </c>
      <c r="W4" s="20">
        <f t="shared" ref="W4:W21" si="6">M4*0.8</f>
        <v>36.163400426516972</v>
      </c>
      <c r="X4" s="20">
        <f t="shared" ref="X4:X21" si="7">N4*0.8</f>
        <v>32.185426379600102</v>
      </c>
      <c r="Y4" s="20">
        <f t="shared" ref="Y4:Y21" si="8">O4*0.8</f>
        <v>28.966883741640096</v>
      </c>
    </row>
    <row r="5" spans="1:25">
      <c r="A5" t="s">
        <v>78</v>
      </c>
      <c r="B5" t="s">
        <v>79</v>
      </c>
      <c r="C5">
        <v>90</v>
      </c>
      <c r="D5">
        <v>9</v>
      </c>
      <c r="E5">
        <v>9</v>
      </c>
      <c r="F5" s="49" t="s">
        <v>100</v>
      </c>
      <c r="G5" s="37">
        <f>TBH00!G5*28%+TBH00!G5</f>
        <v>86.886399999999995</v>
      </c>
      <c r="H5" s="41">
        <f>TBH00!H5*28%+TBH00!H5</f>
        <v>80.409856000000005</v>
      </c>
      <c r="I5" s="41">
        <f>TBH00!I5*28%+TBH00!I5</f>
        <v>73.206499839999992</v>
      </c>
      <c r="J5" s="41">
        <f>TBH00!J5*28%+TBH00!J5</f>
        <v>65.629878860800005</v>
      </c>
      <c r="K5" s="42">
        <f>TBH00!K5*28%+TBH00!K5</f>
        <v>54.474761511424006</v>
      </c>
      <c r="L5" s="19">
        <f>TBH00!L5*28%+TBH00!L5</f>
        <v>49.728766130053117</v>
      </c>
      <c r="M5" s="19">
        <f>TBH00!M5*28%+TBH00!M5</f>
        <v>45.204250533146215</v>
      </c>
      <c r="N5" s="19">
        <f>TBH00!N5*28%+TBH00!N5</f>
        <v>41.873510974500135</v>
      </c>
      <c r="O5" s="19">
        <f>TBH00!O5*28%+TBH00!O5</f>
        <v>39.178639877050117</v>
      </c>
      <c r="Q5" s="20">
        <f t="shared" si="0"/>
        <v>69.509119999999996</v>
      </c>
      <c r="R5" s="20">
        <f t="shared" si="1"/>
        <v>64.327884800000007</v>
      </c>
      <c r="S5" s="20">
        <f t="shared" si="2"/>
        <v>58.565199871999994</v>
      </c>
      <c r="T5" s="20">
        <f t="shared" si="3"/>
        <v>52.503903088640008</v>
      </c>
      <c r="U5" s="20">
        <f t="shared" si="4"/>
        <v>43.579809209139206</v>
      </c>
      <c r="V5" s="20">
        <f t="shared" si="5"/>
        <v>39.783012904042494</v>
      </c>
      <c r="W5" s="20">
        <f t="shared" si="6"/>
        <v>36.163400426516972</v>
      </c>
      <c r="X5" s="20">
        <f t="shared" si="7"/>
        <v>33.498808779600111</v>
      </c>
      <c r="Y5" s="20">
        <f t="shared" si="8"/>
        <v>31.342911901640093</v>
      </c>
    </row>
    <row r="6" spans="1:25">
      <c r="A6" t="s">
        <v>78</v>
      </c>
      <c r="B6" t="s">
        <v>79</v>
      </c>
      <c r="C6">
        <v>90</v>
      </c>
      <c r="D6">
        <v>11</v>
      </c>
      <c r="E6">
        <v>6</v>
      </c>
      <c r="F6" s="49" t="s">
        <v>100</v>
      </c>
      <c r="G6" s="37">
        <f>TBH00!G6*28%+TBH00!G6</f>
        <v>86.886399999999995</v>
      </c>
      <c r="H6" s="41">
        <f>TBH00!H6*28%+TBH00!H6</f>
        <v>80.409856000000005</v>
      </c>
      <c r="I6" s="41">
        <f>TBH00!I6*28%+TBH00!I6</f>
        <v>73.206499839999992</v>
      </c>
      <c r="J6" s="41">
        <f>TBH00!J6*28%+TBH00!J6</f>
        <v>65.629878860800005</v>
      </c>
      <c r="K6" s="42">
        <f>TBH00!K6*28%+TBH00!K6</f>
        <v>54.474761511424006</v>
      </c>
      <c r="L6" s="19">
        <f>TBH00!L6*28%+TBH00!L6</f>
        <v>49.728766130053117</v>
      </c>
      <c r="M6" s="19">
        <f>TBH00!M6*28%+TBH00!M6</f>
        <v>45.204250533146215</v>
      </c>
      <c r="N6" s="19">
        <f>TBH00!N6*28%+TBH00!N6</f>
        <v>41.873510974500135</v>
      </c>
      <c r="O6" s="19">
        <f>TBH00!O6*28%+TBH00!O6</f>
        <v>39.178639877050117</v>
      </c>
      <c r="Q6" s="20">
        <f t="shared" si="0"/>
        <v>69.509119999999996</v>
      </c>
      <c r="R6" s="20">
        <f t="shared" si="1"/>
        <v>64.327884800000007</v>
      </c>
      <c r="S6" s="20">
        <f t="shared" si="2"/>
        <v>58.565199871999994</v>
      </c>
      <c r="T6" s="20">
        <f t="shared" si="3"/>
        <v>52.503903088640008</v>
      </c>
      <c r="U6" s="20">
        <f t="shared" si="4"/>
        <v>43.579809209139206</v>
      </c>
      <c r="V6" s="20">
        <f t="shared" si="5"/>
        <v>39.783012904042494</v>
      </c>
      <c r="W6" s="20">
        <f t="shared" si="6"/>
        <v>36.163400426516972</v>
      </c>
      <c r="X6" s="20">
        <f t="shared" si="7"/>
        <v>33.498808779600111</v>
      </c>
      <c r="Y6" s="20">
        <f t="shared" si="8"/>
        <v>31.342911901640093</v>
      </c>
    </row>
    <row r="7" spans="1:25">
      <c r="A7" t="s">
        <v>78</v>
      </c>
      <c r="B7" t="s">
        <v>79</v>
      </c>
      <c r="C7">
        <v>90</v>
      </c>
      <c r="D7" s="27">
        <v>11</v>
      </c>
      <c r="E7" s="27">
        <v>12</v>
      </c>
      <c r="F7" s="49" t="s">
        <v>100</v>
      </c>
      <c r="G7" s="37">
        <f>TBH00!G7*28%+TBH00!G7</f>
        <v>90.484480000000005</v>
      </c>
      <c r="H7" s="41">
        <f>TBH00!H7*28%+TBH00!H7</f>
        <v>83.68410879999999</v>
      </c>
      <c r="I7" s="41">
        <f>TBH00!I7*28%+TBH00!I7</f>
        <v>76.120584832000006</v>
      </c>
      <c r="J7" s="41">
        <f>TBH00!J7*28%+TBH00!J7</f>
        <v>68.16513280384001</v>
      </c>
      <c r="K7" s="42">
        <f>TBH00!K7*28%+TBH00!K7</f>
        <v>56.452259586995204</v>
      </c>
      <c r="L7" s="19">
        <f>TBH00!L7*28%+TBH00!L7</f>
        <v>51.46896443655578</v>
      </c>
      <c r="M7" s="19">
        <f>TBH00!M7*28%+TBH00!M7</f>
        <v>46.718223059803535</v>
      </c>
      <c r="N7" s="19">
        <f>TBH00!N7*28%+TBH00!N7</f>
        <v>43.220946523225138</v>
      </c>
      <c r="O7" s="19">
        <f>TBH00!O7*28%+TBH00!O7</f>
        <v>40.391331870902626</v>
      </c>
      <c r="Q7" s="20">
        <f t="shared" si="0"/>
        <v>72.387584000000004</v>
      </c>
      <c r="R7" s="20">
        <f t="shared" si="1"/>
        <v>66.947287039999992</v>
      </c>
      <c r="S7" s="20">
        <f t="shared" si="2"/>
        <v>60.896467865600009</v>
      </c>
      <c r="T7" s="20">
        <f t="shared" si="3"/>
        <v>54.532106243072008</v>
      </c>
      <c r="U7" s="20">
        <f t="shared" si="4"/>
        <v>45.161807669596165</v>
      </c>
      <c r="V7" s="20">
        <f t="shared" si="5"/>
        <v>41.175171549244624</v>
      </c>
      <c r="W7" s="20">
        <f t="shared" si="6"/>
        <v>37.374578447842829</v>
      </c>
      <c r="X7" s="20">
        <f t="shared" si="7"/>
        <v>34.576757218580113</v>
      </c>
      <c r="Y7" s="20">
        <f t="shared" si="8"/>
        <v>32.313065496722103</v>
      </c>
    </row>
    <row r="8" spans="1:25">
      <c r="A8" t="s">
        <v>78</v>
      </c>
      <c r="B8" t="s">
        <v>79</v>
      </c>
      <c r="C8">
        <v>90</v>
      </c>
      <c r="D8">
        <v>13</v>
      </c>
      <c r="E8">
        <v>8</v>
      </c>
      <c r="F8" s="49" t="s">
        <v>100</v>
      </c>
      <c r="G8" s="37">
        <f>TBH00!G8*28%+TBH00!G8</f>
        <v>90.484480000000005</v>
      </c>
      <c r="H8" s="41">
        <f>TBH00!H8*28%+TBH00!H8</f>
        <v>83.68410879999999</v>
      </c>
      <c r="I8" s="41">
        <f>TBH00!I8*28%+TBH00!I8</f>
        <v>76.120584832000006</v>
      </c>
      <c r="J8" s="41">
        <f>TBH00!J8*28%+TBH00!J8</f>
        <v>68.16513280384001</v>
      </c>
      <c r="K8" s="42">
        <f>TBH00!K8*28%+TBH00!K8</f>
        <v>56.452259586995204</v>
      </c>
      <c r="L8" s="19">
        <f>TBH00!L8*28%+TBH00!L8</f>
        <v>51.46896443655578</v>
      </c>
      <c r="M8" s="19">
        <f>TBH00!M8*28%+TBH00!M8</f>
        <v>46.718223059803535</v>
      </c>
      <c r="N8" s="19">
        <f>TBH00!N8*28%+TBH00!N8</f>
        <v>43.220946523225138</v>
      </c>
      <c r="O8" s="19">
        <f>TBH00!O8*28%+TBH00!O8</f>
        <v>40.391331870902626</v>
      </c>
      <c r="Q8" s="20">
        <f t="shared" si="0"/>
        <v>72.387584000000004</v>
      </c>
      <c r="R8" s="20">
        <f t="shared" si="1"/>
        <v>66.947287039999992</v>
      </c>
      <c r="S8" s="20">
        <f t="shared" si="2"/>
        <v>60.896467865600009</v>
      </c>
      <c r="T8" s="20">
        <f t="shared" si="3"/>
        <v>54.532106243072008</v>
      </c>
      <c r="U8" s="20">
        <f t="shared" si="4"/>
        <v>45.161807669596165</v>
      </c>
      <c r="V8" s="20">
        <f t="shared" si="5"/>
        <v>41.175171549244624</v>
      </c>
      <c r="W8" s="20">
        <f t="shared" si="6"/>
        <v>37.374578447842829</v>
      </c>
      <c r="X8" s="20">
        <f t="shared" si="7"/>
        <v>34.576757218580113</v>
      </c>
      <c r="Y8" s="20">
        <f t="shared" si="8"/>
        <v>32.313065496722103</v>
      </c>
    </row>
    <row r="9" spans="1:25">
      <c r="A9" t="s">
        <v>78</v>
      </c>
      <c r="B9" t="s">
        <v>79</v>
      </c>
      <c r="C9">
        <v>90</v>
      </c>
      <c r="D9">
        <v>13</v>
      </c>
      <c r="E9">
        <v>15</v>
      </c>
      <c r="F9" s="49" t="s">
        <v>100</v>
      </c>
      <c r="G9" s="37">
        <f>TBH00!G9*28%+TBH00!G9</f>
        <v>90.484480000000005</v>
      </c>
      <c r="H9" s="41">
        <f>TBH00!H9*28%+TBH00!H9</f>
        <v>83.68410879999999</v>
      </c>
      <c r="I9" s="41">
        <f>TBH00!I9*28%+TBH00!I9</f>
        <v>76.120584832000006</v>
      </c>
      <c r="J9" s="41">
        <f>TBH00!J9*28%+TBH00!J9</f>
        <v>68.16513280384001</v>
      </c>
      <c r="K9" s="42">
        <f>TBH00!K9*28%+TBH00!K9</f>
        <v>56.452259586995204</v>
      </c>
      <c r="L9" s="19">
        <f>TBH00!L9*28%+TBH00!L9</f>
        <v>51.46896443655578</v>
      </c>
      <c r="M9" s="19">
        <f>TBH00!M9*28%+TBH00!M9</f>
        <v>46.718223059803535</v>
      </c>
      <c r="N9" s="19">
        <f>TBH00!N9*28%+TBH00!N9</f>
        <v>43.220946523225138</v>
      </c>
      <c r="O9" s="19">
        <f>TBH00!O9*28%+TBH00!O9</f>
        <v>40.391331870902626</v>
      </c>
      <c r="Q9" s="20">
        <f t="shared" si="0"/>
        <v>72.387584000000004</v>
      </c>
      <c r="R9" s="20">
        <f t="shared" si="1"/>
        <v>66.947287039999992</v>
      </c>
      <c r="S9" s="20">
        <f t="shared" si="2"/>
        <v>60.896467865600009</v>
      </c>
      <c r="T9" s="20">
        <f t="shared" si="3"/>
        <v>54.532106243072008</v>
      </c>
      <c r="U9" s="20">
        <f t="shared" si="4"/>
        <v>45.161807669596165</v>
      </c>
      <c r="V9" s="20">
        <f t="shared" si="5"/>
        <v>41.175171549244624</v>
      </c>
      <c r="W9" s="20">
        <f t="shared" si="6"/>
        <v>37.374578447842829</v>
      </c>
      <c r="X9" s="20">
        <f t="shared" si="7"/>
        <v>34.576757218580113</v>
      </c>
      <c r="Y9" s="20">
        <f t="shared" si="8"/>
        <v>32.313065496722103</v>
      </c>
    </row>
    <row r="10" spans="1:25">
      <c r="A10" t="s">
        <v>78</v>
      </c>
      <c r="B10" t="s">
        <v>79</v>
      </c>
      <c r="C10">
        <v>90</v>
      </c>
      <c r="D10">
        <v>15</v>
      </c>
      <c r="E10">
        <v>9</v>
      </c>
      <c r="F10" s="49" t="s">
        <v>100</v>
      </c>
      <c r="G10" s="37">
        <f>TBH00!G10*28%+TBH00!G10</f>
        <v>94.262463999999994</v>
      </c>
      <c r="H10" s="41">
        <f>TBH00!H10*28%+TBH00!H10</f>
        <v>87.122074240000003</v>
      </c>
      <c r="I10" s="41">
        <f>TBH00!I10*28%+TBH00!I10</f>
        <v>79.180374073600007</v>
      </c>
      <c r="J10" s="41">
        <f>TBH00!J10*28%+TBH00!J10</f>
        <v>70.827149444032003</v>
      </c>
      <c r="K10" s="42">
        <f>TBH00!K10*28%+TBH00!K10</f>
        <v>58.528632566344953</v>
      </c>
      <c r="L10" s="19">
        <f>TBH00!L10*28%+TBH00!L10</f>
        <v>53.296172658383568</v>
      </c>
      <c r="M10" s="19">
        <f>TBH00!M10*28%+TBH00!M10</f>
        <v>48.307894212793698</v>
      </c>
      <c r="N10" s="19">
        <f>TBH00!N10*28%+TBH00!N10</f>
        <v>44.63575384938639</v>
      </c>
      <c r="O10" s="19">
        <f>TBH00!O10*28%+TBH00!O10</f>
        <v>41.664658464447747</v>
      </c>
      <c r="Q10" s="20">
        <f t="shared" si="0"/>
        <v>75.409971200000001</v>
      </c>
      <c r="R10" s="20">
        <f t="shared" si="1"/>
        <v>69.697659392000006</v>
      </c>
      <c r="S10" s="20">
        <f t="shared" si="2"/>
        <v>63.344299258880007</v>
      </c>
      <c r="T10" s="20">
        <f t="shared" si="3"/>
        <v>56.661719555225602</v>
      </c>
      <c r="U10" s="20">
        <f t="shared" si="4"/>
        <v>46.822906053075968</v>
      </c>
      <c r="V10" s="20">
        <f t="shared" si="5"/>
        <v>42.636938126706859</v>
      </c>
      <c r="W10" s="20">
        <f t="shared" si="6"/>
        <v>38.646315370234959</v>
      </c>
      <c r="X10" s="20">
        <f t="shared" si="7"/>
        <v>35.708603079509111</v>
      </c>
      <c r="Y10" s="20">
        <f t="shared" si="8"/>
        <v>33.331726771558202</v>
      </c>
    </row>
    <row r="11" spans="1:25">
      <c r="A11" t="s">
        <v>78</v>
      </c>
      <c r="B11" t="s">
        <v>79</v>
      </c>
      <c r="C11">
        <v>90</v>
      </c>
      <c r="D11">
        <v>15</v>
      </c>
      <c r="E11">
        <v>18</v>
      </c>
      <c r="F11" s="49" t="s">
        <v>100</v>
      </c>
      <c r="G11" s="37">
        <f>TBH00!G11*28%+TBH00!G11</f>
        <v>94.262463999999994</v>
      </c>
      <c r="H11" s="41">
        <f>TBH00!H11*28%+TBH00!H11</f>
        <v>87.122074240000003</v>
      </c>
      <c r="I11" s="41">
        <f>TBH00!I11*28%+TBH00!I11</f>
        <v>79.180374073600007</v>
      </c>
      <c r="J11" s="41">
        <f>TBH00!J11*28%+TBH00!J11</f>
        <v>70.827149444032003</v>
      </c>
      <c r="K11" s="42">
        <f>TBH00!K11*28%+TBH00!K11</f>
        <v>58.528632566344953</v>
      </c>
      <c r="L11" s="19">
        <f>TBH00!L11*28%+TBH00!L11</f>
        <v>53.296172658383568</v>
      </c>
      <c r="M11" s="19">
        <f>TBH00!M11*28%+TBH00!M11</f>
        <v>48.307894212793698</v>
      </c>
      <c r="N11" s="19">
        <f>TBH00!N11*28%+TBH00!N11</f>
        <v>44.63575384938639</v>
      </c>
      <c r="O11" s="19">
        <f>TBH00!O11*28%+TBH00!O11</f>
        <v>41.664658464447747</v>
      </c>
      <c r="Q11" s="20">
        <f t="shared" si="0"/>
        <v>75.409971200000001</v>
      </c>
      <c r="R11" s="20">
        <f t="shared" si="1"/>
        <v>69.697659392000006</v>
      </c>
      <c r="S11" s="20">
        <f t="shared" si="2"/>
        <v>63.344299258880007</v>
      </c>
      <c r="T11" s="20">
        <f t="shared" si="3"/>
        <v>56.661719555225602</v>
      </c>
      <c r="U11" s="20">
        <f t="shared" si="4"/>
        <v>46.822906053075968</v>
      </c>
      <c r="V11" s="20">
        <f t="shared" si="5"/>
        <v>42.636938126706859</v>
      </c>
      <c r="W11" s="20">
        <f t="shared" si="6"/>
        <v>38.646315370234959</v>
      </c>
      <c r="X11" s="20">
        <f t="shared" si="7"/>
        <v>35.708603079509111</v>
      </c>
      <c r="Y11" s="20">
        <f t="shared" si="8"/>
        <v>33.331726771558202</v>
      </c>
    </row>
    <row r="12" spans="1:25">
      <c r="A12" t="s">
        <v>78</v>
      </c>
      <c r="B12" t="s">
        <v>79</v>
      </c>
      <c r="C12">
        <v>90</v>
      </c>
      <c r="D12">
        <v>17</v>
      </c>
      <c r="E12">
        <v>15</v>
      </c>
      <c r="F12" s="49" t="s">
        <v>100</v>
      </c>
      <c r="G12" s="37">
        <f>TBH00!G12*28%+TBH00!G12</f>
        <v>94.262463999999994</v>
      </c>
      <c r="H12" s="41">
        <f>TBH00!H12*28%+TBH00!H12</f>
        <v>87.122074240000003</v>
      </c>
      <c r="I12" s="41">
        <f>TBH00!I12*28%+TBH00!I12</f>
        <v>79.180374073600007</v>
      </c>
      <c r="J12" s="41">
        <f>TBH00!J12*28%+TBH00!J12</f>
        <v>70.827149444032003</v>
      </c>
      <c r="K12" s="42">
        <f>TBH00!K12*28%+TBH00!K12</f>
        <v>58.528632566344953</v>
      </c>
      <c r="L12" s="19">
        <f>TBH00!L12*28%+TBH00!L12</f>
        <v>53.296172658383568</v>
      </c>
      <c r="M12" s="19">
        <f>TBH00!M12*28%+TBH00!M12</f>
        <v>48.307894212793698</v>
      </c>
      <c r="N12" s="19">
        <f>TBH00!N12*28%+TBH00!N12</f>
        <v>44.63575384938639</v>
      </c>
      <c r="O12" s="19">
        <f>TBH00!O12*28%+TBH00!O12</f>
        <v>41.664658464447747</v>
      </c>
      <c r="Q12" s="20">
        <f t="shared" si="0"/>
        <v>75.409971200000001</v>
      </c>
      <c r="R12" s="20">
        <f t="shared" si="1"/>
        <v>69.697659392000006</v>
      </c>
      <c r="S12" s="20">
        <f t="shared" si="2"/>
        <v>63.344299258880007</v>
      </c>
      <c r="T12" s="20">
        <f t="shared" si="3"/>
        <v>56.661719555225602</v>
      </c>
      <c r="U12" s="20">
        <f t="shared" si="4"/>
        <v>46.822906053075968</v>
      </c>
      <c r="V12" s="20">
        <f t="shared" si="5"/>
        <v>42.636938126706859</v>
      </c>
      <c r="W12" s="20">
        <f t="shared" si="6"/>
        <v>38.646315370234959</v>
      </c>
      <c r="X12" s="20">
        <f t="shared" si="7"/>
        <v>35.708603079509111</v>
      </c>
      <c r="Y12" s="20">
        <f t="shared" si="8"/>
        <v>33.331726771558202</v>
      </c>
    </row>
    <row r="13" spans="1:25">
      <c r="A13" t="s">
        <v>78</v>
      </c>
      <c r="B13" t="s">
        <v>79</v>
      </c>
      <c r="C13">
        <v>90</v>
      </c>
      <c r="D13">
        <v>17</v>
      </c>
      <c r="E13">
        <v>22</v>
      </c>
      <c r="F13" s="49" t="s">
        <v>100</v>
      </c>
      <c r="G13" s="37">
        <f>TBH00!G13*28%+TBH00!G13</f>
        <v>98.229347199999992</v>
      </c>
      <c r="H13" s="41">
        <f>TBH00!H13*28%+TBH00!H13</f>
        <v>90.731937951999996</v>
      </c>
      <c r="I13" s="41">
        <f>TBH00!I13*28%+TBH00!I13</f>
        <v>82.393152777279994</v>
      </c>
      <c r="J13" s="41">
        <f>TBH00!J13*28%+TBH00!J13</f>
        <v>73.622266916233599</v>
      </c>
      <c r="K13" s="42">
        <f>TBH00!K13*28%+TBH00!K13</f>
        <v>60.708824194662213</v>
      </c>
      <c r="L13" s="19">
        <f>TBH00!L13*28%+TBH00!L13</f>
        <v>55.214741291302744</v>
      </c>
      <c r="M13" s="19">
        <f>TBH00!M13*28%+TBH00!M13</f>
        <v>49.977048923433379</v>
      </c>
      <c r="N13" s="19">
        <f>TBH00!N13*28%+TBH00!N13</f>
        <v>46.121301541855715</v>
      </c>
      <c r="O13" s="19">
        <f>TBH00!O13*28%+TBH00!O13</f>
        <v>43.001651387670137</v>
      </c>
      <c r="Q13" s="20">
        <f t="shared" si="0"/>
        <v>78.583477759999994</v>
      </c>
      <c r="R13" s="20">
        <f t="shared" si="1"/>
        <v>72.585550361599999</v>
      </c>
      <c r="S13" s="20">
        <f t="shared" si="2"/>
        <v>65.914522221824001</v>
      </c>
      <c r="T13" s="20">
        <f t="shared" si="3"/>
        <v>58.897813532986881</v>
      </c>
      <c r="U13" s="20">
        <f t="shared" si="4"/>
        <v>48.567059355729775</v>
      </c>
      <c r="V13" s="20">
        <f t="shared" si="5"/>
        <v>44.171793033042199</v>
      </c>
      <c r="W13" s="20">
        <f t="shared" si="6"/>
        <v>39.981639138746708</v>
      </c>
      <c r="X13" s="20">
        <f t="shared" si="7"/>
        <v>36.897041233484572</v>
      </c>
      <c r="Y13" s="20">
        <f t="shared" si="8"/>
        <v>34.401321110136109</v>
      </c>
    </row>
    <row r="14" spans="1:25">
      <c r="A14" t="s">
        <v>78</v>
      </c>
      <c r="B14" t="s">
        <v>79</v>
      </c>
      <c r="C14">
        <v>90</v>
      </c>
      <c r="D14">
        <v>19</v>
      </c>
      <c r="E14">
        <v>16</v>
      </c>
      <c r="F14" s="49" t="s">
        <v>100</v>
      </c>
      <c r="G14" s="37">
        <f>TBH00!G14*28%+TBH00!G14</f>
        <v>98.229347199999992</v>
      </c>
      <c r="H14" s="41">
        <f>TBH00!H14*28%+TBH00!H14</f>
        <v>90.731937951999996</v>
      </c>
      <c r="I14" s="41">
        <f>TBH00!I14*28%+TBH00!I14</f>
        <v>82.393152777279994</v>
      </c>
      <c r="J14" s="41">
        <f>TBH00!J14*28%+TBH00!J14</f>
        <v>73.622266916233599</v>
      </c>
      <c r="K14" s="42">
        <f>TBH00!K14*28%+TBH00!K14</f>
        <v>60.708824194662213</v>
      </c>
      <c r="L14" s="19">
        <f>TBH00!L14*28%+TBH00!L14</f>
        <v>55.214741291302744</v>
      </c>
      <c r="M14" s="19">
        <f>TBH00!M14*28%+TBH00!M14</f>
        <v>49.977048923433379</v>
      </c>
      <c r="N14" s="19">
        <f>TBH00!N14*28%+TBH00!N14</f>
        <v>46.121301541855715</v>
      </c>
      <c r="O14" s="19">
        <f>TBH00!O14*28%+TBH00!O14</f>
        <v>43.001651387670137</v>
      </c>
      <c r="Q14" s="20">
        <f t="shared" si="0"/>
        <v>78.583477759999994</v>
      </c>
      <c r="R14" s="20">
        <f t="shared" si="1"/>
        <v>72.585550361599999</v>
      </c>
      <c r="S14" s="20">
        <f t="shared" si="2"/>
        <v>65.914522221824001</v>
      </c>
      <c r="T14" s="20">
        <f t="shared" si="3"/>
        <v>58.897813532986881</v>
      </c>
      <c r="U14" s="20">
        <f t="shared" si="4"/>
        <v>48.567059355729775</v>
      </c>
      <c r="V14" s="20">
        <f t="shared" si="5"/>
        <v>44.171793033042199</v>
      </c>
      <c r="W14" s="20">
        <f t="shared" si="6"/>
        <v>39.981639138746708</v>
      </c>
      <c r="X14" s="20">
        <f t="shared" si="7"/>
        <v>36.897041233484572</v>
      </c>
      <c r="Y14" s="20">
        <f t="shared" si="8"/>
        <v>34.401321110136109</v>
      </c>
    </row>
    <row r="15" spans="1:25">
      <c r="A15" t="s">
        <v>78</v>
      </c>
      <c r="B15" t="s">
        <v>79</v>
      </c>
      <c r="C15">
        <v>90</v>
      </c>
      <c r="D15">
        <v>19</v>
      </c>
      <c r="E15">
        <v>23</v>
      </c>
      <c r="F15" s="49" t="s">
        <v>100</v>
      </c>
      <c r="G15" s="37">
        <f>TBH00!G15*28%+TBH00!G15</f>
        <v>98.229347199999992</v>
      </c>
      <c r="H15" s="41">
        <f>TBH00!H15*28%+TBH00!H15</f>
        <v>90.731937951999996</v>
      </c>
      <c r="I15" s="41">
        <f>TBH00!I15*28%+TBH00!I15</f>
        <v>82.393152777279994</v>
      </c>
      <c r="J15" s="41">
        <f>TBH00!J15*28%+TBH00!J15</f>
        <v>73.622266916233599</v>
      </c>
      <c r="K15" s="42">
        <f>TBH00!K15*28%+TBH00!K15</f>
        <v>60.708824194662213</v>
      </c>
      <c r="L15" s="19">
        <f>TBH00!L15*28%+TBH00!L15</f>
        <v>55.214741291302744</v>
      </c>
      <c r="M15" s="19">
        <f>TBH00!M15*28%+TBH00!M15</f>
        <v>49.977048923433379</v>
      </c>
      <c r="N15" s="19">
        <f>TBH00!N15*28%+TBH00!N15</f>
        <v>46.121301541855715</v>
      </c>
      <c r="O15" s="19">
        <f>TBH00!O15*28%+TBH00!O15</f>
        <v>43.001651387670137</v>
      </c>
      <c r="Q15" s="20">
        <f t="shared" si="0"/>
        <v>78.583477759999994</v>
      </c>
      <c r="R15" s="20">
        <f t="shared" si="1"/>
        <v>72.585550361599999</v>
      </c>
      <c r="S15" s="20">
        <f t="shared" si="2"/>
        <v>65.914522221824001</v>
      </c>
      <c r="T15" s="20">
        <f t="shared" si="3"/>
        <v>58.897813532986881</v>
      </c>
      <c r="U15" s="20">
        <f t="shared" si="4"/>
        <v>48.567059355729775</v>
      </c>
      <c r="V15" s="20">
        <f t="shared" si="5"/>
        <v>44.171793033042199</v>
      </c>
      <c r="W15" s="20">
        <f t="shared" si="6"/>
        <v>39.981639138746708</v>
      </c>
      <c r="X15" s="20">
        <f t="shared" si="7"/>
        <v>36.897041233484572</v>
      </c>
      <c r="Y15" s="20">
        <f t="shared" si="8"/>
        <v>34.401321110136109</v>
      </c>
    </row>
    <row r="16" spans="1:25">
      <c r="A16" t="s">
        <v>78</v>
      </c>
      <c r="B16" t="s">
        <v>79</v>
      </c>
      <c r="C16">
        <v>90</v>
      </c>
      <c r="D16" s="29">
        <v>21</v>
      </c>
      <c r="E16" s="29">
        <v>19</v>
      </c>
      <c r="F16" s="49" t="s">
        <v>100</v>
      </c>
      <c r="G16" s="37">
        <f>TBH00!G16*28%+TBH00!G16</f>
        <v>102.39457456</v>
      </c>
      <c r="H16" s="41">
        <f>TBH00!H16*28%+TBH00!H16</f>
        <v>94.522294849600001</v>
      </c>
      <c r="I16" s="41">
        <f>TBH00!I16*28%+TBH00!I16</f>
        <v>85.766570416144006</v>
      </c>
      <c r="J16" s="41">
        <f>TBH00!J16*28%+TBH00!J16</f>
        <v>76.557140262045294</v>
      </c>
      <c r="K16" s="42">
        <f>TBH00!K16*28%+TBH00!K16</f>
        <v>62.998025404395321</v>
      </c>
      <c r="L16" s="19">
        <f>TBH00!L16*28%+TBH00!L16</f>
        <v>57.229238355867892</v>
      </c>
      <c r="M16" s="19">
        <f>TBH00!M16*28%+TBH00!M16</f>
        <v>51.729661369605054</v>
      </c>
      <c r="N16" s="19">
        <f>TBH00!N16*28%+TBH00!N16</f>
        <v>47.681126618948504</v>
      </c>
      <c r="O16" s="19">
        <f>TBH00!O16*28%+TBH00!O16</f>
        <v>44.40549395705365</v>
      </c>
      <c r="Q16" s="20">
        <f t="shared" si="0"/>
        <v>81.915659648000002</v>
      </c>
      <c r="R16" s="20">
        <f t="shared" si="1"/>
        <v>75.617835879680001</v>
      </c>
      <c r="S16" s="20">
        <f t="shared" si="2"/>
        <v>68.613256332915213</v>
      </c>
      <c r="T16" s="20">
        <f t="shared" si="3"/>
        <v>61.245712209636238</v>
      </c>
      <c r="U16" s="20">
        <f t="shared" si="4"/>
        <v>50.398420323516262</v>
      </c>
      <c r="V16" s="20">
        <f t="shared" si="5"/>
        <v>45.783390684694318</v>
      </c>
      <c r="W16" s="20">
        <f t="shared" si="6"/>
        <v>41.383729095684046</v>
      </c>
      <c r="X16" s="20">
        <f t="shared" si="7"/>
        <v>38.144901295158803</v>
      </c>
      <c r="Y16" s="20">
        <f t="shared" si="8"/>
        <v>35.524395165642922</v>
      </c>
    </row>
    <row r="17" spans="1:25">
      <c r="A17" t="s">
        <v>78</v>
      </c>
      <c r="B17" t="s">
        <v>79</v>
      </c>
      <c r="C17">
        <v>90</v>
      </c>
      <c r="D17" s="29">
        <v>21</v>
      </c>
      <c r="E17" s="29">
        <v>26</v>
      </c>
      <c r="F17" s="49" t="s">
        <v>100</v>
      </c>
      <c r="G17" s="37">
        <f>TBH00!G17*28%+TBH00!G17</f>
        <v>102.39457456</v>
      </c>
      <c r="H17" s="41">
        <f>TBH00!H17*28%+TBH00!H17</f>
        <v>94.522294849600001</v>
      </c>
      <c r="I17" s="41">
        <f>TBH00!I17*28%+TBH00!I17</f>
        <v>85.766570416144006</v>
      </c>
      <c r="J17" s="41">
        <f>TBH00!J17*28%+TBH00!J17</f>
        <v>76.557140262045294</v>
      </c>
      <c r="K17" s="42">
        <f>TBH00!K17*28%+TBH00!K17</f>
        <v>62.998025404395321</v>
      </c>
      <c r="L17" s="19">
        <f>TBH00!L17*28%+TBH00!L17</f>
        <v>57.229238355867892</v>
      </c>
      <c r="M17" s="19">
        <f>TBH00!M17*28%+TBH00!M17</f>
        <v>51.729661369605054</v>
      </c>
      <c r="N17" s="19">
        <f>TBH00!N17*28%+TBH00!N17</f>
        <v>47.681126618948504</v>
      </c>
      <c r="O17" s="19">
        <f>TBH00!O17*28%+TBH00!O17</f>
        <v>44.40549395705365</v>
      </c>
      <c r="Q17" s="20">
        <f t="shared" si="0"/>
        <v>81.915659648000002</v>
      </c>
      <c r="R17" s="20">
        <f t="shared" si="1"/>
        <v>75.617835879680001</v>
      </c>
      <c r="S17" s="20">
        <f t="shared" si="2"/>
        <v>68.613256332915213</v>
      </c>
      <c r="T17" s="20">
        <f t="shared" si="3"/>
        <v>61.245712209636238</v>
      </c>
      <c r="U17" s="20">
        <f t="shared" si="4"/>
        <v>50.398420323516262</v>
      </c>
      <c r="V17" s="20">
        <f t="shared" si="5"/>
        <v>45.783390684694318</v>
      </c>
      <c r="W17" s="20">
        <f t="shared" si="6"/>
        <v>41.383729095684046</v>
      </c>
      <c r="X17" s="20">
        <f t="shared" si="7"/>
        <v>38.144901295158803</v>
      </c>
      <c r="Y17" s="20">
        <f t="shared" si="8"/>
        <v>35.524395165642922</v>
      </c>
    </row>
    <row r="18" spans="1:25">
      <c r="A18" t="s">
        <v>78</v>
      </c>
      <c r="B18" t="s">
        <v>79</v>
      </c>
      <c r="C18">
        <v>90</v>
      </c>
      <c r="D18" s="29">
        <v>23</v>
      </c>
      <c r="E18" s="29">
        <v>22</v>
      </c>
      <c r="F18" s="49" t="s">
        <v>100</v>
      </c>
      <c r="G18" s="37">
        <f>TBH00!G18*28%+TBH00!G18</f>
        <v>102.39457456</v>
      </c>
      <c r="H18" s="41">
        <f>TBH00!H18*28%+TBH00!H18</f>
        <v>94.522294849600001</v>
      </c>
      <c r="I18" s="41">
        <f>TBH00!I18*28%+TBH00!I18</f>
        <v>85.766570416144006</v>
      </c>
      <c r="J18" s="41">
        <f>TBH00!J18*28%+TBH00!J18</f>
        <v>76.557140262045294</v>
      </c>
      <c r="K18" s="42">
        <f>TBH00!K18*28%+TBH00!K18</f>
        <v>62.998025404395321</v>
      </c>
      <c r="L18" s="19">
        <f>TBH00!L18*28%+TBH00!L18</f>
        <v>57.229238355867892</v>
      </c>
      <c r="M18" s="19">
        <f>TBH00!M18*28%+TBH00!M18</f>
        <v>51.729661369605054</v>
      </c>
      <c r="N18" s="19">
        <f>TBH00!N18*28%+TBH00!N18</f>
        <v>47.681126618948504</v>
      </c>
      <c r="O18" s="19">
        <f>TBH00!O18*28%+TBH00!O18</f>
        <v>44.40549395705365</v>
      </c>
      <c r="P18" s="19"/>
      <c r="Q18" s="20">
        <f t="shared" si="0"/>
        <v>81.915659648000002</v>
      </c>
      <c r="R18" s="20">
        <f t="shared" si="1"/>
        <v>75.617835879680001</v>
      </c>
      <c r="S18" s="20">
        <f t="shared" si="2"/>
        <v>68.613256332915213</v>
      </c>
      <c r="T18" s="20">
        <f t="shared" si="3"/>
        <v>61.245712209636238</v>
      </c>
      <c r="U18" s="20">
        <f t="shared" si="4"/>
        <v>50.398420323516262</v>
      </c>
      <c r="V18" s="20">
        <f t="shared" si="5"/>
        <v>45.783390684694318</v>
      </c>
      <c r="W18" s="20">
        <f t="shared" si="6"/>
        <v>41.383729095684046</v>
      </c>
      <c r="X18" s="20">
        <f t="shared" si="7"/>
        <v>38.144901295158803</v>
      </c>
      <c r="Y18" s="20">
        <f t="shared" si="8"/>
        <v>35.524395165642922</v>
      </c>
    </row>
    <row r="19" spans="1:25">
      <c r="A19" t="s">
        <v>78</v>
      </c>
      <c r="B19" t="s">
        <v>79</v>
      </c>
      <c r="C19">
        <v>90</v>
      </c>
      <c r="D19" s="29">
        <v>23</v>
      </c>
      <c r="E19" s="29">
        <v>29</v>
      </c>
      <c r="F19" s="49" t="s">
        <v>100</v>
      </c>
      <c r="G19" s="37">
        <f>TBH00!G19*28%+TBH00!G19</f>
        <v>106.76806328799999</v>
      </c>
      <c r="H19" s="41">
        <f>TBH00!H19*28%+TBH00!H19</f>
        <v>98.502169592079994</v>
      </c>
      <c r="I19" s="41">
        <f>TBH00!I19*28%+TBH00!I19</f>
        <v>89.30865893695119</v>
      </c>
      <c r="J19" s="41">
        <f>TBH00!J19*28%+TBH00!J19</f>
        <v>79.638757275147526</v>
      </c>
      <c r="K19" s="42">
        <f>TBH00!K19*28%+TBH00!K19</f>
        <v>65.401686674615064</v>
      </c>
      <c r="L19" s="19">
        <f>TBH00!L19*28%+TBH00!L19</f>
        <v>59.344460273661262</v>
      </c>
      <c r="M19" s="19">
        <f>TBH00!M19*28%+TBH00!M19</f>
        <v>53.569904438085302</v>
      </c>
      <c r="N19" s="19">
        <f>TBH00!N19*28%+TBH00!N19</f>
        <v>49.31894294989592</v>
      </c>
      <c r="O19" s="19">
        <f>TBH00!O19*28%+TBH00!O19</f>
        <v>45.879528654906323</v>
      </c>
      <c r="P19" s="19"/>
      <c r="Q19" s="20">
        <f t="shared" si="0"/>
        <v>85.414450630399998</v>
      </c>
      <c r="R19" s="20">
        <f t="shared" si="1"/>
        <v>78.801735673663998</v>
      </c>
      <c r="S19" s="20">
        <f t="shared" si="2"/>
        <v>71.446927149560949</v>
      </c>
      <c r="T19" s="20">
        <f t="shared" si="3"/>
        <v>63.711005820118025</v>
      </c>
      <c r="U19" s="20">
        <f t="shared" si="4"/>
        <v>52.321349339692055</v>
      </c>
      <c r="V19" s="20">
        <f t="shared" si="5"/>
        <v>47.475568218929013</v>
      </c>
      <c r="W19" s="20">
        <f t="shared" si="6"/>
        <v>42.855923550468248</v>
      </c>
      <c r="X19" s="20">
        <f t="shared" si="7"/>
        <v>39.45515435991674</v>
      </c>
      <c r="Y19" s="20">
        <f t="shared" si="8"/>
        <v>36.70362292392506</v>
      </c>
    </row>
    <row r="20" spans="1:25">
      <c r="A20" t="s">
        <v>78</v>
      </c>
      <c r="B20" t="s">
        <v>79</v>
      </c>
      <c r="C20">
        <v>90</v>
      </c>
      <c r="D20">
        <v>25</v>
      </c>
      <c r="E20">
        <v>26</v>
      </c>
      <c r="F20" s="49" t="s">
        <v>100</v>
      </c>
      <c r="G20" s="37">
        <f>TBH00!G20*28%+TBH00!G20</f>
        <v>106.76806328799999</v>
      </c>
      <c r="H20" s="41">
        <f>TBH00!H20*28%+TBH00!H20</f>
        <v>98.502169592079994</v>
      </c>
      <c r="I20" s="41">
        <f>TBH00!I20*28%+TBH00!I20</f>
        <v>89.30865893695119</v>
      </c>
      <c r="J20" s="41">
        <f>TBH00!J20*28%+TBH00!J20</f>
        <v>79.638757275147526</v>
      </c>
      <c r="K20" s="42">
        <f>TBH00!K20*28%+TBH00!K20</f>
        <v>65.401686674615064</v>
      </c>
      <c r="L20" s="19">
        <f>TBH00!L20*28%+TBH00!L20</f>
        <v>59.344460273661262</v>
      </c>
      <c r="M20" s="19">
        <f>TBH00!M20*28%+TBH00!M20</f>
        <v>53.569904438085302</v>
      </c>
      <c r="N20" s="19">
        <f>TBH00!N20*28%+TBH00!N20</f>
        <v>49.31894294989592</v>
      </c>
      <c r="O20" s="19">
        <f>TBH00!O20*28%+TBH00!O20</f>
        <v>45.879528654906323</v>
      </c>
      <c r="P20" s="19"/>
      <c r="Q20" s="20">
        <f t="shared" si="0"/>
        <v>85.414450630399998</v>
      </c>
      <c r="R20" s="20">
        <f t="shared" si="1"/>
        <v>78.801735673663998</v>
      </c>
      <c r="S20" s="20">
        <f t="shared" si="2"/>
        <v>71.446927149560949</v>
      </c>
      <c r="T20" s="20">
        <f t="shared" si="3"/>
        <v>63.711005820118025</v>
      </c>
      <c r="U20" s="20">
        <f t="shared" si="4"/>
        <v>52.321349339692055</v>
      </c>
      <c r="V20" s="20">
        <f t="shared" si="5"/>
        <v>47.475568218929013</v>
      </c>
      <c r="W20" s="20">
        <f t="shared" si="6"/>
        <v>42.855923550468248</v>
      </c>
      <c r="X20" s="20">
        <f t="shared" si="7"/>
        <v>39.45515435991674</v>
      </c>
      <c r="Y20" s="20">
        <f t="shared" si="8"/>
        <v>36.70362292392506</v>
      </c>
    </row>
    <row r="21" spans="1:25" ht="15.75" thickBot="1">
      <c r="A21" t="s">
        <v>78</v>
      </c>
      <c r="B21" t="s">
        <v>79</v>
      </c>
      <c r="C21">
        <v>90</v>
      </c>
      <c r="D21">
        <v>25</v>
      </c>
      <c r="E21">
        <v>32</v>
      </c>
      <c r="F21" s="49" t="s">
        <v>100</v>
      </c>
      <c r="G21" s="38">
        <f>TBH00!G21*28%+TBH00!G21</f>
        <v>106.76806328799999</v>
      </c>
      <c r="H21" s="39">
        <f>TBH00!H21*28%+TBH00!H21</f>
        <v>98.502169592079994</v>
      </c>
      <c r="I21" s="39">
        <f>TBH00!I21*28%+TBH00!I21</f>
        <v>89.30865893695119</v>
      </c>
      <c r="J21" s="39">
        <f>TBH00!J21*28%+TBH00!J21</f>
        <v>79.638757275147526</v>
      </c>
      <c r="K21" s="40">
        <f>TBH00!K21*28%+TBH00!K21</f>
        <v>65.401686674615064</v>
      </c>
      <c r="L21" s="19">
        <f>TBH00!L21*28%+TBH00!L21</f>
        <v>59.344460273661262</v>
      </c>
      <c r="M21" s="19">
        <f>TBH00!M21*28%+TBH00!M21</f>
        <v>53.569904438085302</v>
      </c>
      <c r="N21" s="19">
        <f>TBH00!N21*28%+TBH00!N21</f>
        <v>49.31894294989592</v>
      </c>
      <c r="O21" s="19">
        <f>TBH00!O21*28%+TBH00!O21</f>
        <v>45.879528654906323</v>
      </c>
      <c r="P21" s="19"/>
      <c r="Q21" s="20">
        <f t="shared" si="0"/>
        <v>85.414450630399998</v>
      </c>
      <c r="R21" s="20">
        <f t="shared" si="1"/>
        <v>78.801735673663998</v>
      </c>
      <c r="S21" s="20">
        <f t="shared" si="2"/>
        <v>71.446927149560949</v>
      </c>
      <c r="T21" s="20">
        <f t="shared" si="3"/>
        <v>63.711005820118025</v>
      </c>
      <c r="U21" s="20">
        <f t="shared" si="4"/>
        <v>52.321349339692055</v>
      </c>
      <c r="V21" s="20">
        <f t="shared" si="5"/>
        <v>47.475568218929013</v>
      </c>
      <c r="W21" s="20">
        <f t="shared" si="6"/>
        <v>42.855923550468248</v>
      </c>
      <c r="X21" s="20">
        <f t="shared" si="7"/>
        <v>39.45515435991674</v>
      </c>
      <c r="Y21" s="20">
        <f t="shared" si="8"/>
        <v>36.70362292392506</v>
      </c>
    </row>
    <row r="22" spans="1:25" ht="15.75" thickTop="1">
      <c r="F22" s="49"/>
    </row>
    <row r="23" spans="1:25" ht="33.75">
      <c r="F23" s="49"/>
      <c r="H23" s="18"/>
    </row>
    <row r="24" spans="1:25">
      <c r="F24" s="49"/>
    </row>
    <row r="25" spans="1:25">
      <c r="F25" s="49"/>
    </row>
    <row r="26" spans="1:25">
      <c r="F26" s="49"/>
    </row>
    <row r="27" spans="1:25">
      <c r="F27" s="49"/>
    </row>
    <row r="28" spans="1:25">
      <c r="F28" s="49"/>
    </row>
    <row r="29" spans="1:25">
      <c r="F29" s="49"/>
    </row>
    <row r="30" spans="1:25">
      <c r="F30" s="49"/>
    </row>
    <row r="31" spans="1:25">
      <c r="F31" s="49"/>
    </row>
    <row r="32" spans="1:25">
      <c r="F32" s="49"/>
    </row>
    <row r="33" spans="6:6">
      <c r="F33" s="49"/>
    </row>
    <row r="34" spans="6:6">
      <c r="F34" s="49"/>
    </row>
    <row r="35" spans="6:6">
      <c r="F35" s="49"/>
    </row>
    <row r="36" spans="6:6">
      <c r="F36" s="49"/>
    </row>
    <row r="37" spans="6:6">
      <c r="F37" s="49"/>
    </row>
    <row r="38" spans="6:6">
      <c r="F38" s="49"/>
    </row>
    <row r="39" spans="6:6">
      <c r="F39" s="49"/>
    </row>
    <row r="40" spans="6:6">
      <c r="F40" s="49"/>
    </row>
    <row r="41" spans="6:6">
      <c r="F41" s="49"/>
    </row>
    <row r="42" spans="6:6">
      <c r="F42" s="49"/>
    </row>
    <row r="43" spans="6:6">
      <c r="F43" s="49"/>
    </row>
    <row r="44" spans="6:6">
      <c r="F44" s="49"/>
    </row>
    <row r="45" spans="6:6">
      <c r="F45" s="49"/>
    </row>
    <row r="46" spans="6:6">
      <c r="F46" s="49"/>
    </row>
    <row r="47" spans="6:6">
      <c r="F47" s="49"/>
    </row>
    <row r="48" spans="6:6">
      <c r="F48" s="49"/>
    </row>
    <row r="49" spans="6:6">
      <c r="F49" s="49"/>
    </row>
    <row r="50" spans="6:6">
      <c r="F50" s="49"/>
    </row>
    <row r="51" spans="6:6">
      <c r="F51" s="49"/>
    </row>
    <row r="52" spans="6:6">
      <c r="F52" s="49"/>
    </row>
    <row r="53" spans="6:6">
      <c r="F53" s="49"/>
    </row>
    <row r="54" spans="6:6">
      <c r="F54" s="49"/>
    </row>
    <row r="55" spans="6:6">
      <c r="F55" s="49"/>
    </row>
    <row r="56" spans="6:6">
      <c r="F56" s="49"/>
    </row>
    <row r="57" spans="6:6">
      <c r="F57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"/>
  <sheetViews>
    <sheetView topLeftCell="B1" workbookViewId="0">
      <selection activeCell="K25" sqref="K25"/>
    </sheetView>
  </sheetViews>
  <sheetFormatPr defaultRowHeight="15"/>
  <cols>
    <col min="1" max="1" width="6.42578125" customWidth="1"/>
    <col min="3" max="3" width="19" customWidth="1"/>
    <col min="4" max="4" width="9.7109375" bestFit="1" customWidth="1"/>
    <col min="14" max="14" width="14" customWidth="1"/>
  </cols>
  <sheetData>
    <row r="1" spans="1:5">
      <c r="A1" s="83"/>
      <c r="B1" s="83"/>
      <c r="C1" s="84"/>
      <c r="D1" s="63"/>
      <c r="E1" s="64"/>
    </row>
    <row r="2" spans="1:5">
      <c r="A2" s="83"/>
      <c r="B2" s="83"/>
      <c r="C2" s="83"/>
      <c r="D2" s="55" t="s">
        <v>88</v>
      </c>
      <c r="E2" s="56">
        <v>43647</v>
      </c>
    </row>
    <row r="3" spans="1:5">
      <c r="A3" s="83"/>
      <c r="B3" s="83"/>
      <c r="C3" s="83"/>
      <c r="D3" s="53" t="s">
        <v>89</v>
      </c>
      <c r="E3" s="57" t="s">
        <v>75</v>
      </c>
    </row>
    <row r="4" spans="1:5" ht="14.45" customHeight="1">
      <c r="A4" s="53" t="s">
        <v>87</v>
      </c>
      <c r="B4" s="81" t="s">
        <v>86</v>
      </c>
      <c r="C4" s="82"/>
      <c r="D4" s="61"/>
      <c r="E4" s="62"/>
    </row>
    <row r="5" spans="1:5" ht="14.45" customHeight="1">
      <c r="A5" s="53" t="s">
        <v>90</v>
      </c>
      <c r="B5" s="58" t="s">
        <v>93</v>
      </c>
      <c r="C5" s="54"/>
      <c r="D5" s="53" t="s">
        <v>91</v>
      </c>
      <c r="E5" s="57" t="s">
        <v>92</v>
      </c>
    </row>
    <row r="6" spans="1:5">
      <c r="A6" s="60"/>
      <c r="B6" s="61"/>
      <c r="C6" s="85" t="s">
        <v>94</v>
      </c>
      <c r="D6" s="83"/>
      <c r="E6" s="57" t="s">
        <v>79</v>
      </c>
    </row>
    <row r="7" spans="1:5">
      <c r="A7" s="53" t="s">
        <v>95</v>
      </c>
      <c r="B7" s="59" t="s">
        <v>96</v>
      </c>
      <c r="C7" s="54"/>
      <c r="D7" s="53" t="s">
        <v>91</v>
      </c>
      <c r="E7" s="57" t="s">
        <v>59</v>
      </c>
    </row>
    <row r="18" spans="12:16">
      <c r="L18" s="83"/>
      <c r="M18" s="83"/>
      <c r="N18" s="83"/>
      <c r="O18" s="65" t="s">
        <v>88</v>
      </c>
      <c r="P18" s="56">
        <v>43647</v>
      </c>
    </row>
    <row r="19" spans="12:16">
      <c r="L19" s="83"/>
      <c r="M19" s="83"/>
      <c r="N19" s="83"/>
      <c r="O19" s="66" t="s">
        <v>89</v>
      </c>
      <c r="P19" s="57" t="s">
        <v>75</v>
      </c>
    </row>
    <row r="20" spans="12:16">
      <c r="L20" s="83"/>
      <c r="M20" s="83"/>
      <c r="N20" s="83"/>
      <c r="O20" s="53" t="s">
        <v>98</v>
      </c>
      <c r="P20" s="57" t="s">
        <v>73</v>
      </c>
    </row>
    <row r="21" spans="12:16" ht="15.75">
      <c r="L21" s="53" t="s">
        <v>87</v>
      </c>
      <c r="M21" s="81" t="s">
        <v>86</v>
      </c>
      <c r="N21" s="82"/>
      <c r="O21" s="61"/>
      <c r="P21" s="62"/>
    </row>
    <row r="22" spans="12:16">
      <c r="L22" s="53" t="s">
        <v>90</v>
      </c>
      <c r="M22" s="58" t="s">
        <v>93</v>
      </c>
      <c r="N22" s="54"/>
      <c r="O22" s="53" t="s">
        <v>91</v>
      </c>
      <c r="P22" s="57" t="s">
        <v>92</v>
      </c>
    </row>
    <row r="23" spans="12:16">
      <c r="L23" s="78" t="s">
        <v>97</v>
      </c>
      <c r="M23" s="79"/>
      <c r="N23" s="80"/>
      <c r="O23" s="67" t="s">
        <v>91</v>
      </c>
      <c r="P23" s="57" t="s">
        <v>79</v>
      </c>
    </row>
    <row r="24" spans="12:16">
      <c r="L24" s="53" t="s">
        <v>95</v>
      </c>
      <c r="M24" s="59" t="s">
        <v>99</v>
      </c>
      <c r="N24" s="54"/>
      <c r="O24" s="53" t="s">
        <v>91</v>
      </c>
      <c r="P24" s="57">
        <v>90</v>
      </c>
    </row>
  </sheetData>
  <mergeCells count="6">
    <mergeCell ref="L23:N23"/>
    <mergeCell ref="B4:C4"/>
    <mergeCell ref="A1:C3"/>
    <mergeCell ref="C6:D6"/>
    <mergeCell ref="L18:N20"/>
    <mergeCell ref="M21:N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63"/>
  <sheetViews>
    <sheetView topLeftCell="A28" workbookViewId="0">
      <selection activeCell="M1" sqref="M1"/>
    </sheetView>
  </sheetViews>
  <sheetFormatPr defaultRowHeight="15"/>
  <cols>
    <col min="1" max="1" width="6" customWidth="1"/>
    <col min="2" max="2" width="10" bestFit="1" customWidth="1"/>
    <col min="3" max="3" width="5.42578125" bestFit="1" customWidth="1"/>
    <col min="4" max="4" width="3.7109375" bestFit="1" customWidth="1"/>
    <col min="5" max="5" width="4" bestFit="1" customWidth="1"/>
    <col min="6" max="6" width="12.28515625" customWidth="1"/>
    <col min="7" max="7" width="6.7109375" bestFit="1" customWidth="1"/>
    <col min="8" max="10" width="5.28515625" style="19" bestFit="1" customWidth="1"/>
    <col min="11" max="11" width="21.85546875" style="19" customWidth="1"/>
    <col min="12" max="12" width="5.85546875" style="19" customWidth="1"/>
    <col min="13" max="13" width="5.42578125" style="19" customWidth="1"/>
    <col min="14" max="14" width="5.140625" style="19" customWidth="1"/>
    <col min="15" max="16" width="4.7109375" style="19" bestFit="1" customWidth="1"/>
    <col min="18" max="26" width="8.7109375" style="19"/>
  </cols>
  <sheetData>
    <row r="1" spans="1:26" s="24" customFormat="1" ht="33.75">
      <c r="A1" s="46" t="s">
        <v>85</v>
      </c>
      <c r="H1" s="25"/>
      <c r="I1" s="26">
        <v>9</v>
      </c>
      <c r="J1" s="26">
        <v>11</v>
      </c>
      <c r="K1" s="26">
        <v>13</v>
      </c>
      <c r="L1" s="26">
        <v>22</v>
      </c>
      <c r="M1" s="26">
        <v>12</v>
      </c>
      <c r="N1" s="26">
        <v>13</v>
      </c>
      <c r="O1" s="26">
        <v>11</v>
      </c>
      <c r="P1" s="26">
        <v>10</v>
      </c>
      <c r="R1" s="25"/>
      <c r="S1" s="25"/>
      <c r="T1" s="25"/>
      <c r="U1" s="25"/>
      <c r="V1" s="25"/>
      <c r="W1" s="25"/>
      <c r="X1" s="25"/>
      <c r="Y1" s="25"/>
      <c r="Z1" s="25"/>
    </row>
    <row r="2" spans="1:26" ht="33.75">
      <c r="A2" s="18" t="s">
        <v>80</v>
      </c>
      <c r="K2" s="23"/>
      <c r="U2" s="23" t="s">
        <v>74</v>
      </c>
    </row>
    <row r="3" spans="1:26" s="8" customFormat="1">
      <c r="A3" s="8" t="s">
        <v>58</v>
      </c>
      <c r="B3" s="8" t="s">
        <v>82</v>
      </c>
      <c r="C3" s="47" t="s">
        <v>69</v>
      </c>
      <c r="D3" s="47" t="s">
        <v>70</v>
      </c>
      <c r="E3" s="47" t="s">
        <v>71</v>
      </c>
      <c r="F3" s="47" t="s">
        <v>83</v>
      </c>
      <c r="G3" s="47" t="s">
        <v>84</v>
      </c>
      <c r="H3" s="48" t="s">
        <v>60</v>
      </c>
      <c r="I3" s="48" t="s">
        <v>61</v>
      </c>
      <c r="J3" s="48" t="s">
        <v>62</v>
      </c>
      <c r="K3" s="48" t="s">
        <v>63</v>
      </c>
      <c r="L3" s="48" t="s">
        <v>64</v>
      </c>
      <c r="M3" s="48" t="s">
        <v>65</v>
      </c>
      <c r="N3" s="48" t="s">
        <v>66</v>
      </c>
      <c r="O3" s="48" t="s">
        <v>67</v>
      </c>
      <c r="P3" s="48" t="s">
        <v>68</v>
      </c>
      <c r="R3" s="22" t="s">
        <v>60</v>
      </c>
      <c r="S3" s="22" t="s">
        <v>61</v>
      </c>
      <c r="T3" s="22" t="s">
        <v>62</v>
      </c>
      <c r="U3" s="22" t="s">
        <v>63</v>
      </c>
      <c r="V3" s="22" t="s">
        <v>64</v>
      </c>
      <c r="W3" s="22" t="s">
        <v>65</v>
      </c>
      <c r="X3" s="22" t="s">
        <v>66</v>
      </c>
      <c r="Y3" s="22" t="s">
        <v>67</v>
      </c>
      <c r="Z3" s="22" t="s">
        <v>68</v>
      </c>
    </row>
    <row r="4" spans="1:26">
      <c r="A4" t="s">
        <v>57</v>
      </c>
      <c r="B4" t="s">
        <v>79</v>
      </c>
      <c r="C4" s="49" t="s">
        <v>59</v>
      </c>
      <c r="D4" s="49">
        <v>9</v>
      </c>
      <c r="E4" s="49">
        <v>4</v>
      </c>
      <c r="F4" s="49" t="s">
        <v>100</v>
      </c>
      <c r="G4" s="49" t="s">
        <v>75</v>
      </c>
      <c r="H4" s="51">
        <f t="shared" ref="H4:I4" si="0">H5+6</f>
        <v>62.22</v>
      </c>
      <c r="I4" s="51">
        <f t="shared" si="0"/>
        <v>57.160199999999996</v>
      </c>
      <c r="J4" s="51">
        <f t="shared" ref="J4" si="1">J5+6</f>
        <v>51.532577999999994</v>
      </c>
      <c r="K4" s="51">
        <f t="shared" ref="K4" si="2">K5+4.8</f>
        <v>44.413342859999993</v>
      </c>
      <c r="L4" s="51">
        <f t="shared" ref="L4" si="3">L5+3.8</f>
        <v>34.698407430799996</v>
      </c>
      <c r="M4" s="51">
        <f t="shared" ref="M4" si="4">M5+3.05</f>
        <v>30.240598539103999</v>
      </c>
      <c r="N4" s="51">
        <f t="shared" ref="N4" si="5">N5+2.7</f>
        <v>26.355820729020479</v>
      </c>
      <c r="O4" s="51">
        <f t="shared" ref="O4" si="6">O5+2.7</f>
        <v>23.753680448828227</v>
      </c>
      <c r="P4" s="51">
        <f t="shared" ref="P4" si="7">P5+2.7</f>
        <v>21.648312403945404</v>
      </c>
      <c r="R4" s="20">
        <f>H4*0.8</f>
        <v>49.776000000000003</v>
      </c>
      <c r="S4" s="20">
        <f t="shared" ref="S4:Z19" si="8">I4*0.8</f>
        <v>45.728160000000003</v>
      </c>
      <c r="T4" s="20">
        <f t="shared" si="8"/>
        <v>41.226062399999996</v>
      </c>
      <c r="U4" s="20">
        <f t="shared" si="8"/>
        <v>35.530674287999993</v>
      </c>
      <c r="V4" s="20">
        <f t="shared" si="8"/>
        <v>27.758725944639998</v>
      </c>
      <c r="W4" s="20">
        <f t="shared" si="8"/>
        <v>24.1924788312832</v>
      </c>
      <c r="X4" s="20">
        <f t="shared" si="8"/>
        <v>21.084656583216386</v>
      </c>
      <c r="Y4" s="20">
        <f t="shared" si="8"/>
        <v>19.002944359062582</v>
      </c>
      <c r="Z4" s="20">
        <f t="shared" si="8"/>
        <v>17.318649923156325</v>
      </c>
    </row>
    <row r="5" spans="1:26" s="30" customFormat="1">
      <c r="A5" s="30" t="s">
        <v>57</v>
      </c>
      <c r="B5" s="30" t="s">
        <v>79</v>
      </c>
      <c r="C5" s="49" t="s">
        <v>59</v>
      </c>
      <c r="D5" s="49">
        <v>9</v>
      </c>
      <c r="E5" s="49">
        <v>4</v>
      </c>
      <c r="F5" s="49" t="s">
        <v>100</v>
      </c>
      <c r="G5" s="49"/>
      <c r="H5" s="52">
        <v>56.22</v>
      </c>
      <c r="I5" s="51">
        <f>H5-(H5*I1%)</f>
        <v>51.160199999999996</v>
      </c>
      <c r="J5" s="51">
        <f t="shared" ref="J5:P5" si="9">I5-(I5*J1%)</f>
        <v>45.532577999999994</v>
      </c>
      <c r="K5" s="51">
        <f t="shared" si="9"/>
        <v>39.613342859999996</v>
      </c>
      <c r="L5" s="51">
        <f t="shared" si="9"/>
        <v>30.898407430799999</v>
      </c>
      <c r="M5" s="51">
        <f t="shared" si="9"/>
        <v>27.190598539103998</v>
      </c>
      <c r="N5" s="51">
        <f t="shared" si="9"/>
        <v>23.65582072902048</v>
      </c>
      <c r="O5" s="51">
        <f t="shared" si="9"/>
        <v>21.053680448828228</v>
      </c>
      <c r="P5" s="51">
        <f t="shared" si="9"/>
        <v>18.948312403945405</v>
      </c>
      <c r="R5" s="31">
        <f t="shared" ref="R5:Z46" si="10">H5*0.8</f>
        <v>44.975999999999999</v>
      </c>
      <c r="S5" s="31">
        <f t="shared" si="8"/>
        <v>40.928159999999998</v>
      </c>
      <c r="T5" s="31">
        <f t="shared" si="8"/>
        <v>36.426062399999999</v>
      </c>
      <c r="U5" s="31">
        <f t="shared" si="8"/>
        <v>31.690674287999997</v>
      </c>
      <c r="V5" s="31">
        <f t="shared" si="8"/>
        <v>24.718725944639999</v>
      </c>
      <c r="W5" s="31">
        <f t="shared" si="8"/>
        <v>21.752478831283199</v>
      </c>
      <c r="X5" s="31">
        <f t="shared" si="8"/>
        <v>18.924656583216386</v>
      </c>
      <c r="Y5" s="31">
        <f t="shared" si="8"/>
        <v>16.842944359062582</v>
      </c>
      <c r="Z5" s="31">
        <f t="shared" si="8"/>
        <v>15.158649923156325</v>
      </c>
    </row>
    <row r="6" spans="1:26">
      <c r="A6" t="s">
        <v>57</v>
      </c>
      <c r="B6" t="s">
        <v>79</v>
      </c>
      <c r="C6" s="49" t="s">
        <v>59</v>
      </c>
      <c r="D6" s="49">
        <v>9</v>
      </c>
      <c r="E6" s="49">
        <v>6</v>
      </c>
      <c r="F6" s="49" t="s">
        <v>100</v>
      </c>
      <c r="G6" s="49" t="s">
        <v>75</v>
      </c>
      <c r="H6" s="51">
        <f t="shared" ref="H6" si="11">H7+6</f>
        <v>62.22</v>
      </c>
      <c r="I6" s="51">
        <f t="shared" ref="I6" si="12">I7+6</f>
        <v>57.160199999999996</v>
      </c>
      <c r="J6" s="51">
        <f t="shared" ref="J6" si="13">J7+6</f>
        <v>51.532577999999994</v>
      </c>
      <c r="K6" s="51">
        <f t="shared" ref="K6" si="14">K7+4.8</f>
        <v>44.413342859999993</v>
      </c>
      <c r="L6" s="51">
        <f t="shared" ref="L6" si="15">L7+3.8</f>
        <v>34.698407430799996</v>
      </c>
      <c r="M6" s="51">
        <f t="shared" ref="M6" si="16">M7+3.05</f>
        <v>30.240598539103999</v>
      </c>
      <c r="N6" s="51">
        <f t="shared" ref="N6" si="17">N7+2.7</f>
        <v>26.355820729020479</v>
      </c>
      <c r="O6" s="51">
        <f t="shared" ref="O6" si="18">O7+2.7</f>
        <v>23.753680448828227</v>
      </c>
      <c r="P6" s="51">
        <f t="shared" ref="P6" si="19">P7+2.7</f>
        <v>21.648312403945404</v>
      </c>
      <c r="R6" s="20">
        <f t="shared" si="10"/>
        <v>49.776000000000003</v>
      </c>
      <c r="S6" s="20">
        <f t="shared" si="8"/>
        <v>45.728160000000003</v>
      </c>
      <c r="T6" s="20">
        <f t="shared" si="8"/>
        <v>41.226062399999996</v>
      </c>
      <c r="U6" s="20">
        <f t="shared" si="8"/>
        <v>35.530674287999993</v>
      </c>
      <c r="V6" s="20">
        <f t="shared" si="8"/>
        <v>27.758725944639998</v>
      </c>
      <c r="W6" s="20">
        <f t="shared" si="8"/>
        <v>24.1924788312832</v>
      </c>
      <c r="X6" s="20">
        <f t="shared" si="8"/>
        <v>21.084656583216386</v>
      </c>
      <c r="Y6" s="20">
        <f t="shared" si="8"/>
        <v>19.002944359062582</v>
      </c>
      <c r="Z6" s="20">
        <f t="shared" si="8"/>
        <v>17.318649923156325</v>
      </c>
    </row>
    <row r="7" spans="1:26">
      <c r="A7" t="s">
        <v>57</v>
      </c>
      <c r="B7" t="s">
        <v>79</v>
      </c>
      <c r="C7" s="49" t="s">
        <v>59</v>
      </c>
      <c r="D7" s="49">
        <v>9</v>
      </c>
      <c r="E7" s="49">
        <v>6</v>
      </c>
      <c r="F7" s="49" t="s">
        <v>100</v>
      </c>
      <c r="G7" s="49"/>
      <c r="H7" s="51">
        <f>H5</f>
        <v>56.22</v>
      </c>
      <c r="I7" s="51">
        <f>H7-(H7*I1%)</f>
        <v>51.160199999999996</v>
      </c>
      <c r="J7" s="51">
        <f t="shared" ref="J7:P7" si="20">I7-(I7*J1%)</f>
        <v>45.532577999999994</v>
      </c>
      <c r="K7" s="51">
        <f t="shared" si="20"/>
        <v>39.613342859999996</v>
      </c>
      <c r="L7" s="51">
        <f t="shared" si="20"/>
        <v>30.898407430799999</v>
      </c>
      <c r="M7" s="51">
        <f t="shared" si="20"/>
        <v>27.190598539103998</v>
      </c>
      <c r="N7" s="51">
        <f t="shared" si="20"/>
        <v>23.65582072902048</v>
      </c>
      <c r="O7" s="51">
        <f t="shared" si="20"/>
        <v>21.053680448828228</v>
      </c>
      <c r="P7" s="51">
        <f t="shared" si="20"/>
        <v>18.948312403945405</v>
      </c>
      <c r="R7" s="20">
        <f t="shared" si="10"/>
        <v>44.975999999999999</v>
      </c>
      <c r="S7" s="20">
        <f t="shared" si="8"/>
        <v>40.928159999999998</v>
      </c>
      <c r="T7" s="20">
        <f t="shared" si="8"/>
        <v>36.426062399999999</v>
      </c>
      <c r="U7" s="20">
        <f t="shared" si="8"/>
        <v>31.690674287999997</v>
      </c>
      <c r="V7" s="20">
        <f t="shared" si="8"/>
        <v>24.718725944639999</v>
      </c>
      <c r="W7" s="20">
        <f t="shared" si="8"/>
        <v>21.752478831283199</v>
      </c>
      <c r="X7" s="20">
        <f t="shared" si="8"/>
        <v>18.924656583216386</v>
      </c>
      <c r="Y7" s="20">
        <f t="shared" si="8"/>
        <v>16.842944359062582</v>
      </c>
      <c r="Z7" s="20">
        <f t="shared" si="8"/>
        <v>15.158649923156325</v>
      </c>
    </row>
    <row r="8" spans="1:26">
      <c r="A8" t="s">
        <v>57</v>
      </c>
      <c r="B8" t="s">
        <v>79</v>
      </c>
      <c r="C8" s="49" t="s">
        <v>59</v>
      </c>
      <c r="D8" s="49">
        <v>9</v>
      </c>
      <c r="E8" s="49">
        <v>8</v>
      </c>
      <c r="F8" s="49" t="s">
        <v>100</v>
      </c>
      <c r="G8" s="49" t="s">
        <v>75</v>
      </c>
      <c r="H8" s="51">
        <f>H9+6</f>
        <v>62.22</v>
      </c>
      <c r="I8" s="51">
        <f t="shared" ref="I8" si="21">I9+6</f>
        <v>57.160199999999996</v>
      </c>
      <c r="J8" s="51">
        <f t="shared" ref="J8" si="22">J9+6</f>
        <v>51.532577999999994</v>
      </c>
      <c r="K8" s="51">
        <f t="shared" ref="K8" si="23">K9+4.8</f>
        <v>44.413342859999993</v>
      </c>
      <c r="L8" s="51">
        <f t="shared" ref="L8" si="24">L9+3.8</f>
        <v>34.698407430799996</v>
      </c>
      <c r="M8" s="51">
        <f t="shared" ref="M8" si="25">M9+3.05</f>
        <v>30.240598539103999</v>
      </c>
      <c r="N8" s="51">
        <f t="shared" ref="N8" si="26">N9+2.7</f>
        <v>26.355820729020479</v>
      </c>
      <c r="O8" s="51">
        <f t="shared" ref="O8" si="27">O9+2.7</f>
        <v>23.753680448828227</v>
      </c>
      <c r="P8" s="51">
        <f t="shared" ref="P8" si="28">P9+2.7</f>
        <v>21.648312403945404</v>
      </c>
      <c r="R8" s="20">
        <f t="shared" si="10"/>
        <v>49.776000000000003</v>
      </c>
      <c r="S8" s="20">
        <f t="shared" si="8"/>
        <v>45.728160000000003</v>
      </c>
      <c r="T8" s="20">
        <f t="shared" si="8"/>
        <v>41.226062399999996</v>
      </c>
      <c r="U8" s="20">
        <f t="shared" si="8"/>
        <v>35.530674287999993</v>
      </c>
      <c r="V8" s="20">
        <f t="shared" si="8"/>
        <v>27.758725944639998</v>
      </c>
      <c r="W8" s="20">
        <f t="shared" si="8"/>
        <v>24.1924788312832</v>
      </c>
      <c r="X8" s="20">
        <f t="shared" si="8"/>
        <v>21.084656583216386</v>
      </c>
      <c r="Y8" s="20">
        <f t="shared" si="8"/>
        <v>19.002944359062582</v>
      </c>
      <c r="Z8" s="20">
        <f t="shared" si="8"/>
        <v>17.318649923156325</v>
      </c>
    </row>
    <row r="9" spans="1:26">
      <c r="A9" t="s">
        <v>57</v>
      </c>
      <c r="B9" t="s">
        <v>79</v>
      </c>
      <c r="C9" s="49" t="s">
        <v>59</v>
      </c>
      <c r="D9" s="49">
        <v>9</v>
      </c>
      <c r="E9" s="49">
        <v>8</v>
      </c>
      <c r="F9" s="49" t="s">
        <v>100</v>
      </c>
      <c r="G9" s="49"/>
      <c r="H9" s="51">
        <f>H5</f>
        <v>56.22</v>
      </c>
      <c r="I9" s="51">
        <f>H9-(H9*I1%)</f>
        <v>51.160199999999996</v>
      </c>
      <c r="J9" s="51">
        <f t="shared" ref="J9:P9" si="29">I9-(I9*J1%)</f>
        <v>45.532577999999994</v>
      </c>
      <c r="K9" s="51">
        <f t="shared" si="29"/>
        <v>39.613342859999996</v>
      </c>
      <c r="L9" s="51">
        <f t="shared" si="29"/>
        <v>30.898407430799999</v>
      </c>
      <c r="M9" s="51">
        <f t="shared" si="29"/>
        <v>27.190598539103998</v>
      </c>
      <c r="N9" s="51">
        <f t="shared" si="29"/>
        <v>23.65582072902048</v>
      </c>
      <c r="O9" s="51">
        <f t="shared" si="29"/>
        <v>21.053680448828228</v>
      </c>
      <c r="P9" s="51">
        <f t="shared" si="29"/>
        <v>18.948312403945405</v>
      </c>
      <c r="R9" s="20">
        <f t="shared" si="10"/>
        <v>44.975999999999999</v>
      </c>
      <c r="S9" s="20">
        <f t="shared" si="8"/>
        <v>40.928159999999998</v>
      </c>
      <c r="T9" s="20">
        <f t="shared" si="8"/>
        <v>36.426062399999999</v>
      </c>
      <c r="U9" s="20">
        <f t="shared" si="8"/>
        <v>31.690674287999997</v>
      </c>
      <c r="V9" s="20">
        <f t="shared" si="8"/>
        <v>24.718725944639999</v>
      </c>
      <c r="W9" s="20">
        <f t="shared" si="8"/>
        <v>21.752478831283199</v>
      </c>
      <c r="X9" s="20">
        <f t="shared" si="8"/>
        <v>18.924656583216386</v>
      </c>
      <c r="Y9" s="20">
        <f t="shared" si="8"/>
        <v>16.842944359062582</v>
      </c>
      <c r="Z9" s="20">
        <f t="shared" si="8"/>
        <v>15.158649923156325</v>
      </c>
    </row>
    <row r="10" spans="1:26" s="27" customFormat="1">
      <c r="A10" t="s">
        <v>57</v>
      </c>
      <c r="B10" t="s">
        <v>79</v>
      </c>
      <c r="C10" s="49" t="s">
        <v>59</v>
      </c>
      <c r="D10" s="49">
        <v>11</v>
      </c>
      <c r="E10" s="49">
        <v>5</v>
      </c>
      <c r="F10" s="49" t="s">
        <v>100</v>
      </c>
      <c r="G10" s="49" t="s">
        <v>75</v>
      </c>
      <c r="H10" s="51">
        <f>H11+6</f>
        <v>65.031000000000006</v>
      </c>
      <c r="I10" s="51">
        <f t="shared" ref="I10:J10" si="30">I11+6</f>
        <v>59.718209999999999</v>
      </c>
      <c r="J10" s="51">
        <f t="shared" si="30"/>
        <v>53.8092069</v>
      </c>
      <c r="K10" s="51">
        <f>K11+4.8</f>
        <v>46.394010002999998</v>
      </c>
      <c r="L10" s="51">
        <f>L11+3.8</f>
        <v>36.243327802339998</v>
      </c>
      <c r="M10" s="51">
        <f>M11+3.05</f>
        <v>31.6001284660592</v>
      </c>
      <c r="N10" s="51">
        <f>N11+2.7</f>
        <v>27.538611765471504</v>
      </c>
      <c r="O10" s="51">
        <f t="shared" ref="O10:P10" si="31">O11+2.7</f>
        <v>24.806364471269639</v>
      </c>
      <c r="P10" s="51">
        <f t="shared" si="31"/>
        <v>22.595728024142677</v>
      </c>
      <c r="R10" s="28">
        <f t="shared" si="10"/>
        <v>52.024800000000006</v>
      </c>
      <c r="S10" s="28">
        <f t="shared" si="8"/>
        <v>47.774568000000002</v>
      </c>
      <c r="T10" s="28">
        <f t="shared" si="8"/>
        <v>43.04736552</v>
      </c>
      <c r="U10" s="28">
        <f t="shared" si="8"/>
        <v>37.115208002400003</v>
      </c>
      <c r="V10" s="28">
        <f t="shared" si="8"/>
        <v>28.994662241872</v>
      </c>
      <c r="W10" s="28">
        <f t="shared" si="8"/>
        <v>25.280102772847361</v>
      </c>
      <c r="X10" s="28">
        <f t="shared" si="8"/>
        <v>22.030889412377206</v>
      </c>
      <c r="Y10" s="28">
        <f t="shared" si="8"/>
        <v>19.845091577015712</v>
      </c>
      <c r="Z10" s="28">
        <f t="shared" si="8"/>
        <v>18.076582419314143</v>
      </c>
    </row>
    <row r="11" spans="1:26" s="30" customFormat="1">
      <c r="A11" s="30" t="s">
        <v>57</v>
      </c>
      <c r="B11" s="30" t="s">
        <v>79</v>
      </c>
      <c r="C11" s="49" t="s">
        <v>59</v>
      </c>
      <c r="D11" s="49">
        <v>11</v>
      </c>
      <c r="E11" s="49">
        <v>5</v>
      </c>
      <c r="F11" s="49" t="s">
        <v>100</v>
      </c>
      <c r="G11" s="49"/>
      <c r="H11" s="51">
        <f>(H5*5%)+H5</f>
        <v>59.030999999999999</v>
      </c>
      <c r="I11" s="51">
        <f>H11-(H11*I1%)</f>
        <v>53.718209999999999</v>
      </c>
      <c r="J11" s="51">
        <f t="shared" ref="J11:P11" si="32">I11-(I11*J1%)</f>
        <v>47.8092069</v>
      </c>
      <c r="K11" s="51">
        <f t="shared" si="32"/>
        <v>41.594010003000001</v>
      </c>
      <c r="L11" s="51">
        <f t="shared" si="32"/>
        <v>32.443327802340001</v>
      </c>
      <c r="M11" s="51">
        <f t="shared" si="32"/>
        <v>28.550128466059199</v>
      </c>
      <c r="N11" s="51">
        <f t="shared" si="32"/>
        <v>24.838611765471505</v>
      </c>
      <c r="O11" s="51">
        <f t="shared" si="32"/>
        <v>22.106364471269639</v>
      </c>
      <c r="P11" s="51">
        <f t="shared" si="32"/>
        <v>19.895728024142677</v>
      </c>
      <c r="R11" s="31">
        <f t="shared" si="10"/>
        <v>47.224800000000002</v>
      </c>
      <c r="S11" s="31">
        <f t="shared" si="8"/>
        <v>42.974568000000005</v>
      </c>
      <c r="T11" s="31">
        <f t="shared" si="8"/>
        <v>38.247365520000002</v>
      </c>
      <c r="U11" s="31">
        <f t="shared" si="8"/>
        <v>33.275208002399999</v>
      </c>
      <c r="V11" s="31">
        <f t="shared" si="8"/>
        <v>25.954662241872001</v>
      </c>
      <c r="W11" s="31">
        <f t="shared" si="8"/>
        <v>22.840102772847359</v>
      </c>
      <c r="X11" s="31">
        <f t="shared" si="8"/>
        <v>19.870889412377206</v>
      </c>
      <c r="Y11" s="31">
        <f t="shared" si="8"/>
        <v>17.685091577015712</v>
      </c>
      <c r="Z11" s="31">
        <f t="shared" si="8"/>
        <v>15.916582419314143</v>
      </c>
    </row>
    <row r="12" spans="1:26">
      <c r="A12" t="s">
        <v>57</v>
      </c>
      <c r="B12" t="s">
        <v>79</v>
      </c>
      <c r="C12" s="49" t="s">
        <v>59</v>
      </c>
      <c r="D12" s="49">
        <v>11</v>
      </c>
      <c r="E12" s="49">
        <v>8</v>
      </c>
      <c r="F12" s="49" t="s">
        <v>100</v>
      </c>
      <c r="G12" s="49" t="s">
        <v>75</v>
      </c>
      <c r="H12" s="51">
        <f>H13+6</f>
        <v>65.031000000000006</v>
      </c>
      <c r="I12" s="51">
        <f t="shared" ref="I12" si="33">I13+6</f>
        <v>59.718209999999999</v>
      </c>
      <c r="J12" s="51">
        <f t="shared" ref="J12" si="34">J13+6</f>
        <v>53.8092069</v>
      </c>
      <c r="K12" s="51">
        <f>K13+4.8</f>
        <v>46.394010002999998</v>
      </c>
      <c r="L12" s="51">
        <f>L13+3.8</f>
        <v>36.243327802339998</v>
      </c>
      <c r="M12" s="51">
        <f>M13+3.05</f>
        <v>31.6001284660592</v>
      </c>
      <c r="N12" s="51">
        <f>N13+2.7</f>
        <v>27.538611765471504</v>
      </c>
      <c r="O12" s="51">
        <f t="shared" ref="O12" si="35">O13+2.7</f>
        <v>24.806364471269639</v>
      </c>
      <c r="P12" s="51">
        <f t="shared" ref="P12" si="36">P13+2.7</f>
        <v>22.595728024142677</v>
      </c>
      <c r="R12" s="20">
        <f t="shared" si="10"/>
        <v>52.024800000000006</v>
      </c>
      <c r="S12" s="20">
        <f t="shared" si="8"/>
        <v>47.774568000000002</v>
      </c>
      <c r="T12" s="20">
        <f t="shared" si="8"/>
        <v>43.04736552</v>
      </c>
      <c r="U12" s="20">
        <f t="shared" si="8"/>
        <v>37.115208002400003</v>
      </c>
      <c r="V12" s="20">
        <f t="shared" si="8"/>
        <v>28.994662241872</v>
      </c>
      <c r="W12" s="20">
        <f t="shared" si="8"/>
        <v>25.280102772847361</v>
      </c>
      <c r="X12" s="20">
        <f t="shared" si="8"/>
        <v>22.030889412377206</v>
      </c>
      <c r="Y12" s="20">
        <f t="shared" si="8"/>
        <v>19.845091577015712</v>
      </c>
      <c r="Z12" s="20">
        <f t="shared" si="8"/>
        <v>18.076582419314143</v>
      </c>
    </row>
    <row r="13" spans="1:26">
      <c r="A13" t="s">
        <v>57</v>
      </c>
      <c r="B13" t="s">
        <v>79</v>
      </c>
      <c r="C13" s="49" t="s">
        <v>59</v>
      </c>
      <c r="D13" s="49">
        <v>11</v>
      </c>
      <c r="E13" s="49">
        <v>8</v>
      </c>
      <c r="F13" s="49" t="s">
        <v>100</v>
      </c>
      <c r="G13" s="49"/>
      <c r="H13" s="51">
        <f>H11</f>
        <v>59.030999999999999</v>
      </c>
      <c r="I13" s="51">
        <f t="shared" ref="I13:P13" si="37">H13-(H13*I1%)</f>
        <v>53.718209999999999</v>
      </c>
      <c r="J13" s="51">
        <f t="shared" si="37"/>
        <v>47.8092069</v>
      </c>
      <c r="K13" s="51">
        <f t="shared" si="37"/>
        <v>41.594010003000001</v>
      </c>
      <c r="L13" s="51">
        <f t="shared" si="37"/>
        <v>32.443327802340001</v>
      </c>
      <c r="M13" s="51">
        <f t="shared" si="37"/>
        <v>28.550128466059199</v>
      </c>
      <c r="N13" s="51">
        <f t="shared" si="37"/>
        <v>24.838611765471505</v>
      </c>
      <c r="O13" s="51">
        <f t="shared" si="37"/>
        <v>22.106364471269639</v>
      </c>
      <c r="P13" s="51">
        <f t="shared" si="37"/>
        <v>19.895728024142677</v>
      </c>
      <c r="R13" s="20">
        <f t="shared" si="10"/>
        <v>47.224800000000002</v>
      </c>
      <c r="S13" s="20">
        <f t="shared" si="8"/>
        <v>42.974568000000005</v>
      </c>
      <c r="T13" s="20">
        <f t="shared" si="8"/>
        <v>38.247365520000002</v>
      </c>
      <c r="U13" s="20">
        <f t="shared" si="8"/>
        <v>33.275208002399999</v>
      </c>
      <c r="V13" s="20">
        <f t="shared" si="8"/>
        <v>25.954662241872001</v>
      </c>
      <c r="W13" s="20">
        <f t="shared" si="8"/>
        <v>22.840102772847359</v>
      </c>
      <c r="X13" s="20">
        <f t="shared" si="8"/>
        <v>19.870889412377206</v>
      </c>
      <c r="Y13" s="20">
        <f t="shared" si="8"/>
        <v>17.685091577015712</v>
      </c>
      <c r="Z13" s="20">
        <f t="shared" si="8"/>
        <v>15.916582419314143</v>
      </c>
    </row>
    <row r="14" spans="1:26">
      <c r="A14" t="s">
        <v>57</v>
      </c>
      <c r="B14" t="s">
        <v>79</v>
      </c>
      <c r="C14" s="49" t="s">
        <v>59</v>
      </c>
      <c r="D14" s="49">
        <v>11</v>
      </c>
      <c r="E14" s="49">
        <v>1</v>
      </c>
      <c r="F14" s="49" t="s">
        <v>100</v>
      </c>
      <c r="G14" s="49" t="s">
        <v>75</v>
      </c>
      <c r="H14" s="51">
        <f>H15+6</f>
        <v>65.031000000000006</v>
      </c>
      <c r="I14" s="51">
        <f t="shared" ref="I14" si="38">I15+6</f>
        <v>59.718209999999999</v>
      </c>
      <c r="J14" s="51">
        <f t="shared" ref="J14" si="39">J15+6</f>
        <v>53.8092069</v>
      </c>
      <c r="K14" s="51">
        <f>K15+4.8</f>
        <v>46.394010002999998</v>
      </c>
      <c r="L14" s="51">
        <f>L15+3.8</f>
        <v>36.243327802339998</v>
      </c>
      <c r="M14" s="51">
        <f>M15+3.05</f>
        <v>31.6001284660592</v>
      </c>
      <c r="N14" s="51">
        <f>N15+2.7</f>
        <v>27.538611765471504</v>
      </c>
      <c r="O14" s="51">
        <f t="shared" ref="O14" si="40">O15+2.7</f>
        <v>24.806364471269639</v>
      </c>
      <c r="P14" s="51">
        <f t="shared" ref="P14" si="41">P15+2.7</f>
        <v>22.595728024142677</v>
      </c>
      <c r="R14" s="20">
        <f t="shared" si="10"/>
        <v>52.024800000000006</v>
      </c>
      <c r="S14" s="20">
        <f t="shared" si="8"/>
        <v>47.774568000000002</v>
      </c>
      <c r="T14" s="20">
        <f t="shared" si="8"/>
        <v>43.04736552</v>
      </c>
      <c r="U14" s="20">
        <f t="shared" si="8"/>
        <v>37.115208002400003</v>
      </c>
      <c r="V14" s="20">
        <f t="shared" si="8"/>
        <v>28.994662241872</v>
      </c>
      <c r="W14" s="20">
        <f t="shared" si="8"/>
        <v>25.280102772847361</v>
      </c>
      <c r="X14" s="20">
        <f t="shared" si="8"/>
        <v>22.030889412377206</v>
      </c>
      <c r="Y14" s="20">
        <f t="shared" si="8"/>
        <v>19.845091577015712</v>
      </c>
      <c r="Z14" s="20">
        <f t="shared" si="8"/>
        <v>18.076582419314143</v>
      </c>
    </row>
    <row r="15" spans="1:26">
      <c r="A15" t="s">
        <v>57</v>
      </c>
      <c r="B15" t="s">
        <v>79</v>
      </c>
      <c r="C15" s="49" t="s">
        <v>59</v>
      </c>
      <c r="D15" s="49">
        <v>11</v>
      </c>
      <c r="E15" s="49">
        <v>1</v>
      </c>
      <c r="F15" s="49" t="s">
        <v>100</v>
      </c>
      <c r="G15" s="49"/>
      <c r="H15" s="51">
        <f>H11</f>
        <v>59.030999999999999</v>
      </c>
      <c r="I15" s="51">
        <f>H15-(H15*I1%)</f>
        <v>53.718209999999999</v>
      </c>
      <c r="J15" s="51">
        <f>I15-(I15*J1%)</f>
        <v>47.8092069</v>
      </c>
      <c r="K15" s="51">
        <f t="shared" ref="K15:P15" si="42">J15-(J15*K1%)</f>
        <v>41.594010003000001</v>
      </c>
      <c r="L15" s="51">
        <f t="shared" si="42"/>
        <v>32.443327802340001</v>
      </c>
      <c r="M15" s="51">
        <f t="shared" si="42"/>
        <v>28.550128466059199</v>
      </c>
      <c r="N15" s="51">
        <f t="shared" si="42"/>
        <v>24.838611765471505</v>
      </c>
      <c r="O15" s="51">
        <f t="shared" si="42"/>
        <v>22.106364471269639</v>
      </c>
      <c r="P15" s="51">
        <f t="shared" si="42"/>
        <v>19.895728024142677</v>
      </c>
      <c r="R15" s="20">
        <f t="shared" si="10"/>
        <v>47.224800000000002</v>
      </c>
      <c r="S15" s="20">
        <f t="shared" si="8"/>
        <v>42.974568000000005</v>
      </c>
      <c r="T15" s="20">
        <f t="shared" si="8"/>
        <v>38.247365520000002</v>
      </c>
      <c r="U15" s="20">
        <f t="shared" si="8"/>
        <v>33.275208002399999</v>
      </c>
      <c r="V15" s="20">
        <f t="shared" si="8"/>
        <v>25.954662241872001</v>
      </c>
      <c r="W15" s="20">
        <f t="shared" si="8"/>
        <v>22.840102772847359</v>
      </c>
      <c r="X15" s="20">
        <f t="shared" si="8"/>
        <v>19.870889412377206</v>
      </c>
      <c r="Y15" s="20">
        <f t="shared" si="8"/>
        <v>17.685091577015712</v>
      </c>
      <c r="Z15" s="20">
        <f t="shared" si="8"/>
        <v>15.916582419314143</v>
      </c>
    </row>
    <row r="16" spans="1:26">
      <c r="A16" t="s">
        <v>57</v>
      </c>
      <c r="B16" t="s">
        <v>79</v>
      </c>
      <c r="C16" s="49" t="s">
        <v>59</v>
      </c>
      <c r="D16" s="49">
        <v>13</v>
      </c>
      <c r="E16" s="49">
        <v>7</v>
      </c>
      <c r="F16" s="49" t="s">
        <v>100</v>
      </c>
      <c r="G16" s="49" t="s">
        <v>75</v>
      </c>
      <c r="H16" s="51">
        <f>H17+6</f>
        <v>67.982550000000003</v>
      </c>
      <c r="I16" s="51">
        <f t="shared" ref="I16" si="43">I17+6</f>
        <v>62.404120499999998</v>
      </c>
      <c r="J16" s="51">
        <f t="shared" ref="J16" si="44">J17+6</f>
        <v>56.199667245000001</v>
      </c>
      <c r="K16" s="51">
        <f>K17+4.8</f>
        <v>48.473710503149995</v>
      </c>
      <c r="L16" s="51">
        <f>L17+3.8</f>
        <v>37.865494192456993</v>
      </c>
      <c r="M16" s="51">
        <f>M17+3.05</f>
        <v>33.027634889362155</v>
      </c>
      <c r="N16" s="51">
        <f>N17+2.7</f>
        <v>28.780542353745076</v>
      </c>
      <c r="O16" s="51">
        <f t="shared" ref="O16" si="45">O17+2.7</f>
        <v>25.911682694833118</v>
      </c>
      <c r="P16" s="51">
        <f t="shared" ref="P16" si="46">P17+2.7</f>
        <v>23.590514425349806</v>
      </c>
      <c r="R16" s="20">
        <f t="shared" si="10"/>
        <v>54.386040000000008</v>
      </c>
      <c r="S16" s="20">
        <f t="shared" si="8"/>
        <v>49.923296399999998</v>
      </c>
      <c r="T16" s="20">
        <f t="shared" si="8"/>
        <v>44.959733796000002</v>
      </c>
      <c r="U16" s="20">
        <f t="shared" si="8"/>
        <v>38.77896840252</v>
      </c>
      <c r="V16" s="20">
        <f t="shared" si="8"/>
        <v>30.292395353965595</v>
      </c>
      <c r="W16" s="20">
        <f t="shared" si="8"/>
        <v>26.422107911489725</v>
      </c>
      <c r="X16" s="20">
        <f t="shared" si="8"/>
        <v>23.024433882996064</v>
      </c>
      <c r="Y16" s="20">
        <f t="shared" si="8"/>
        <v>20.729346155866494</v>
      </c>
      <c r="Z16" s="20">
        <f t="shared" si="8"/>
        <v>18.872411540279845</v>
      </c>
    </row>
    <row r="17" spans="1:26" s="30" customFormat="1">
      <c r="A17" s="30" t="s">
        <v>57</v>
      </c>
      <c r="B17" s="30" t="s">
        <v>79</v>
      </c>
      <c r="C17" s="49" t="s">
        <v>59</v>
      </c>
      <c r="D17" s="49">
        <v>13</v>
      </c>
      <c r="E17" s="49">
        <v>7</v>
      </c>
      <c r="F17" s="49" t="s">
        <v>100</v>
      </c>
      <c r="G17" s="49"/>
      <c r="H17" s="51">
        <f>(H11*5%)+H11</f>
        <v>61.982549999999996</v>
      </c>
      <c r="I17" s="51">
        <f>H17-(H17*I1%)</f>
        <v>56.404120499999998</v>
      </c>
      <c r="J17" s="51">
        <f t="shared" ref="J17:P17" si="47">I17-(I17*J1%)</f>
        <v>50.199667245000001</v>
      </c>
      <c r="K17" s="51">
        <f t="shared" si="47"/>
        <v>43.673710503149998</v>
      </c>
      <c r="L17" s="51">
        <f t="shared" si="47"/>
        <v>34.065494192456995</v>
      </c>
      <c r="M17" s="51">
        <f t="shared" si="47"/>
        <v>29.977634889362157</v>
      </c>
      <c r="N17" s="51">
        <f t="shared" si="47"/>
        <v>26.080542353745077</v>
      </c>
      <c r="O17" s="51">
        <f t="shared" si="47"/>
        <v>23.211682694833119</v>
      </c>
      <c r="P17" s="51">
        <f t="shared" si="47"/>
        <v>20.890514425349807</v>
      </c>
      <c r="R17" s="31">
        <f t="shared" si="10"/>
        <v>49.586039999999997</v>
      </c>
      <c r="S17" s="31">
        <f t="shared" si="8"/>
        <v>45.123296400000001</v>
      </c>
      <c r="T17" s="31">
        <f t="shared" si="8"/>
        <v>40.159733796000005</v>
      </c>
      <c r="U17" s="31">
        <f t="shared" si="8"/>
        <v>34.938968402519997</v>
      </c>
      <c r="V17" s="31">
        <f t="shared" si="8"/>
        <v>27.252395353965596</v>
      </c>
      <c r="W17" s="31">
        <f t="shared" si="8"/>
        <v>23.982107911489727</v>
      </c>
      <c r="X17" s="31">
        <f t="shared" si="8"/>
        <v>20.864433882996064</v>
      </c>
      <c r="Y17" s="31">
        <f t="shared" si="8"/>
        <v>18.569346155866494</v>
      </c>
      <c r="Z17" s="31">
        <f t="shared" si="8"/>
        <v>16.712411540279845</v>
      </c>
    </row>
    <row r="18" spans="1:26">
      <c r="A18" t="s">
        <v>57</v>
      </c>
      <c r="B18" t="s">
        <v>79</v>
      </c>
      <c r="C18" s="49" t="s">
        <v>59</v>
      </c>
      <c r="D18" s="49">
        <v>13</v>
      </c>
      <c r="E18" s="49">
        <v>11</v>
      </c>
      <c r="F18" s="49" t="s">
        <v>100</v>
      </c>
      <c r="G18" s="49" t="s">
        <v>75</v>
      </c>
      <c r="H18" s="51">
        <f>H19+6</f>
        <v>67.982550000000003</v>
      </c>
      <c r="I18" s="51">
        <f t="shared" ref="I18" si="48">I19+6</f>
        <v>62.404120499999998</v>
      </c>
      <c r="J18" s="51">
        <f t="shared" ref="J18" si="49">J19+6</f>
        <v>56.199667245000001</v>
      </c>
      <c r="K18" s="51">
        <f>K19+4.8</f>
        <v>48.473710503149995</v>
      </c>
      <c r="L18" s="51">
        <f>L19+3.8</f>
        <v>37.865494192456993</v>
      </c>
      <c r="M18" s="51">
        <f>M19+3.05</f>
        <v>33.027634889362155</v>
      </c>
      <c r="N18" s="51">
        <f>N19+2.7</f>
        <v>28.780542353745076</v>
      </c>
      <c r="O18" s="51">
        <f t="shared" ref="O18" si="50">O19+2.7</f>
        <v>25.911682694833118</v>
      </c>
      <c r="P18" s="51">
        <f t="shared" ref="P18" si="51">P19+2.7</f>
        <v>23.590514425349806</v>
      </c>
      <c r="R18" s="20">
        <f t="shared" si="10"/>
        <v>54.386040000000008</v>
      </c>
      <c r="S18" s="20">
        <f t="shared" si="8"/>
        <v>49.923296399999998</v>
      </c>
      <c r="T18" s="20">
        <f t="shared" si="8"/>
        <v>44.959733796000002</v>
      </c>
      <c r="U18" s="20">
        <f t="shared" si="8"/>
        <v>38.77896840252</v>
      </c>
      <c r="V18" s="20">
        <f t="shared" si="8"/>
        <v>30.292395353965595</v>
      </c>
      <c r="W18" s="20">
        <f t="shared" si="8"/>
        <v>26.422107911489725</v>
      </c>
      <c r="X18" s="20">
        <f t="shared" si="8"/>
        <v>23.024433882996064</v>
      </c>
      <c r="Y18" s="20">
        <f t="shared" si="8"/>
        <v>20.729346155866494</v>
      </c>
      <c r="Z18" s="20">
        <f t="shared" si="8"/>
        <v>18.872411540279845</v>
      </c>
    </row>
    <row r="19" spans="1:26">
      <c r="A19" t="s">
        <v>57</v>
      </c>
      <c r="B19" t="s">
        <v>79</v>
      </c>
      <c r="C19" s="49" t="s">
        <v>59</v>
      </c>
      <c r="D19" s="49">
        <v>13</v>
      </c>
      <c r="E19" s="49">
        <v>11</v>
      </c>
      <c r="F19" s="49" t="s">
        <v>100</v>
      </c>
      <c r="G19" s="49"/>
      <c r="H19" s="51">
        <f>H17</f>
        <v>61.982549999999996</v>
      </c>
      <c r="I19" s="51">
        <f>H19-(H19*I1%)</f>
        <v>56.404120499999998</v>
      </c>
      <c r="J19" s="51">
        <f t="shared" ref="J19:P19" si="52">I19-(I19*J1%)</f>
        <v>50.199667245000001</v>
      </c>
      <c r="K19" s="51">
        <f t="shared" si="52"/>
        <v>43.673710503149998</v>
      </c>
      <c r="L19" s="51">
        <f t="shared" si="52"/>
        <v>34.065494192456995</v>
      </c>
      <c r="M19" s="51">
        <f t="shared" si="52"/>
        <v>29.977634889362157</v>
      </c>
      <c r="N19" s="51">
        <f t="shared" si="52"/>
        <v>26.080542353745077</v>
      </c>
      <c r="O19" s="51">
        <f t="shared" si="52"/>
        <v>23.211682694833119</v>
      </c>
      <c r="P19" s="51">
        <f t="shared" si="52"/>
        <v>20.890514425349807</v>
      </c>
      <c r="R19" s="20">
        <f t="shared" si="10"/>
        <v>49.586039999999997</v>
      </c>
      <c r="S19" s="20">
        <f t="shared" si="8"/>
        <v>45.123296400000001</v>
      </c>
      <c r="T19" s="20">
        <f t="shared" si="8"/>
        <v>40.159733796000005</v>
      </c>
      <c r="U19" s="20">
        <f t="shared" si="8"/>
        <v>34.938968402519997</v>
      </c>
      <c r="V19" s="20">
        <f t="shared" si="8"/>
        <v>27.252395353965596</v>
      </c>
      <c r="W19" s="20">
        <f t="shared" si="8"/>
        <v>23.982107911489727</v>
      </c>
      <c r="X19" s="20">
        <f t="shared" si="8"/>
        <v>20.864433882996064</v>
      </c>
      <c r="Y19" s="20">
        <f t="shared" si="8"/>
        <v>18.569346155866494</v>
      </c>
      <c r="Z19" s="20">
        <f t="shared" si="8"/>
        <v>16.712411540279845</v>
      </c>
    </row>
    <row r="20" spans="1:26">
      <c r="A20" t="s">
        <v>57</v>
      </c>
      <c r="B20" t="s">
        <v>79</v>
      </c>
      <c r="C20" s="49" t="s">
        <v>59</v>
      </c>
      <c r="D20" s="49">
        <v>13</v>
      </c>
      <c r="E20" s="49">
        <v>14</v>
      </c>
      <c r="F20" s="49" t="s">
        <v>100</v>
      </c>
      <c r="G20" s="49" t="s">
        <v>75</v>
      </c>
      <c r="H20" s="51">
        <f>H21+6</f>
        <v>67.982550000000003</v>
      </c>
      <c r="I20" s="51">
        <f t="shared" ref="I20" si="53">I21+6</f>
        <v>62.404120499999998</v>
      </c>
      <c r="J20" s="51">
        <f t="shared" ref="J20" si="54">J21+6</f>
        <v>56.199667245000001</v>
      </c>
      <c r="K20" s="51">
        <f>K21+4.8</f>
        <v>48.473710503149995</v>
      </c>
      <c r="L20" s="51">
        <f>L21+3.8</f>
        <v>37.865494192456993</v>
      </c>
      <c r="M20" s="51">
        <f>M21+3.05</f>
        <v>33.027634889362155</v>
      </c>
      <c r="N20" s="51">
        <f>N21+2.7</f>
        <v>28.780542353745076</v>
      </c>
      <c r="O20" s="51">
        <f t="shared" ref="O20" si="55">O21+2.7</f>
        <v>25.911682694833118</v>
      </c>
      <c r="P20" s="51">
        <f t="shared" ref="P20" si="56">P21+2.7</f>
        <v>23.590514425349806</v>
      </c>
      <c r="R20" s="20">
        <f t="shared" si="10"/>
        <v>54.386040000000008</v>
      </c>
      <c r="S20" s="20">
        <f t="shared" si="10"/>
        <v>49.923296399999998</v>
      </c>
      <c r="T20" s="20">
        <f t="shared" si="10"/>
        <v>44.959733796000002</v>
      </c>
      <c r="U20" s="20">
        <f t="shared" si="10"/>
        <v>38.77896840252</v>
      </c>
      <c r="V20" s="20">
        <f t="shared" si="10"/>
        <v>30.292395353965595</v>
      </c>
      <c r="W20" s="20">
        <f t="shared" si="10"/>
        <v>26.422107911489725</v>
      </c>
      <c r="X20" s="20">
        <f t="shared" si="10"/>
        <v>23.024433882996064</v>
      </c>
      <c r="Y20" s="20">
        <f t="shared" si="10"/>
        <v>20.729346155866494</v>
      </c>
      <c r="Z20" s="20">
        <f t="shared" si="10"/>
        <v>18.872411540279845</v>
      </c>
    </row>
    <row r="21" spans="1:26">
      <c r="A21" t="s">
        <v>57</v>
      </c>
      <c r="B21" t="s">
        <v>79</v>
      </c>
      <c r="C21" s="49" t="s">
        <v>59</v>
      </c>
      <c r="D21" s="49">
        <v>13</v>
      </c>
      <c r="E21" s="49">
        <v>14</v>
      </c>
      <c r="F21" s="49" t="s">
        <v>100</v>
      </c>
      <c r="G21" s="49"/>
      <c r="H21" s="51">
        <f>H17</f>
        <v>61.982549999999996</v>
      </c>
      <c r="I21" s="51">
        <f>H21-(H21*I1%)</f>
        <v>56.404120499999998</v>
      </c>
      <c r="J21" s="51">
        <f t="shared" ref="J21:P21" si="57">I21-(I21*J1%)</f>
        <v>50.199667245000001</v>
      </c>
      <c r="K21" s="51">
        <f t="shared" si="57"/>
        <v>43.673710503149998</v>
      </c>
      <c r="L21" s="51">
        <f t="shared" si="57"/>
        <v>34.065494192456995</v>
      </c>
      <c r="M21" s="51">
        <f t="shared" si="57"/>
        <v>29.977634889362157</v>
      </c>
      <c r="N21" s="51">
        <f t="shared" si="57"/>
        <v>26.080542353745077</v>
      </c>
      <c r="O21" s="51">
        <f t="shared" si="57"/>
        <v>23.211682694833119</v>
      </c>
      <c r="P21" s="51">
        <f t="shared" si="57"/>
        <v>20.890514425349807</v>
      </c>
      <c r="R21" s="20">
        <f t="shared" si="10"/>
        <v>49.586039999999997</v>
      </c>
      <c r="S21" s="20">
        <f t="shared" si="10"/>
        <v>45.123296400000001</v>
      </c>
      <c r="T21" s="20">
        <f t="shared" si="10"/>
        <v>40.159733796000005</v>
      </c>
      <c r="U21" s="20">
        <f t="shared" si="10"/>
        <v>34.938968402519997</v>
      </c>
      <c r="V21" s="20">
        <f t="shared" si="10"/>
        <v>27.252395353965596</v>
      </c>
      <c r="W21" s="20">
        <f t="shared" si="10"/>
        <v>23.982107911489727</v>
      </c>
      <c r="X21" s="20">
        <f t="shared" si="10"/>
        <v>20.864433882996064</v>
      </c>
      <c r="Y21" s="20">
        <f t="shared" si="10"/>
        <v>18.569346155866494</v>
      </c>
      <c r="Z21" s="20">
        <f t="shared" si="10"/>
        <v>16.712411540279845</v>
      </c>
    </row>
    <row r="22" spans="1:26">
      <c r="A22" t="s">
        <v>57</v>
      </c>
      <c r="B22" t="s">
        <v>79</v>
      </c>
      <c r="C22" s="49" t="s">
        <v>59</v>
      </c>
      <c r="D22" s="49">
        <v>15</v>
      </c>
      <c r="E22" s="49">
        <v>9</v>
      </c>
      <c r="F22" s="49" t="s">
        <v>100</v>
      </c>
      <c r="G22" s="49" t="s">
        <v>75</v>
      </c>
      <c r="H22" s="51">
        <f>H23+6</f>
        <v>71.081677499999998</v>
      </c>
      <c r="I22" s="51">
        <f t="shared" ref="I22" si="58">I23+6</f>
        <v>65.224326524999995</v>
      </c>
      <c r="J22" s="51">
        <f t="shared" ref="J22" si="59">J23+6</f>
        <v>58.709650607249998</v>
      </c>
      <c r="K22" s="51">
        <f>K23+4.8</f>
        <v>50.657396028307495</v>
      </c>
      <c r="L22" s="51">
        <f>L23+3.8</f>
        <v>39.568768902079846</v>
      </c>
      <c r="M22" s="51">
        <f>M23+3.05</f>
        <v>34.526516633830262</v>
      </c>
      <c r="N22" s="51">
        <f>N23+2.7</f>
        <v>30.084569471432328</v>
      </c>
      <c r="O22" s="51">
        <f t="shared" ref="O22" si="60">O23+2.7</f>
        <v>27.072266829574772</v>
      </c>
      <c r="P22" s="51">
        <f t="shared" ref="P22" si="61">P23+2.7</f>
        <v>24.635040146617296</v>
      </c>
      <c r="R22" s="20">
        <f t="shared" si="10"/>
        <v>56.865341999999998</v>
      </c>
      <c r="S22" s="20">
        <f t="shared" si="10"/>
        <v>52.17946122</v>
      </c>
      <c r="T22" s="20">
        <f t="shared" si="10"/>
        <v>46.967720485800001</v>
      </c>
      <c r="U22" s="20">
        <f t="shared" si="10"/>
        <v>40.525916822645996</v>
      </c>
      <c r="V22" s="20">
        <f t="shared" si="10"/>
        <v>31.65501512166388</v>
      </c>
      <c r="W22" s="20">
        <f t="shared" si="10"/>
        <v>27.62121330706421</v>
      </c>
      <c r="X22" s="20">
        <f t="shared" si="10"/>
        <v>24.067655577145864</v>
      </c>
      <c r="Y22" s="20">
        <f t="shared" si="10"/>
        <v>21.657813463659821</v>
      </c>
      <c r="Z22" s="20">
        <f t="shared" si="10"/>
        <v>19.70803211729384</v>
      </c>
    </row>
    <row r="23" spans="1:26" s="30" customFormat="1">
      <c r="A23" s="30" t="s">
        <v>57</v>
      </c>
      <c r="B23" s="30" t="s">
        <v>79</v>
      </c>
      <c r="C23" s="49" t="s">
        <v>59</v>
      </c>
      <c r="D23" s="49">
        <v>15</v>
      </c>
      <c r="E23" s="49">
        <v>9</v>
      </c>
      <c r="F23" s="49" t="s">
        <v>100</v>
      </c>
      <c r="G23" s="49"/>
      <c r="H23" s="51">
        <f>(H17*5%)+H17</f>
        <v>65.081677499999998</v>
      </c>
      <c r="I23" s="51">
        <f>H23-(H23*I1%)</f>
        <v>59.224326524999995</v>
      </c>
      <c r="J23" s="51">
        <f t="shared" ref="J23:P23" si="62">I23-(I23*J1%)</f>
        <v>52.709650607249998</v>
      </c>
      <c r="K23" s="51">
        <f t="shared" si="62"/>
        <v>45.857396028307498</v>
      </c>
      <c r="L23" s="51">
        <f t="shared" si="62"/>
        <v>35.768768902079849</v>
      </c>
      <c r="M23" s="51">
        <f t="shared" si="62"/>
        <v>31.476516633830265</v>
      </c>
      <c r="N23" s="51">
        <f t="shared" si="62"/>
        <v>27.384569471432329</v>
      </c>
      <c r="O23" s="51">
        <f t="shared" si="62"/>
        <v>24.372266829574773</v>
      </c>
      <c r="P23" s="51">
        <f t="shared" si="62"/>
        <v>21.935040146617297</v>
      </c>
      <c r="R23" s="31">
        <f t="shared" si="10"/>
        <v>52.065342000000001</v>
      </c>
      <c r="S23" s="31">
        <f t="shared" si="10"/>
        <v>47.379461219999996</v>
      </c>
      <c r="T23" s="31">
        <f t="shared" si="10"/>
        <v>42.167720485800004</v>
      </c>
      <c r="U23" s="31">
        <f t="shared" si="10"/>
        <v>36.685916822646</v>
      </c>
      <c r="V23" s="31">
        <f t="shared" si="10"/>
        <v>28.61501512166388</v>
      </c>
      <c r="W23" s="31">
        <f t="shared" si="10"/>
        <v>25.181213307064212</v>
      </c>
      <c r="X23" s="31">
        <f t="shared" si="10"/>
        <v>21.907655577145864</v>
      </c>
      <c r="Y23" s="31">
        <f t="shared" si="10"/>
        <v>19.497813463659821</v>
      </c>
      <c r="Z23" s="31">
        <f t="shared" si="10"/>
        <v>17.54803211729384</v>
      </c>
    </row>
    <row r="24" spans="1:26">
      <c r="A24" t="s">
        <v>57</v>
      </c>
      <c r="B24" t="s">
        <v>79</v>
      </c>
      <c r="C24" s="49" t="s">
        <v>59</v>
      </c>
      <c r="D24" s="49">
        <v>15</v>
      </c>
      <c r="E24" s="49">
        <v>14</v>
      </c>
      <c r="F24" s="49" t="s">
        <v>100</v>
      </c>
      <c r="G24" s="49" t="s">
        <v>75</v>
      </c>
      <c r="H24" s="51">
        <f>H25+6</f>
        <v>71.081677499999998</v>
      </c>
      <c r="I24" s="51">
        <f t="shared" ref="I24" si="63">I25+6</f>
        <v>65.224326524999995</v>
      </c>
      <c r="J24" s="51">
        <f t="shared" ref="J24" si="64">J25+6</f>
        <v>58.709650607249998</v>
      </c>
      <c r="K24" s="51">
        <f>K25+4.8</f>
        <v>50.657396028307495</v>
      </c>
      <c r="L24" s="51">
        <f>L25+3.8</f>
        <v>39.568768902079846</v>
      </c>
      <c r="M24" s="51">
        <f>M25+3.05</f>
        <v>34.526516633830262</v>
      </c>
      <c r="N24" s="51">
        <f>N25+2.7</f>
        <v>30.084569471432328</v>
      </c>
      <c r="O24" s="51">
        <f t="shared" ref="O24" si="65">O25+2.7</f>
        <v>27.072266829574772</v>
      </c>
      <c r="P24" s="51">
        <f t="shared" ref="P24" si="66">P25+2.7</f>
        <v>24.635040146617296</v>
      </c>
      <c r="R24" s="20">
        <f t="shared" si="10"/>
        <v>56.865341999999998</v>
      </c>
      <c r="S24" s="20">
        <f t="shared" si="10"/>
        <v>52.17946122</v>
      </c>
      <c r="T24" s="20">
        <f t="shared" si="10"/>
        <v>46.967720485800001</v>
      </c>
      <c r="U24" s="20">
        <f t="shared" si="10"/>
        <v>40.525916822645996</v>
      </c>
      <c r="V24" s="20">
        <f t="shared" si="10"/>
        <v>31.65501512166388</v>
      </c>
      <c r="W24" s="20">
        <f t="shared" si="10"/>
        <v>27.62121330706421</v>
      </c>
      <c r="X24" s="20">
        <f t="shared" si="10"/>
        <v>24.067655577145864</v>
      </c>
      <c r="Y24" s="20">
        <f t="shared" si="10"/>
        <v>21.657813463659821</v>
      </c>
      <c r="Z24" s="20">
        <f t="shared" si="10"/>
        <v>19.70803211729384</v>
      </c>
    </row>
    <row r="25" spans="1:26">
      <c r="A25" t="s">
        <v>57</v>
      </c>
      <c r="B25" t="s">
        <v>79</v>
      </c>
      <c r="C25" s="49" t="s">
        <v>59</v>
      </c>
      <c r="D25" s="49">
        <v>15</v>
      </c>
      <c r="E25" s="49">
        <v>14</v>
      </c>
      <c r="F25" s="49" t="s">
        <v>100</v>
      </c>
      <c r="G25" s="49"/>
      <c r="H25" s="51">
        <f>H23</f>
        <v>65.081677499999998</v>
      </c>
      <c r="I25" s="51">
        <f>H25-(H25*I1%)</f>
        <v>59.224326524999995</v>
      </c>
      <c r="J25" s="51">
        <f t="shared" ref="J25:P25" si="67">I25-(I25*J1%)</f>
        <v>52.709650607249998</v>
      </c>
      <c r="K25" s="51">
        <f t="shared" si="67"/>
        <v>45.857396028307498</v>
      </c>
      <c r="L25" s="51">
        <f t="shared" si="67"/>
        <v>35.768768902079849</v>
      </c>
      <c r="M25" s="51">
        <f t="shared" si="67"/>
        <v>31.476516633830265</v>
      </c>
      <c r="N25" s="51">
        <f t="shared" si="67"/>
        <v>27.384569471432329</v>
      </c>
      <c r="O25" s="51">
        <f t="shared" si="67"/>
        <v>24.372266829574773</v>
      </c>
      <c r="P25" s="51">
        <f t="shared" si="67"/>
        <v>21.935040146617297</v>
      </c>
      <c r="R25" s="20">
        <f t="shared" si="10"/>
        <v>52.065342000000001</v>
      </c>
      <c r="S25" s="20">
        <f t="shared" si="10"/>
        <v>47.379461219999996</v>
      </c>
      <c r="T25" s="20">
        <f t="shared" si="10"/>
        <v>42.167720485800004</v>
      </c>
      <c r="U25" s="20">
        <f t="shared" si="10"/>
        <v>36.685916822646</v>
      </c>
      <c r="V25" s="20">
        <f t="shared" si="10"/>
        <v>28.61501512166388</v>
      </c>
      <c r="W25" s="20">
        <f t="shared" si="10"/>
        <v>25.181213307064212</v>
      </c>
      <c r="X25" s="20">
        <f t="shared" si="10"/>
        <v>21.907655577145864</v>
      </c>
      <c r="Y25" s="20">
        <f t="shared" si="10"/>
        <v>19.497813463659821</v>
      </c>
      <c r="Z25" s="20">
        <f t="shared" si="10"/>
        <v>17.54803211729384</v>
      </c>
    </row>
    <row r="26" spans="1:26">
      <c r="A26" t="s">
        <v>57</v>
      </c>
      <c r="B26" t="s">
        <v>79</v>
      </c>
      <c r="C26" s="49" t="s">
        <v>59</v>
      </c>
      <c r="D26" s="49">
        <v>15</v>
      </c>
      <c r="E26" s="49">
        <v>18</v>
      </c>
      <c r="F26" s="49" t="s">
        <v>100</v>
      </c>
      <c r="G26" s="49" t="s">
        <v>75</v>
      </c>
      <c r="H26" s="51">
        <f>H27+6</f>
        <v>71.081677499999998</v>
      </c>
      <c r="I26" s="51">
        <f t="shared" ref="I26" si="68">I27+6</f>
        <v>65.224326524999995</v>
      </c>
      <c r="J26" s="51">
        <f t="shared" ref="J26" si="69">J27+6</f>
        <v>58.709650607249998</v>
      </c>
      <c r="K26" s="51">
        <f>K27+4.8</f>
        <v>50.657396028307495</v>
      </c>
      <c r="L26" s="51">
        <f>L27+3.8</f>
        <v>39.568768902079846</v>
      </c>
      <c r="M26" s="51">
        <f>M27+3.05</f>
        <v>34.526516633830262</v>
      </c>
      <c r="N26" s="51">
        <f>N27+2.7</f>
        <v>30.084569471432328</v>
      </c>
      <c r="O26" s="51">
        <f t="shared" ref="O26" si="70">O27+2.7</f>
        <v>27.072266829574772</v>
      </c>
      <c r="P26" s="51">
        <f t="shared" ref="P26" si="71">P27+2.7</f>
        <v>24.635040146617296</v>
      </c>
      <c r="R26" s="20">
        <f t="shared" si="10"/>
        <v>56.865341999999998</v>
      </c>
      <c r="S26" s="20">
        <f t="shared" si="10"/>
        <v>52.17946122</v>
      </c>
      <c r="T26" s="20">
        <f t="shared" si="10"/>
        <v>46.967720485800001</v>
      </c>
      <c r="U26" s="20">
        <f t="shared" si="10"/>
        <v>40.525916822645996</v>
      </c>
      <c r="V26" s="20">
        <f t="shared" si="10"/>
        <v>31.65501512166388</v>
      </c>
      <c r="W26" s="20">
        <f t="shared" si="10"/>
        <v>27.62121330706421</v>
      </c>
      <c r="X26" s="20">
        <f t="shared" si="10"/>
        <v>24.067655577145864</v>
      </c>
      <c r="Y26" s="20">
        <f t="shared" si="10"/>
        <v>21.657813463659821</v>
      </c>
      <c r="Z26" s="20">
        <f t="shared" si="10"/>
        <v>19.70803211729384</v>
      </c>
    </row>
    <row r="27" spans="1:26">
      <c r="A27" t="s">
        <v>57</v>
      </c>
      <c r="B27" t="s">
        <v>79</v>
      </c>
      <c r="C27" s="49" t="s">
        <v>59</v>
      </c>
      <c r="D27" s="49">
        <v>15</v>
      </c>
      <c r="E27" s="49">
        <v>18</v>
      </c>
      <c r="F27" s="49" t="s">
        <v>100</v>
      </c>
      <c r="G27" s="49"/>
      <c r="H27" s="51">
        <f>H23</f>
        <v>65.081677499999998</v>
      </c>
      <c r="I27" s="51">
        <f>H27-(H27*I1%)</f>
        <v>59.224326524999995</v>
      </c>
      <c r="J27" s="51">
        <f t="shared" ref="J27:P27" si="72">I27-(I27*J1%)</f>
        <v>52.709650607249998</v>
      </c>
      <c r="K27" s="51">
        <f t="shared" si="72"/>
        <v>45.857396028307498</v>
      </c>
      <c r="L27" s="51">
        <f t="shared" si="72"/>
        <v>35.768768902079849</v>
      </c>
      <c r="M27" s="51">
        <f t="shared" si="72"/>
        <v>31.476516633830265</v>
      </c>
      <c r="N27" s="51">
        <f t="shared" si="72"/>
        <v>27.384569471432329</v>
      </c>
      <c r="O27" s="51">
        <f t="shared" si="72"/>
        <v>24.372266829574773</v>
      </c>
      <c r="P27" s="51">
        <f t="shared" si="72"/>
        <v>21.935040146617297</v>
      </c>
      <c r="R27" s="20">
        <f t="shared" si="10"/>
        <v>52.065342000000001</v>
      </c>
      <c r="S27" s="20">
        <f t="shared" si="10"/>
        <v>47.379461219999996</v>
      </c>
      <c r="T27" s="20">
        <f t="shared" si="10"/>
        <v>42.167720485800004</v>
      </c>
      <c r="U27" s="20">
        <f t="shared" si="10"/>
        <v>36.685916822646</v>
      </c>
      <c r="V27" s="20">
        <f t="shared" si="10"/>
        <v>28.61501512166388</v>
      </c>
      <c r="W27" s="20">
        <f t="shared" si="10"/>
        <v>25.181213307064212</v>
      </c>
      <c r="X27" s="20">
        <f t="shared" si="10"/>
        <v>21.907655577145864</v>
      </c>
      <c r="Y27" s="20">
        <f t="shared" si="10"/>
        <v>19.497813463659821</v>
      </c>
      <c r="Z27" s="20">
        <f t="shared" si="10"/>
        <v>17.54803211729384</v>
      </c>
    </row>
    <row r="28" spans="1:26">
      <c r="A28" s="29" t="s">
        <v>57</v>
      </c>
      <c r="B28" t="s">
        <v>79</v>
      </c>
      <c r="C28" s="50" t="s">
        <v>59</v>
      </c>
      <c r="D28" s="50">
        <v>17</v>
      </c>
      <c r="E28" s="50">
        <v>11</v>
      </c>
      <c r="F28" s="49" t="s">
        <v>100</v>
      </c>
      <c r="G28" s="50" t="s">
        <v>75</v>
      </c>
      <c r="H28" s="51">
        <f>H29+6</f>
        <v>74.335761375000004</v>
      </c>
      <c r="I28" s="51">
        <f t="shared" ref="I28" si="73">I29+6</f>
        <v>68.185542851250005</v>
      </c>
      <c r="J28" s="51">
        <f t="shared" ref="J28" si="74">J29+6</f>
        <v>61.345133137612507</v>
      </c>
      <c r="K28" s="51">
        <f>K29+4.8</f>
        <v>52.950265829722881</v>
      </c>
      <c r="L28" s="51">
        <f>L29+3.8</f>
        <v>41.357207347183845</v>
      </c>
      <c r="M28" s="51">
        <f>M29+3.05</f>
        <v>36.100342465521784</v>
      </c>
      <c r="N28" s="51">
        <f>N29+2.7</f>
        <v>31.453797945003952</v>
      </c>
      <c r="O28" s="51">
        <f t="shared" ref="O28" si="75">O29+2.7</f>
        <v>28.290880171053516</v>
      </c>
      <c r="P28" s="51">
        <f t="shared" ref="P28" si="76">P29+2.7</f>
        <v>25.731792153948163</v>
      </c>
      <c r="R28" s="20">
        <f t="shared" si="10"/>
        <v>59.468609100000009</v>
      </c>
      <c r="S28" s="20">
        <f t="shared" si="10"/>
        <v>54.548434281000006</v>
      </c>
      <c r="T28" s="20">
        <f t="shared" si="10"/>
        <v>49.076106510090007</v>
      </c>
      <c r="U28" s="20">
        <f t="shared" si="10"/>
        <v>42.360212663778306</v>
      </c>
      <c r="V28" s="20">
        <f t="shared" si="10"/>
        <v>33.085765877747079</v>
      </c>
      <c r="W28" s="20">
        <f t="shared" si="10"/>
        <v>28.880273972417427</v>
      </c>
      <c r="X28" s="20">
        <f t="shared" si="10"/>
        <v>25.163038356003163</v>
      </c>
      <c r="Y28" s="20">
        <f t="shared" si="10"/>
        <v>22.632704136842815</v>
      </c>
      <c r="Z28" s="20">
        <f t="shared" si="10"/>
        <v>20.58543372315853</v>
      </c>
    </row>
    <row r="29" spans="1:26" s="30" customFormat="1">
      <c r="A29" s="32" t="s">
        <v>57</v>
      </c>
      <c r="B29" s="30" t="s">
        <v>79</v>
      </c>
      <c r="C29" s="50" t="s">
        <v>59</v>
      </c>
      <c r="D29" s="50">
        <v>17</v>
      </c>
      <c r="E29" s="50">
        <v>11</v>
      </c>
      <c r="F29" s="49" t="s">
        <v>100</v>
      </c>
      <c r="G29" s="50"/>
      <c r="H29" s="51">
        <f>(H23*5%)+H23</f>
        <v>68.335761375000004</v>
      </c>
      <c r="I29" s="51">
        <f>H29-(H29*I1%)</f>
        <v>62.185542851250005</v>
      </c>
      <c r="J29" s="51">
        <f t="shared" ref="J29:P29" si="77">I29-(I29*J1%)</f>
        <v>55.345133137612507</v>
      </c>
      <c r="K29" s="51">
        <f t="shared" si="77"/>
        <v>48.150265829722883</v>
      </c>
      <c r="L29" s="51">
        <f t="shared" si="77"/>
        <v>37.557207347183848</v>
      </c>
      <c r="M29" s="51">
        <f t="shared" si="77"/>
        <v>33.050342465521787</v>
      </c>
      <c r="N29" s="51">
        <f t="shared" si="77"/>
        <v>28.753797945003953</v>
      </c>
      <c r="O29" s="51">
        <f t="shared" si="77"/>
        <v>25.590880171053517</v>
      </c>
      <c r="P29" s="51">
        <f t="shared" si="77"/>
        <v>23.031792153948164</v>
      </c>
      <c r="R29" s="31">
        <f t="shared" si="10"/>
        <v>54.668609100000005</v>
      </c>
      <c r="S29" s="31">
        <f t="shared" si="10"/>
        <v>49.748434281000009</v>
      </c>
      <c r="T29" s="31">
        <f t="shared" si="10"/>
        <v>44.27610651009001</v>
      </c>
      <c r="U29" s="31">
        <f t="shared" si="10"/>
        <v>38.52021266377831</v>
      </c>
      <c r="V29" s="31">
        <f t="shared" si="10"/>
        <v>30.04576587774708</v>
      </c>
      <c r="W29" s="31">
        <f t="shared" si="10"/>
        <v>26.44027397241743</v>
      </c>
      <c r="X29" s="31">
        <f t="shared" si="10"/>
        <v>23.003038356003163</v>
      </c>
      <c r="Y29" s="31">
        <f t="shared" si="10"/>
        <v>20.472704136842815</v>
      </c>
      <c r="Z29" s="31">
        <f t="shared" si="10"/>
        <v>18.42543372315853</v>
      </c>
    </row>
    <row r="30" spans="1:26">
      <c r="A30" s="29" t="s">
        <v>57</v>
      </c>
      <c r="B30" t="s">
        <v>79</v>
      </c>
      <c r="C30" s="50" t="s">
        <v>59</v>
      </c>
      <c r="D30" s="50">
        <v>17</v>
      </c>
      <c r="E30" s="50">
        <v>16</v>
      </c>
      <c r="F30" s="49" t="s">
        <v>100</v>
      </c>
      <c r="G30" s="50" t="s">
        <v>75</v>
      </c>
      <c r="H30" s="51">
        <f>H31+6</f>
        <v>74.335761375000004</v>
      </c>
      <c r="I30" s="51">
        <f t="shared" ref="I30" si="78">I31+6</f>
        <v>68.185542851250005</v>
      </c>
      <c r="J30" s="51">
        <f t="shared" ref="J30" si="79">J31+6</f>
        <v>61.345133137612507</v>
      </c>
      <c r="K30" s="51">
        <f>K31+4.8</f>
        <v>52.950265829722881</v>
      </c>
      <c r="L30" s="51">
        <f>L31+3.8</f>
        <v>41.357207347183845</v>
      </c>
      <c r="M30" s="51">
        <f>M31+3.05</f>
        <v>36.100342465521784</v>
      </c>
      <c r="N30" s="51">
        <f>N31+2.7</f>
        <v>31.453797945003952</v>
      </c>
      <c r="O30" s="51">
        <f t="shared" ref="O30" si="80">O31+2.7</f>
        <v>28.290880171053516</v>
      </c>
      <c r="P30" s="51">
        <f t="shared" ref="P30" si="81">P31+2.7</f>
        <v>25.731792153948163</v>
      </c>
      <c r="R30" s="20">
        <f t="shared" si="10"/>
        <v>59.468609100000009</v>
      </c>
      <c r="S30" s="20">
        <f t="shared" si="10"/>
        <v>54.548434281000006</v>
      </c>
      <c r="T30" s="20">
        <f t="shared" si="10"/>
        <v>49.076106510090007</v>
      </c>
      <c r="U30" s="20">
        <f t="shared" si="10"/>
        <v>42.360212663778306</v>
      </c>
      <c r="V30" s="20">
        <f t="shared" si="10"/>
        <v>33.085765877747079</v>
      </c>
      <c r="W30" s="20">
        <f t="shared" si="10"/>
        <v>28.880273972417427</v>
      </c>
      <c r="X30" s="20">
        <f t="shared" si="10"/>
        <v>25.163038356003163</v>
      </c>
      <c r="Y30" s="20">
        <f t="shared" si="10"/>
        <v>22.632704136842815</v>
      </c>
      <c r="Z30" s="20">
        <f t="shared" si="10"/>
        <v>20.58543372315853</v>
      </c>
    </row>
    <row r="31" spans="1:26">
      <c r="A31" s="29" t="s">
        <v>57</v>
      </c>
      <c r="B31" t="s">
        <v>79</v>
      </c>
      <c r="C31" s="50" t="s">
        <v>59</v>
      </c>
      <c r="D31" s="50">
        <v>17</v>
      </c>
      <c r="E31" s="50">
        <v>16</v>
      </c>
      <c r="F31" s="49" t="s">
        <v>100</v>
      </c>
      <c r="G31" s="50"/>
      <c r="H31" s="51">
        <f>H29</f>
        <v>68.335761375000004</v>
      </c>
      <c r="I31" s="51">
        <f>H31-(H31*I1%)</f>
        <v>62.185542851250005</v>
      </c>
      <c r="J31" s="51">
        <f t="shared" ref="J31:P31" si="82">I31-(I31*J1%)</f>
        <v>55.345133137612507</v>
      </c>
      <c r="K31" s="51">
        <f t="shared" si="82"/>
        <v>48.150265829722883</v>
      </c>
      <c r="L31" s="51">
        <f t="shared" si="82"/>
        <v>37.557207347183848</v>
      </c>
      <c r="M31" s="51">
        <f t="shared" si="82"/>
        <v>33.050342465521787</v>
      </c>
      <c r="N31" s="51">
        <f t="shared" si="82"/>
        <v>28.753797945003953</v>
      </c>
      <c r="O31" s="51">
        <f t="shared" si="82"/>
        <v>25.590880171053517</v>
      </c>
      <c r="P31" s="51">
        <f t="shared" si="82"/>
        <v>23.031792153948164</v>
      </c>
      <c r="R31" s="20">
        <f t="shared" si="10"/>
        <v>54.668609100000005</v>
      </c>
      <c r="S31" s="20">
        <f t="shared" si="10"/>
        <v>49.748434281000009</v>
      </c>
      <c r="T31" s="20">
        <f t="shared" si="10"/>
        <v>44.27610651009001</v>
      </c>
      <c r="U31" s="20">
        <f t="shared" si="10"/>
        <v>38.52021266377831</v>
      </c>
      <c r="V31" s="20">
        <f t="shared" si="10"/>
        <v>30.04576587774708</v>
      </c>
      <c r="W31" s="20">
        <f t="shared" si="10"/>
        <v>26.44027397241743</v>
      </c>
      <c r="X31" s="20">
        <f t="shared" si="10"/>
        <v>23.003038356003163</v>
      </c>
      <c r="Y31" s="20">
        <f t="shared" si="10"/>
        <v>20.472704136842815</v>
      </c>
      <c r="Z31" s="20">
        <f t="shared" si="10"/>
        <v>18.42543372315853</v>
      </c>
    </row>
    <row r="32" spans="1:26">
      <c r="A32" s="29" t="s">
        <v>57</v>
      </c>
      <c r="B32" t="s">
        <v>79</v>
      </c>
      <c r="C32" s="50" t="s">
        <v>59</v>
      </c>
      <c r="D32" s="50">
        <v>17</v>
      </c>
      <c r="E32" s="50">
        <v>21</v>
      </c>
      <c r="F32" s="49" t="s">
        <v>100</v>
      </c>
      <c r="G32" s="50" t="s">
        <v>75</v>
      </c>
      <c r="H32" s="51">
        <f>H33+6</f>
        <v>74.335761375000004</v>
      </c>
      <c r="I32" s="51">
        <f t="shared" ref="I32" si="83">I33+6</f>
        <v>68.185542851250005</v>
      </c>
      <c r="J32" s="51">
        <f t="shared" ref="J32" si="84">J33+6</f>
        <v>61.345133137612507</v>
      </c>
      <c r="K32" s="51">
        <f>K33+4.8</f>
        <v>52.950265829722881</v>
      </c>
      <c r="L32" s="51">
        <f>L33+3.8</f>
        <v>41.357207347183845</v>
      </c>
      <c r="M32" s="51">
        <f>M33+3.05</f>
        <v>36.100342465521784</v>
      </c>
      <c r="N32" s="51">
        <f>N33+2.7</f>
        <v>31.453797945003952</v>
      </c>
      <c r="O32" s="51">
        <f t="shared" ref="O32" si="85">O33+2.7</f>
        <v>28.290880171053516</v>
      </c>
      <c r="P32" s="51">
        <f t="shared" ref="P32" si="86">P33+2.7</f>
        <v>25.731792153948163</v>
      </c>
      <c r="R32" s="20">
        <f t="shared" si="10"/>
        <v>59.468609100000009</v>
      </c>
      <c r="S32" s="20">
        <f t="shared" si="10"/>
        <v>54.548434281000006</v>
      </c>
      <c r="T32" s="20">
        <f t="shared" si="10"/>
        <v>49.076106510090007</v>
      </c>
      <c r="U32" s="20">
        <f t="shared" si="10"/>
        <v>42.360212663778306</v>
      </c>
      <c r="V32" s="20">
        <f t="shared" si="10"/>
        <v>33.085765877747079</v>
      </c>
      <c r="W32" s="20">
        <f t="shared" si="10"/>
        <v>28.880273972417427</v>
      </c>
      <c r="X32" s="20">
        <f t="shared" si="10"/>
        <v>25.163038356003163</v>
      </c>
      <c r="Y32" s="20">
        <f t="shared" si="10"/>
        <v>22.632704136842815</v>
      </c>
      <c r="Z32" s="20">
        <f t="shared" si="10"/>
        <v>20.58543372315853</v>
      </c>
    </row>
    <row r="33" spans="1:35">
      <c r="A33" s="29" t="s">
        <v>57</v>
      </c>
      <c r="B33" t="s">
        <v>79</v>
      </c>
      <c r="C33" s="50" t="s">
        <v>59</v>
      </c>
      <c r="D33" s="50">
        <v>17</v>
      </c>
      <c r="E33" s="50">
        <v>21</v>
      </c>
      <c r="F33" s="49" t="s">
        <v>100</v>
      </c>
      <c r="G33" s="50"/>
      <c r="H33" s="51">
        <f>H29</f>
        <v>68.335761375000004</v>
      </c>
      <c r="I33" s="51">
        <f>H33-(H33*I1%)</f>
        <v>62.185542851250005</v>
      </c>
      <c r="J33" s="51">
        <f t="shared" ref="J33:P33" si="87">I33-(I33*J1%)</f>
        <v>55.345133137612507</v>
      </c>
      <c r="K33" s="51">
        <f t="shared" si="87"/>
        <v>48.150265829722883</v>
      </c>
      <c r="L33" s="51">
        <f t="shared" si="87"/>
        <v>37.557207347183848</v>
      </c>
      <c r="M33" s="51">
        <f t="shared" si="87"/>
        <v>33.050342465521787</v>
      </c>
      <c r="N33" s="51">
        <f t="shared" si="87"/>
        <v>28.753797945003953</v>
      </c>
      <c r="O33" s="51">
        <f t="shared" si="87"/>
        <v>25.590880171053517</v>
      </c>
      <c r="P33" s="51">
        <f t="shared" si="87"/>
        <v>23.031792153948164</v>
      </c>
      <c r="R33" s="20">
        <f t="shared" si="10"/>
        <v>54.668609100000005</v>
      </c>
      <c r="S33" s="20">
        <f t="shared" si="10"/>
        <v>49.748434281000009</v>
      </c>
      <c r="T33" s="20">
        <f t="shared" si="10"/>
        <v>44.27610651009001</v>
      </c>
      <c r="U33" s="20">
        <f t="shared" si="10"/>
        <v>38.52021266377831</v>
      </c>
      <c r="V33" s="20">
        <f t="shared" si="10"/>
        <v>30.04576587774708</v>
      </c>
      <c r="W33" s="20">
        <f t="shared" si="10"/>
        <v>26.44027397241743</v>
      </c>
      <c r="X33" s="20">
        <f t="shared" si="10"/>
        <v>23.003038356003163</v>
      </c>
      <c r="Y33" s="20">
        <f t="shared" si="10"/>
        <v>20.472704136842815</v>
      </c>
      <c r="Z33" s="20">
        <f t="shared" si="10"/>
        <v>18.42543372315853</v>
      </c>
    </row>
    <row r="34" spans="1:35">
      <c r="A34" s="29" t="s">
        <v>57</v>
      </c>
      <c r="B34" t="s">
        <v>79</v>
      </c>
      <c r="C34" s="50" t="s">
        <v>59</v>
      </c>
      <c r="D34" s="50">
        <v>19</v>
      </c>
      <c r="E34" s="50">
        <v>12</v>
      </c>
      <c r="F34" s="49" t="s">
        <v>100</v>
      </c>
      <c r="G34" s="50" t="s">
        <v>75</v>
      </c>
      <c r="H34" s="51">
        <f>H35+6</f>
        <v>77.752549443749999</v>
      </c>
      <c r="I34" s="51">
        <f t="shared" ref="I34" si="88">I35+6</f>
        <v>71.294819993812496</v>
      </c>
      <c r="J34" s="51">
        <f t="shared" ref="J34" si="89">J35+6</f>
        <v>64.112389794493112</v>
      </c>
      <c r="K34" s="51">
        <f>K35+4.8</f>
        <v>55.357779121209006</v>
      </c>
      <c r="L34" s="51">
        <f>L35+3.8</f>
        <v>43.235067714543021</v>
      </c>
      <c r="M34" s="51">
        <f>M35+3.05</f>
        <v>37.752859588797861</v>
      </c>
      <c r="N34" s="51">
        <f>N35+2.7</f>
        <v>32.891487842254143</v>
      </c>
      <c r="O34" s="51">
        <f t="shared" ref="O34" si="90">O35+2.7</f>
        <v>29.570424179606185</v>
      </c>
      <c r="P34" s="51">
        <f t="shared" ref="P34" si="91">P35+2.7</f>
        <v>26.883381761645566</v>
      </c>
      <c r="R34" s="20">
        <f t="shared" si="10"/>
        <v>62.202039554999999</v>
      </c>
      <c r="S34" s="20">
        <f t="shared" si="10"/>
        <v>57.035855995049999</v>
      </c>
      <c r="T34" s="20">
        <f t="shared" si="10"/>
        <v>51.289911835594495</v>
      </c>
      <c r="U34" s="20">
        <f t="shared" si="10"/>
        <v>44.286223296967208</v>
      </c>
      <c r="V34" s="20">
        <f t="shared" si="10"/>
        <v>34.588054171634418</v>
      </c>
      <c r="W34" s="20">
        <f t="shared" si="10"/>
        <v>30.202287671038292</v>
      </c>
      <c r="X34" s="20">
        <f t="shared" si="10"/>
        <v>26.313190273803315</v>
      </c>
      <c r="Y34" s="20">
        <f t="shared" si="10"/>
        <v>23.656339343684948</v>
      </c>
      <c r="Z34" s="20">
        <f t="shared" si="10"/>
        <v>21.506705409316453</v>
      </c>
      <c r="AB34" s="19"/>
      <c r="AC34" s="19"/>
      <c r="AD34" s="19"/>
      <c r="AE34" s="19"/>
      <c r="AF34" s="19"/>
      <c r="AG34" s="19"/>
      <c r="AH34" s="19"/>
      <c r="AI34" s="19"/>
    </row>
    <row r="35" spans="1:35" s="30" customFormat="1">
      <c r="A35" s="32" t="s">
        <v>57</v>
      </c>
      <c r="B35" s="30" t="s">
        <v>79</v>
      </c>
      <c r="C35" s="50" t="s">
        <v>59</v>
      </c>
      <c r="D35" s="50">
        <v>19</v>
      </c>
      <c r="E35" s="50">
        <v>12</v>
      </c>
      <c r="F35" s="49" t="s">
        <v>100</v>
      </c>
      <c r="G35" s="50"/>
      <c r="H35" s="51">
        <f>(H29*5%)+H29</f>
        <v>71.752549443749999</v>
      </c>
      <c r="I35" s="51">
        <f>H35-(H35*I1%)</f>
        <v>65.294819993812496</v>
      </c>
      <c r="J35" s="51">
        <f t="shared" ref="J35:P35" si="92">I35-(I35*J1%)</f>
        <v>58.112389794493119</v>
      </c>
      <c r="K35" s="51">
        <f t="shared" si="92"/>
        <v>50.557779121209009</v>
      </c>
      <c r="L35" s="51">
        <f t="shared" si="92"/>
        <v>39.435067714543024</v>
      </c>
      <c r="M35" s="51">
        <f t="shared" si="92"/>
        <v>34.702859588797864</v>
      </c>
      <c r="N35" s="51">
        <f t="shared" si="92"/>
        <v>30.191487842254141</v>
      </c>
      <c r="O35" s="51">
        <f t="shared" si="92"/>
        <v>26.870424179606186</v>
      </c>
      <c r="P35" s="51">
        <f t="shared" si="92"/>
        <v>24.183381761645567</v>
      </c>
      <c r="R35" s="31">
        <f t="shared" si="10"/>
        <v>57.402039555000002</v>
      </c>
      <c r="S35" s="31">
        <f t="shared" si="10"/>
        <v>52.235855995050002</v>
      </c>
      <c r="T35" s="31">
        <f t="shared" si="10"/>
        <v>46.489911835594498</v>
      </c>
      <c r="U35" s="31">
        <f t="shared" si="10"/>
        <v>40.446223296967212</v>
      </c>
      <c r="V35" s="31">
        <f t="shared" si="10"/>
        <v>31.548054171634419</v>
      </c>
      <c r="W35" s="31">
        <f t="shared" si="10"/>
        <v>27.762287671038294</v>
      </c>
      <c r="X35" s="31">
        <f t="shared" si="10"/>
        <v>24.153190273803315</v>
      </c>
      <c r="Y35" s="31">
        <f t="shared" si="10"/>
        <v>21.496339343684951</v>
      </c>
      <c r="Z35" s="31">
        <f t="shared" si="10"/>
        <v>19.346705409316456</v>
      </c>
    </row>
    <row r="36" spans="1:35">
      <c r="A36" t="s">
        <v>57</v>
      </c>
      <c r="B36" t="s">
        <v>79</v>
      </c>
      <c r="C36" s="49" t="s">
        <v>59</v>
      </c>
      <c r="D36" s="49">
        <v>19</v>
      </c>
      <c r="E36" s="49">
        <v>18</v>
      </c>
      <c r="F36" s="49" t="s">
        <v>100</v>
      </c>
      <c r="G36" s="49" t="s">
        <v>75</v>
      </c>
      <c r="H36" s="51">
        <f>H37+6</f>
        <v>77.752549443749999</v>
      </c>
      <c r="I36" s="51">
        <f t="shared" ref="I36" si="93">I37+6</f>
        <v>71.294819993812496</v>
      </c>
      <c r="J36" s="51">
        <f t="shared" ref="J36" si="94">J37+6</f>
        <v>64.112389794493112</v>
      </c>
      <c r="K36" s="51">
        <f>K37+4.8</f>
        <v>55.357779121209006</v>
      </c>
      <c r="L36" s="51">
        <f>L37+3.8</f>
        <v>43.235067714543021</v>
      </c>
      <c r="M36" s="51">
        <f>M37+3.05</f>
        <v>37.752859588797861</v>
      </c>
      <c r="N36" s="51">
        <f>N37+2.7</f>
        <v>32.891487842254143</v>
      </c>
      <c r="O36" s="51">
        <f t="shared" ref="O36" si="95">O37+2.7</f>
        <v>29.570424179606185</v>
      </c>
      <c r="P36" s="51">
        <f t="shared" ref="P36" si="96">P37+2.7</f>
        <v>26.883381761645566</v>
      </c>
      <c r="R36" s="20">
        <f t="shared" si="10"/>
        <v>62.202039554999999</v>
      </c>
      <c r="S36" s="20">
        <f t="shared" si="10"/>
        <v>57.035855995049999</v>
      </c>
      <c r="T36" s="20">
        <f t="shared" si="10"/>
        <v>51.289911835594495</v>
      </c>
      <c r="U36" s="20">
        <f t="shared" si="10"/>
        <v>44.286223296967208</v>
      </c>
      <c r="V36" s="20">
        <f t="shared" si="10"/>
        <v>34.588054171634418</v>
      </c>
      <c r="W36" s="20">
        <f t="shared" si="10"/>
        <v>30.202287671038292</v>
      </c>
      <c r="X36" s="20">
        <f t="shared" si="10"/>
        <v>26.313190273803315</v>
      </c>
      <c r="Y36" s="20">
        <f t="shared" si="10"/>
        <v>23.656339343684948</v>
      </c>
      <c r="Z36" s="20">
        <f t="shared" si="10"/>
        <v>21.506705409316453</v>
      </c>
    </row>
    <row r="37" spans="1:35">
      <c r="A37" t="s">
        <v>57</v>
      </c>
      <c r="B37" t="s">
        <v>79</v>
      </c>
      <c r="C37" s="49" t="s">
        <v>59</v>
      </c>
      <c r="D37" s="49">
        <v>19</v>
      </c>
      <c r="E37" s="49">
        <v>18</v>
      </c>
      <c r="F37" s="49" t="s">
        <v>100</v>
      </c>
      <c r="G37" s="49"/>
      <c r="H37" s="51">
        <f>H35</f>
        <v>71.752549443749999</v>
      </c>
      <c r="I37" s="51">
        <f>H37-(H37*I1%)</f>
        <v>65.294819993812496</v>
      </c>
      <c r="J37" s="51">
        <f t="shared" ref="J37:P37" si="97">I37-(I37*J1%)</f>
        <v>58.112389794493119</v>
      </c>
      <c r="K37" s="51">
        <f t="shared" si="97"/>
        <v>50.557779121209009</v>
      </c>
      <c r="L37" s="51">
        <f t="shared" si="97"/>
        <v>39.435067714543024</v>
      </c>
      <c r="M37" s="51">
        <f t="shared" si="97"/>
        <v>34.702859588797864</v>
      </c>
      <c r="N37" s="51">
        <f t="shared" si="97"/>
        <v>30.191487842254141</v>
      </c>
      <c r="O37" s="51">
        <f t="shared" si="97"/>
        <v>26.870424179606186</v>
      </c>
      <c r="P37" s="51">
        <f t="shared" si="97"/>
        <v>24.183381761645567</v>
      </c>
      <c r="R37" s="20">
        <f t="shared" si="10"/>
        <v>57.402039555000002</v>
      </c>
      <c r="S37" s="20">
        <f t="shared" si="10"/>
        <v>52.235855995050002</v>
      </c>
      <c r="T37" s="20">
        <f t="shared" si="10"/>
        <v>46.489911835594498</v>
      </c>
      <c r="U37" s="20">
        <f t="shared" si="10"/>
        <v>40.446223296967212</v>
      </c>
      <c r="V37" s="20">
        <f t="shared" si="10"/>
        <v>31.548054171634419</v>
      </c>
      <c r="W37" s="20">
        <f t="shared" si="10"/>
        <v>27.762287671038294</v>
      </c>
      <c r="X37" s="20">
        <f t="shared" si="10"/>
        <v>24.153190273803315</v>
      </c>
      <c r="Y37" s="20">
        <f t="shared" si="10"/>
        <v>21.496339343684951</v>
      </c>
      <c r="Z37" s="20">
        <f t="shared" si="10"/>
        <v>19.346705409316456</v>
      </c>
    </row>
    <row r="38" spans="1:35">
      <c r="A38" t="s">
        <v>57</v>
      </c>
      <c r="B38" t="s">
        <v>79</v>
      </c>
      <c r="C38" s="49" t="s">
        <v>59</v>
      </c>
      <c r="D38" s="49">
        <v>19</v>
      </c>
      <c r="E38" s="49">
        <v>24</v>
      </c>
      <c r="F38" s="49" t="s">
        <v>100</v>
      </c>
      <c r="G38" s="49" t="s">
        <v>75</v>
      </c>
      <c r="H38" s="51">
        <f>H39+6</f>
        <v>77.752549443749999</v>
      </c>
      <c r="I38" s="51">
        <f t="shared" ref="I38" si="98">I39+6</f>
        <v>71.294819993812496</v>
      </c>
      <c r="J38" s="51">
        <f t="shared" ref="J38" si="99">J39+6</f>
        <v>64.112389794493112</v>
      </c>
      <c r="K38" s="51">
        <f>K39+4.8</f>
        <v>55.357779121209006</v>
      </c>
      <c r="L38" s="51">
        <f>L39+3.8</f>
        <v>43.235067714543021</v>
      </c>
      <c r="M38" s="51">
        <f>M39+3.05</f>
        <v>37.752859588797861</v>
      </c>
      <c r="N38" s="51">
        <f>N39+2.7</f>
        <v>32.891487842254143</v>
      </c>
      <c r="O38" s="51">
        <f t="shared" ref="O38" si="100">O39+2.7</f>
        <v>29.570424179606185</v>
      </c>
      <c r="P38" s="51">
        <f t="shared" ref="P38" si="101">P39+2.7</f>
        <v>26.883381761645566</v>
      </c>
      <c r="R38" s="20">
        <f t="shared" si="10"/>
        <v>62.202039554999999</v>
      </c>
      <c r="S38" s="20">
        <f t="shared" si="10"/>
        <v>57.035855995049999</v>
      </c>
      <c r="T38" s="20">
        <f t="shared" si="10"/>
        <v>51.289911835594495</v>
      </c>
      <c r="U38" s="20">
        <f t="shared" si="10"/>
        <v>44.286223296967208</v>
      </c>
      <c r="V38" s="20">
        <f t="shared" si="10"/>
        <v>34.588054171634418</v>
      </c>
      <c r="W38" s="20">
        <f t="shared" si="10"/>
        <v>30.202287671038292</v>
      </c>
      <c r="X38" s="20">
        <f t="shared" si="10"/>
        <v>26.313190273803315</v>
      </c>
      <c r="Y38" s="20">
        <f t="shared" si="10"/>
        <v>23.656339343684948</v>
      </c>
      <c r="Z38" s="20">
        <f t="shared" si="10"/>
        <v>21.506705409316453</v>
      </c>
    </row>
    <row r="39" spans="1:35">
      <c r="A39" t="s">
        <v>57</v>
      </c>
      <c r="B39" t="s">
        <v>79</v>
      </c>
      <c r="C39" s="49" t="s">
        <v>59</v>
      </c>
      <c r="D39" s="49">
        <v>19</v>
      </c>
      <c r="E39" s="49">
        <v>24</v>
      </c>
      <c r="F39" s="49" t="s">
        <v>100</v>
      </c>
      <c r="G39" s="49"/>
      <c r="H39" s="51">
        <f>H35</f>
        <v>71.752549443749999</v>
      </c>
      <c r="I39" s="51">
        <f>H39-(H39*I1%)</f>
        <v>65.294819993812496</v>
      </c>
      <c r="J39" s="51">
        <f t="shared" ref="J39:P39" si="102">I39-(I39*J1%)</f>
        <v>58.112389794493119</v>
      </c>
      <c r="K39" s="51">
        <f t="shared" si="102"/>
        <v>50.557779121209009</v>
      </c>
      <c r="L39" s="51">
        <f t="shared" si="102"/>
        <v>39.435067714543024</v>
      </c>
      <c r="M39" s="51">
        <f t="shared" si="102"/>
        <v>34.702859588797864</v>
      </c>
      <c r="N39" s="51">
        <f t="shared" si="102"/>
        <v>30.191487842254141</v>
      </c>
      <c r="O39" s="51">
        <f t="shared" si="102"/>
        <v>26.870424179606186</v>
      </c>
      <c r="P39" s="51">
        <f t="shared" si="102"/>
        <v>24.183381761645567</v>
      </c>
      <c r="R39" s="20">
        <f t="shared" si="10"/>
        <v>57.402039555000002</v>
      </c>
      <c r="S39" s="20">
        <f t="shared" si="10"/>
        <v>52.235855995050002</v>
      </c>
      <c r="T39" s="20">
        <f t="shared" si="10"/>
        <v>46.489911835594498</v>
      </c>
      <c r="U39" s="20">
        <f t="shared" si="10"/>
        <v>40.446223296967212</v>
      </c>
      <c r="V39" s="20">
        <f t="shared" si="10"/>
        <v>31.548054171634419</v>
      </c>
      <c r="W39" s="20">
        <f t="shared" si="10"/>
        <v>27.762287671038294</v>
      </c>
      <c r="X39" s="20">
        <f t="shared" si="10"/>
        <v>24.153190273803315</v>
      </c>
      <c r="Y39" s="20">
        <f t="shared" si="10"/>
        <v>21.496339343684951</v>
      </c>
      <c r="Z39" s="20">
        <f t="shared" si="10"/>
        <v>19.346705409316456</v>
      </c>
    </row>
    <row r="40" spans="1:35">
      <c r="A40" t="s">
        <v>57</v>
      </c>
      <c r="B40" t="s">
        <v>79</v>
      </c>
      <c r="C40" s="49" t="s">
        <v>59</v>
      </c>
      <c r="D40" s="49">
        <v>21</v>
      </c>
      <c r="E40" s="49">
        <v>14</v>
      </c>
      <c r="F40" s="49" t="s">
        <v>100</v>
      </c>
      <c r="G40" s="49" t="s">
        <v>75</v>
      </c>
      <c r="H40" s="51">
        <f>H41+6</f>
        <v>81.340176915937505</v>
      </c>
      <c r="I40" s="51">
        <f t="shared" ref="I40" si="103">I41+6</f>
        <v>74.559560993503126</v>
      </c>
      <c r="J40" s="51">
        <f t="shared" ref="J40" si="104">J41+6</f>
        <v>67.018009284217783</v>
      </c>
      <c r="K40" s="51">
        <f>K41+4.8</f>
        <v>57.885668077269472</v>
      </c>
      <c r="L40" s="51">
        <f>L41+3.8</f>
        <v>45.20682110027019</v>
      </c>
      <c r="M40" s="51">
        <f>M41+3.05</f>
        <v>39.488002568237768</v>
      </c>
      <c r="N40" s="51">
        <f>N41+2.7</f>
        <v>34.401062234366862</v>
      </c>
      <c r="O40" s="51">
        <f t="shared" ref="O40" si="105">O41+2.7</f>
        <v>30.913945388586502</v>
      </c>
      <c r="P40" s="51">
        <f t="shared" ref="P40" si="106">P41+2.7</f>
        <v>28.09255084972785</v>
      </c>
      <c r="R40" s="20">
        <f t="shared" si="10"/>
        <v>65.07214153275001</v>
      </c>
      <c r="S40" s="20">
        <f t="shared" si="10"/>
        <v>59.647648794802507</v>
      </c>
      <c r="T40" s="20">
        <f t="shared" si="10"/>
        <v>53.614407427374232</v>
      </c>
      <c r="U40" s="20">
        <f t="shared" si="10"/>
        <v>46.308534461815583</v>
      </c>
      <c r="V40" s="20">
        <f t="shared" si="10"/>
        <v>36.165456880216155</v>
      </c>
      <c r="W40" s="20">
        <f t="shared" si="10"/>
        <v>31.590402054590214</v>
      </c>
      <c r="X40" s="20">
        <f t="shared" si="10"/>
        <v>27.520849787493489</v>
      </c>
      <c r="Y40" s="20">
        <f t="shared" si="10"/>
        <v>24.731156310869203</v>
      </c>
      <c r="Z40" s="20">
        <f t="shared" si="10"/>
        <v>22.474040679782281</v>
      </c>
    </row>
    <row r="41" spans="1:35" s="30" customFormat="1">
      <c r="A41" s="30" t="s">
        <v>57</v>
      </c>
      <c r="B41" s="30" t="s">
        <v>79</v>
      </c>
      <c r="C41" s="49" t="s">
        <v>59</v>
      </c>
      <c r="D41" s="49">
        <v>21</v>
      </c>
      <c r="E41" s="49">
        <v>14</v>
      </c>
      <c r="F41" s="49" t="s">
        <v>100</v>
      </c>
      <c r="G41" s="49"/>
      <c r="H41" s="51">
        <f>(H35*5%)+H35</f>
        <v>75.340176915937505</v>
      </c>
      <c r="I41" s="51">
        <f>H41-(H41*I1%)</f>
        <v>68.559560993503126</v>
      </c>
      <c r="J41" s="51">
        <f t="shared" ref="J41:P41" si="107">I41-(I41*J1%)</f>
        <v>61.018009284217783</v>
      </c>
      <c r="K41" s="51">
        <f t="shared" si="107"/>
        <v>53.085668077269474</v>
      </c>
      <c r="L41" s="51">
        <f t="shared" si="107"/>
        <v>41.406821100270193</v>
      </c>
      <c r="M41" s="51">
        <f t="shared" si="107"/>
        <v>36.438002568237771</v>
      </c>
      <c r="N41" s="51">
        <f t="shared" si="107"/>
        <v>31.701062234366859</v>
      </c>
      <c r="O41" s="51">
        <f t="shared" si="107"/>
        <v>28.213945388586502</v>
      </c>
      <c r="P41" s="51">
        <f t="shared" si="107"/>
        <v>25.392550849727851</v>
      </c>
      <c r="R41" s="31">
        <f t="shared" si="10"/>
        <v>60.272141532750005</v>
      </c>
      <c r="S41" s="31">
        <f t="shared" si="10"/>
        <v>54.847648794802502</v>
      </c>
      <c r="T41" s="31">
        <f t="shared" si="10"/>
        <v>48.814407427374228</v>
      </c>
      <c r="U41" s="31">
        <f t="shared" si="10"/>
        <v>42.46853446181558</v>
      </c>
      <c r="V41" s="31">
        <f t="shared" si="10"/>
        <v>33.125456880216156</v>
      </c>
      <c r="W41" s="31">
        <f t="shared" si="10"/>
        <v>29.150402054590216</v>
      </c>
      <c r="X41" s="31">
        <f t="shared" si="10"/>
        <v>25.360849787493489</v>
      </c>
      <c r="Y41" s="31">
        <f t="shared" si="10"/>
        <v>22.571156310869203</v>
      </c>
      <c r="Z41" s="31">
        <f t="shared" si="10"/>
        <v>20.314040679782281</v>
      </c>
    </row>
    <row r="42" spans="1:35">
      <c r="A42" t="s">
        <v>57</v>
      </c>
      <c r="B42" t="s">
        <v>79</v>
      </c>
      <c r="C42" s="49" t="s">
        <v>59</v>
      </c>
      <c r="D42" s="49">
        <v>21</v>
      </c>
      <c r="E42" s="49">
        <v>21</v>
      </c>
      <c r="F42" s="49" t="s">
        <v>100</v>
      </c>
      <c r="G42" s="49" t="s">
        <v>75</v>
      </c>
      <c r="H42" s="51">
        <f>H43+6</f>
        <v>81.340176915937505</v>
      </c>
      <c r="I42" s="51">
        <f t="shared" ref="I42" si="108">I43+6</f>
        <v>74.559560993503126</v>
      </c>
      <c r="J42" s="51">
        <f t="shared" ref="J42" si="109">J43+6</f>
        <v>67.018009284217783</v>
      </c>
      <c r="K42" s="51">
        <f>K43+4.8</f>
        <v>57.885668077269472</v>
      </c>
      <c r="L42" s="51">
        <f>L43+3.8</f>
        <v>45.20682110027019</v>
      </c>
      <c r="M42" s="51">
        <f>M43+3.05</f>
        <v>39.488002568237768</v>
      </c>
      <c r="N42" s="51">
        <f>N43+2.7</f>
        <v>34.401062234366862</v>
      </c>
      <c r="O42" s="51">
        <f t="shared" ref="O42" si="110">O43+2.7</f>
        <v>30.913945388586502</v>
      </c>
      <c r="P42" s="51">
        <f t="shared" ref="P42" si="111">P43+2.7</f>
        <v>28.09255084972785</v>
      </c>
      <c r="R42" s="20">
        <f t="shared" si="10"/>
        <v>65.07214153275001</v>
      </c>
      <c r="S42" s="20">
        <f t="shared" si="10"/>
        <v>59.647648794802507</v>
      </c>
      <c r="T42" s="20">
        <f t="shared" si="10"/>
        <v>53.614407427374232</v>
      </c>
      <c r="U42" s="20">
        <f t="shared" si="10"/>
        <v>46.308534461815583</v>
      </c>
      <c r="V42" s="20">
        <f t="shared" si="10"/>
        <v>36.165456880216155</v>
      </c>
      <c r="W42" s="20">
        <f t="shared" si="10"/>
        <v>31.590402054590214</v>
      </c>
      <c r="X42" s="20">
        <f t="shared" si="10"/>
        <v>27.520849787493489</v>
      </c>
      <c r="Y42" s="20">
        <f t="shared" si="10"/>
        <v>24.731156310869203</v>
      </c>
      <c r="Z42" s="20">
        <f t="shared" si="10"/>
        <v>22.474040679782281</v>
      </c>
    </row>
    <row r="43" spans="1:35">
      <c r="A43" t="s">
        <v>57</v>
      </c>
      <c r="B43" t="s">
        <v>79</v>
      </c>
      <c r="C43" s="49" t="s">
        <v>59</v>
      </c>
      <c r="D43" s="49">
        <v>21</v>
      </c>
      <c r="E43" s="49">
        <v>21</v>
      </c>
      <c r="F43" s="49" t="s">
        <v>100</v>
      </c>
      <c r="G43" s="49"/>
      <c r="H43" s="51">
        <f>H41</f>
        <v>75.340176915937505</v>
      </c>
      <c r="I43" s="51">
        <f>H43-(H43*I1%)</f>
        <v>68.559560993503126</v>
      </c>
      <c r="J43" s="51">
        <f t="shared" ref="J43:P43" si="112">I43-(I43*J1%)</f>
        <v>61.018009284217783</v>
      </c>
      <c r="K43" s="51">
        <f t="shared" si="112"/>
        <v>53.085668077269474</v>
      </c>
      <c r="L43" s="51">
        <f t="shared" si="112"/>
        <v>41.406821100270193</v>
      </c>
      <c r="M43" s="51">
        <f t="shared" si="112"/>
        <v>36.438002568237771</v>
      </c>
      <c r="N43" s="51">
        <f t="shared" si="112"/>
        <v>31.701062234366859</v>
      </c>
      <c r="O43" s="51">
        <f t="shared" si="112"/>
        <v>28.213945388586502</v>
      </c>
      <c r="P43" s="51">
        <f t="shared" si="112"/>
        <v>25.392550849727851</v>
      </c>
      <c r="R43" s="20">
        <f t="shared" si="10"/>
        <v>60.272141532750005</v>
      </c>
      <c r="S43" s="20">
        <f t="shared" si="10"/>
        <v>54.847648794802502</v>
      </c>
      <c r="T43" s="20">
        <f t="shared" si="10"/>
        <v>48.814407427374228</v>
      </c>
      <c r="U43" s="20">
        <f t="shared" si="10"/>
        <v>42.46853446181558</v>
      </c>
      <c r="V43" s="20">
        <f t="shared" si="10"/>
        <v>33.125456880216156</v>
      </c>
      <c r="W43" s="20">
        <f t="shared" si="10"/>
        <v>29.150402054590216</v>
      </c>
      <c r="X43" s="20">
        <f t="shared" si="10"/>
        <v>25.360849787493489</v>
      </c>
      <c r="Y43" s="20">
        <f t="shared" si="10"/>
        <v>22.571156310869203</v>
      </c>
      <c r="Z43" s="20">
        <f t="shared" si="10"/>
        <v>20.314040679782281</v>
      </c>
    </row>
    <row r="44" spans="1:35">
      <c r="A44" t="s">
        <v>57</v>
      </c>
      <c r="B44" t="s">
        <v>79</v>
      </c>
      <c r="C44" s="49" t="s">
        <v>59</v>
      </c>
      <c r="D44" s="49">
        <v>21</v>
      </c>
      <c r="E44" s="49">
        <v>27</v>
      </c>
      <c r="F44" s="49" t="s">
        <v>100</v>
      </c>
      <c r="G44" s="49" t="s">
        <v>75</v>
      </c>
      <c r="H44" s="51">
        <f>H45+6</f>
        <v>81.340176915937505</v>
      </c>
      <c r="I44" s="51">
        <f t="shared" ref="I44" si="113">I45+6</f>
        <v>74.559560993503126</v>
      </c>
      <c r="J44" s="51">
        <f t="shared" ref="J44" si="114">J45+6</f>
        <v>67.018009284217783</v>
      </c>
      <c r="K44" s="51">
        <f>K45+4.8</f>
        <v>57.885668077269472</v>
      </c>
      <c r="L44" s="51">
        <f>L45+3.8</f>
        <v>45.20682110027019</v>
      </c>
      <c r="M44" s="51">
        <f>M45+3.05</f>
        <v>39.488002568237768</v>
      </c>
      <c r="N44" s="51">
        <f>N45+2.7</f>
        <v>34.401062234366862</v>
      </c>
      <c r="O44" s="51">
        <f t="shared" ref="O44" si="115">O45+2.7</f>
        <v>30.913945388586502</v>
      </c>
      <c r="P44" s="51">
        <f t="shared" ref="P44" si="116">P45+2.7</f>
        <v>28.09255084972785</v>
      </c>
      <c r="R44" s="20">
        <f t="shared" si="10"/>
        <v>65.07214153275001</v>
      </c>
      <c r="S44" s="20">
        <f t="shared" si="10"/>
        <v>59.647648794802507</v>
      </c>
      <c r="T44" s="20">
        <f t="shared" si="10"/>
        <v>53.614407427374232</v>
      </c>
      <c r="U44" s="20">
        <f t="shared" si="10"/>
        <v>46.308534461815583</v>
      </c>
      <c r="V44" s="20">
        <f t="shared" si="10"/>
        <v>36.165456880216155</v>
      </c>
      <c r="W44" s="20">
        <f t="shared" si="10"/>
        <v>31.590402054590214</v>
      </c>
      <c r="X44" s="20">
        <f t="shared" si="10"/>
        <v>27.520849787493489</v>
      </c>
      <c r="Y44" s="20">
        <f t="shared" si="10"/>
        <v>24.731156310869203</v>
      </c>
      <c r="Z44" s="20">
        <f t="shared" si="10"/>
        <v>22.474040679782281</v>
      </c>
    </row>
    <row r="45" spans="1:35">
      <c r="A45" t="s">
        <v>57</v>
      </c>
      <c r="B45" t="s">
        <v>79</v>
      </c>
      <c r="C45" s="49" t="s">
        <v>59</v>
      </c>
      <c r="D45" s="49">
        <v>21</v>
      </c>
      <c r="E45" s="49">
        <v>27</v>
      </c>
      <c r="F45" s="49" t="s">
        <v>100</v>
      </c>
      <c r="G45" s="49"/>
      <c r="H45" s="51">
        <f>H41</f>
        <v>75.340176915937505</v>
      </c>
      <c r="I45" s="51">
        <f>H45-(H45*I1%)</f>
        <v>68.559560993503126</v>
      </c>
      <c r="J45" s="51">
        <f t="shared" ref="J45:P45" si="117">I45-(I45*J1%)</f>
        <v>61.018009284217783</v>
      </c>
      <c r="K45" s="51">
        <f t="shared" si="117"/>
        <v>53.085668077269474</v>
      </c>
      <c r="L45" s="51">
        <f t="shared" si="117"/>
        <v>41.406821100270193</v>
      </c>
      <c r="M45" s="51">
        <f t="shared" si="117"/>
        <v>36.438002568237771</v>
      </c>
      <c r="N45" s="51">
        <f t="shared" si="117"/>
        <v>31.701062234366859</v>
      </c>
      <c r="O45" s="51">
        <f t="shared" si="117"/>
        <v>28.213945388586502</v>
      </c>
      <c r="P45" s="51">
        <f t="shared" si="117"/>
        <v>25.392550849727851</v>
      </c>
      <c r="R45" s="20">
        <f t="shared" si="10"/>
        <v>60.272141532750005</v>
      </c>
      <c r="S45" s="20">
        <f t="shared" si="10"/>
        <v>54.847648794802502</v>
      </c>
      <c r="T45" s="20">
        <f t="shared" si="10"/>
        <v>48.814407427374228</v>
      </c>
      <c r="U45" s="20">
        <f t="shared" si="10"/>
        <v>42.46853446181558</v>
      </c>
      <c r="V45" s="20">
        <f t="shared" si="10"/>
        <v>33.125456880216156</v>
      </c>
      <c r="W45" s="20">
        <f t="shared" si="10"/>
        <v>29.150402054590216</v>
      </c>
      <c r="X45" s="20">
        <f t="shared" si="10"/>
        <v>25.360849787493489</v>
      </c>
      <c r="Y45" s="20">
        <f t="shared" si="10"/>
        <v>22.571156310869203</v>
      </c>
      <c r="Z45" s="20">
        <f t="shared" si="10"/>
        <v>20.314040679782281</v>
      </c>
    </row>
    <row r="46" spans="1:35">
      <c r="A46" t="s">
        <v>57</v>
      </c>
      <c r="B46" t="s">
        <v>79</v>
      </c>
      <c r="C46" s="49" t="s">
        <v>59</v>
      </c>
      <c r="D46" s="49">
        <v>23</v>
      </c>
      <c r="E46" s="49">
        <v>15</v>
      </c>
      <c r="F46" s="49" t="s">
        <v>100</v>
      </c>
      <c r="G46" s="49" t="s">
        <v>75</v>
      </c>
      <c r="H46" s="51">
        <f>H47+6</f>
        <v>85.107185761734385</v>
      </c>
      <c r="I46" s="51">
        <f t="shared" ref="I46" si="118">I47+6</f>
        <v>77.987539043178288</v>
      </c>
      <c r="J46" s="51">
        <f t="shared" ref="J46" si="119">J47+6</f>
        <v>70.06890974842868</v>
      </c>
      <c r="K46" s="51">
        <f>K47+4.8</f>
        <v>60.539951481132945</v>
      </c>
      <c r="L46" s="51">
        <f>L47+3.8</f>
        <v>47.277162155283698</v>
      </c>
      <c r="M46" s="51">
        <f>M47+3.05</f>
        <v>41.309902696649651</v>
      </c>
      <c r="N46" s="51">
        <f>N47+2.7</f>
        <v>35.986115346085199</v>
      </c>
      <c r="O46" s="51">
        <f t="shared" ref="O46" si="120">O47+2.7</f>
        <v>32.324642658015826</v>
      </c>
      <c r="P46" s="51">
        <f t="shared" ref="P46" si="121">P47+2.7</f>
        <v>29.362178392214243</v>
      </c>
      <c r="R46" s="20">
        <f t="shared" si="10"/>
        <v>68.085748609387508</v>
      </c>
      <c r="S46" s="20">
        <f t="shared" si="10"/>
        <v>62.390031234542633</v>
      </c>
      <c r="T46" s="20">
        <f t="shared" si="10"/>
        <v>56.055127798742944</v>
      </c>
      <c r="U46" s="20">
        <f t="shared" si="10"/>
        <v>48.431961184906356</v>
      </c>
      <c r="V46" s="20">
        <f t="shared" si="10"/>
        <v>37.821729724226962</v>
      </c>
      <c r="W46" s="20">
        <f t="shared" si="10"/>
        <v>33.047922157319725</v>
      </c>
      <c r="X46" s="20">
        <f t="shared" ref="X46:Z57" si="122">N46*0.8</f>
        <v>28.788892276868161</v>
      </c>
      <c r="Y46" s="20">
        <f t="shared" si="122"/>
        <v>25.859714126412662</v>
      </c>
      <c r="Z46" s="20">
        <f t="shared" si="122"/>
        <v>23.489742713771395</v>
      </c>
    </row>
    <row r="47" spans="1:35" s="30" customFormat="1">
      <c r="A47" s="30" t="s">
        <v>57</v>
      </c>
      <c r="B47" s="30" t="s">
        <v>79</v>
      </c>
      <c r="C47" s="49" t="s">
        <v>59</v>
      </c>
      <c r="D47" s="49">
        <v>23</v>
      </c>
      <c r="E47" s="49">
        <v>15</v>
      </c>
      <c r="F47" s="49" t="s">
        <v>100</v>
      </c>
      <c r="G47" s="49"/>
      <c r="H47" s="51">
        <f>(H41*5%)+H41</f>
        <v>79.107185761734385</v>
      </c>
      <c r="I47" s="51">
        <f>H47-(H47*I1%)</f>
        <v>71.987539043178288</v>
      </c>
      <c r="J47" s="51">
        <f t="shared" ref="J47:P47" si="123">I47-(I47*J1%)</f>
        <v>64.06890974842868</v>
      </c>
      <c r="K47" s="51">
        <f t="shared" si="123"/>
        <v>55.739951481132948</v>
      </c>
      <c r="L47" s="51">
        <f t="shared" si="123"/>
        <v>43.4771621552837</v>
      </c>
      <c r="M47" s="51">
        <f t="shared" si="123"/>
        <v>38.259902696649654</v>
      </c>
      <c r="N47" s="51">
        <f t="shared" si="123"/>
        <v>33.286115346085197</v>
      </c>
      <c r="O47" s="51">
        <f t="shared" si="123"/>
        <v>29.624642658015826</v>
      </c>
      <c r="P47" s="51">
        <f t="shared" si="123"/>
        <v>26.662178392214244</v>
      </c>
      <c r="R47" s="31">
        <f t="shared" ref="R47:W57" si="124">H47*0.8</f>
        <v>63.285748609387511</v>
      </c>
      <c r="S47" s="31">
        <f t="shared" si="124"/>
        <v>57.590031234542636</v>
      </c>
      <c r="T47" s="31">
        <f t="shared" si="124"/>
        <v>51.255127798742947</v>
      </c>
      <c r="U47" s="31">
        <f t="shared" si="124"/>
        <v>44.59196118490636</v>
      </c>
      <c r="V47" s="31">
        <f t="shared" si="124"/>
        <v>34.781729724226963</v>
      </c>
      <c r="W47" s="31">
        <f t="shared" si="124"/>
        <v>30.607922157319724</v>
      </c>
      <c r="X47" s="31">
        <f t="shared" si="122"/>
        <v>26.628892276868157</v>
      </c>
      <c r="Y47" s="31">
        <f t="shared" si="122"/>
        <v>23.699714126412662</v>
      </c>
      <c r="Z47" s="31">
        <f t="shared" si="122"/>
        <v>21.329742713771395</v>
      </c>
    </row>
    <row r="48" spans="1:35">
      <c r="A48" t="s">
        <v>57</v>
      </c>
      <c r="B48" t="s">
        <v>79</v>
      </c>
      <c r="C48" s="49" t="s">
        <v>59</v>
      </c>
      <c r="D48" s="49">
        <v>23</v>
      </c>
      <c r="E48" s="49">
        <v>23</v>
      </c>
      <c r="F48" s="49" t="s">
        <v>100</v>
      </c>
      <c r="G48" s="49" t="s">
        <v>75</v>
      </c>
      <c r="H48" s="51">
        <f>H49+6</f>
        <v>85.107185761734385</v>
      </c>
      <c r="I48" s="51">
        <f t="shared" ref="I48" si="125">I49+6</f>
        <v>77.987539043178288</v>
      </c>
      <c r="J48" s="51">
        <f t="shared" ref="J48" si="126">J49+6</f>
        <v>70.06890974842868</v>
      </c>
      <c r="K48" s="51">
        <f>K49+4.8</f>
        <v>60.539951481132945</v>
      </c>
      <c r="L48" s="51">
        <f>L49+3.8</f>
        <v>47.277162155283698</v>
      </c>
      <c r="M48" s="51">
        <f>M49+3.05</f>
        <v>41.309902696649651</v>
      </c>
      <c r="N48" s="51">
        <f>N49+2.7</f>
        <v>35.986115346085199</v>
      </c>
      <c r="O48" s="51">
        <f t="shared" ref="O48" si="127">O49+2.7</f>
        <v>32.324642658015826</v>
      </c>
      <c r="P48" s="51">
        <f t="shared" ref="P48" si="128">P49+2.7</f>
        <v>29.362178392214243</v>
      </c>
      <c r="R48" s="20">
        <f t="shared" si="124"/>
        <v>68.085748609387508</v>
      </c>
      <c r="S48" s="20">
        <f t="shared" si="124"/>
        <v>62.390031234542633</v>
      </c>
      <c r="T48" s="20">
        <f t="shared" si="124"/>
        <v>56.055127798742944</v>
      </c>
      <c r="U48" s="20">
        <f t="shared" si="124"/>
        <v>48.431961184906356</v>
      </c>
      <c r="V48" s="20">
        <f t="shared" si="124"/>
        <v>37.821729724226962</v>
      </c>
      <c r="W48" s="20">
        <f t="shared" si="124"/>
        <v>33.047922157319725</v>
      </c>
      <c r="X48" s="20">
        <f t="shared" si="122"/>
        <v>28.788892276868161</v>
      </c>
      <c r="Y48" s="20">
        <f t="shared" si="122"/>
        <v>25.859714126412662</v>
      </c>
      <c r="Z48" s="20">
        <f t="shared" si="122"/>
        <v>23.489742713771395</v>
      </c>
    </row>
    <row r="49" spans="1:26">
      <c r="A49" t="s">
        <v>57</v>
      </c>
      <c r="B49" t="s">
        <v>79</v>
      </c>
      <c r="C49" s="49" t="s">
        <v>59</v>
      </c>
      <c r="D49" s="49">
        <v>23</v>
      </c>
      <c r="E49" s="49">
        <v>23</v>
      </c>
      <c r="F49" s="49" t="s">
        <v>100</v>
      </c>
      <c r="G49" s="49"/>
      <c r="H49" s="51">
        <f>H47</f>
        <v>79.107185761734385</v>
      </c>
      <c r="I49" s="51">
        <f>H49-(H49*I1%)</f>
        <v>71.987539043178288</v>
      </c>
      <c r="J49" s="51">
        <f t="shared" ref="J49:P49" si="129">I49-(I49*J1%)</f>
        <v>64.06890974842868</v>
      </c>
      <c r="K49" s="51">
        <f t="shared" si="129"/>
        <v>55.739951481132948</v>
      </c>
      <c r="L49" s="51">
        <f t="shared" si="129"/>
        <v>43.4771621552837</v>
      </c>
      <c r="M49" s="51">
        <f t="shared" si="129"/>
        <v>38.259902696649654</v>
      </c>
      <c r="N49" s="51">
        <f t="shared" si="129"/>
        <v>33.286115346085197</v>
      </c>
      <c r="O49" s="51">
        <f t="shared" si="129"/>
        <v>29.624642658015826</v>
      </c>
      <c r="P49" s="51">
        <f t="shared" si="129"/>
        <v>26.662178392214244</v>
      </c>
      <c r="R49" s="20">
        <f t="shared" si="124"/>
        <v>63.285748609387511</v>
      </c>
      <c r="S49" s="20">
        <f t="shared" si="124"/>
        <v>57.590031234542636</v>
      </c>
      <c r="T49" s="20">
        <f t="shared" si="124"/>
        <v>51.255127798742947</v>
      </c>
      <c r="U49" s="20">
        <f t="shared" si="124"/>
        <v>44.59196118490636</v>
      </c>
      <c r="V49" s="20">
        <f t="shared" si="124"/>
        <v>34.781729724226963</v>
      </c>
      <c r="W49" s="20">
        <f t="shared" si="124"/>
        <v>30.607922157319724</v>
      </c>
      <c r="X49" s="20">
        <f t="shared" si="122"/>
        <v>26.628892276868157</v>
      </c>
      <c r="Y49" s="20">
        <f t="shared" si="122"/>
        <v>23.699714126412662</v>
      </c>
      <c r="Z49" s="20">
        <f t="shared" si="122"/>
        <v>21.329742713771395</v>
      </c>
    </row>
    <row r="50" spans="1:26">
      <c r="A50" t="s">
        <v>57</v>
      </c>
      <c r="B50" t="s">
        <v>79</v>
      </c>
      <c r="C50" s="49" t="s">
        <v>59</v>
      </c>
      <c r="D50" s="49">
        <v>23</v>
      </c>
      <c r="E50" s="49">
        <v>30</v>
      </c>
      <c r="F50" s="49" t="s">
        <v>100</v>
      </c>
      <c r="G50" s="49" t="s">
        <v>75</v>
      </c>
      <c r="H50" s="51">
        <f>H51+6</f>
        <v>85.107185761734385</v>
      </c>
      <c r="I50" s="51">
        <f t="shared" ref="I50" si="130">I51+6</f>
        <v>77.987539043178288</v>
      </c>
      <c r="J50" s="51">
        <f t="shared" ref="J50" si="131">J51+6</f>
        <v>70.06890974842868</v>
      </c>
      <c r="K50" s="51">
        <f>K51+4.8</f>
        <v>60.539951481132945</v>
      </c>
      <c r="L50" s="51">
        <f>L51+3.8</f>
        <v>47.277162155283698</v>
      </c>
      <c r="M50" s="51">
        <f>M51+3.05</f>
        <v>41.309902696649651</v>
      </c>
      <c r="N50" s="51">
        <f>N51+2.7</f>
        <v>35.986115346085199</v>
      </c>
      <c r="O50" s="51">
        <f t="shared" ref="O50" si="132">O51+2.7</f>
        <v>32.324642658015826</v>
      </c>
      <c r="P50" s="51">
        <f t="shared" ref="P50" si="133">P51+2.7</f>
        <v>29.362178392214243</v>
      </c>
      <c r="R50" s="20">
        <f t="shared" si="124"/>
        <v>68.085748609387508</v>
      </c>
      <c r="S50" s="20">
        <f t="shared" si="124"/>
        <v>62.390031234542633</v>
      </c>
      <c r="T50" s="20">
        <f t="shared" si="124"/>
        <v>56.055127798742944</v>
      </c>
      <c r="U50" s="20">
        <f t="shared" si="124"/>
        <v>48.431961184906356</v>
      </c>
      <c r="V50" s="20">
        <f t="shared" si="124"/>
        <v>37.821729724226962</v>
      </c>
      <c r="W50" s="20">
        <f t="shared" si="124"/>
        <v>33.047922157319725</v>
      </c>
      <c r="X50" s="20">
        <f t="shared" si="122"/>
        <v>28.788892276868161</v>
      </c>
      <c r="Y50" s="20">
        <f t="shared" si="122"/>
        <v>25.859714126412662</v>
      </c>
      <c r="Z50" s="20">
        <f t="shared" si="122"/>
        <v>23.489742713771395</v>
      </c>
    </row>
    <row r="51" spans="1:26">
      <c r="A51" t="s">
        <v>57</v>
      </c>
      <c r="B51" t="s">
        <v>79</v>
      </c>
      <c r="C51" s="49" t="s">
        <v>59</v>
      </c>
      <c r="D51" s="49">
        <v>23</v>
      </c>
      <c r="E51" s="49">
        <v>30</v>
      </c>
      <c r="F51" s="49" t="s">
        <v>100</v>
      </c>
      <c r="G51" s="49"/>
      <c r="H51" s="51">
        <f>H47</f>
        <v>79.107185761734385</v>
      </c>
      <c r="I51" s="51">
        <f>H51-(H51*I1%)</f>
        <v>71.987539043178288</v>
      </c>
      <c r="J51" s="51">
        <f t="shared" ref="J51:P51" si="134">I51-(I51*J1%)</f>
        <v>64.06890974842868</v>
      </c>
      <c r="K51" s="51">
        <f t="shared" si="134"/>
        <v>55.739951481132948</v>
      </c>
      <c r="L51" s="51">
        <f t="shared" si="134"/>
        <v>43.4771621552837</v>
      </c>
      <c r="M51" s="51">
        <f t="shared" si="134"/>
        <v>38.259902696649654</v>
      </c>
      <c r="N51" s="51">
        <f t="shared" si="134"/>
        <v>33.286115346085197</v>
      </c>
      <c r="O51" s="51">
        <f t="shared" si="134"/>
        <v>29.624642658015826</v>
      </c>
      <c r="P51" s="51">
        <f t="shared" si="134"/>
        <v>26.662178392214244</v>
      </c>
      <c r="R51" s="20">
        <f t="shared" si="124"/>
        <v>63.285748609387511</v>
      </c>
      <c r="S51" s="20">
        <f t="shared" si="124"/>
        <v>57.590031234542636</v>
      </c>
      <c r="T51" s="20">
        <f t="shared" si="124"/>
        <v>51.255127798742947</v>
      </c>
      <c r="U51" s="20">
        <f t="shared" si="124"/>
        <v>44.59196118490636</v>
      </c>
      <c r="V51" s="20">
        <f t="shared" si="124"/>
        <v>34.781729724226963</v>
      </c>
      <c r="W51" s="20">
        <f t="shared" si="124"/>
        <v>30.607922157319724</v>
      </c>
      <c r="X51" s="20">
        <f t="shared" si="122"/>
        <v>26.628892276868157</v>
      </c>
      <c r="Y51" s="20">
        <f t="shared" si="122"/>
        <v>23.699714126412662</v>
      </c>
      <c r="Z51" s="20">
        <f t="shared" si="122"/>
        <v>21.329742713771395</v>
      </c>
    </row>
    <row r="52" spans="1:26">
      <c r="A52" t="s">
        <v>57</v>
      </c>
      <c r="B52" t="s">
        <v>79</v>
      </c>
      <c r="C52" s="49" t="s">
        <v>59</v>
      </c>
      <c r="D52" s="49">
        <v>25</v>
      </c>
      <c r="E52" s="49">
        <v>16</v>
      </c>
      <c r="F52" s="49" t="s">
        <v>100</v>
      </c>
      <c r="G52" s="49" t="s">
        <v>75</v>
      </c>
      <c r="H52" s="51">
        <f>H53+6</f>
        <v>89.062545049821111</v>
      </c>
      <c r="I52" s="51">
        <f t="shared" ref="I52" si="135">I53+6</f>
        <v>81.586915995337208</v>
      </c>
      <c r="J52" s="51">
        <f t="shared" ref="J52" si="136">J53+6</f>
        <v>73.272355235850114</v>
      </c>
      <c r="K52" s="51">
        <f>K53+4.8</f>
        <v>63.326949055189594</v>
      </c>
      <c r="L52" s="51">
        <f>L53+3.8</f>
        <v>49.45102026304788</v>
      </c>
      <c r="M52" s="51">
        <f>M53+3.05</f>
        <v>43.222897831482136</v>
      </c>
      <c r="N52" s="51">
        <f>N53+2.7</f>
        <v>37.650421113389463</v>
      </c>
      <c r="O52" s="51">
        <f t="shared" ref="O52" si="137">O53+2.7</f>
        <v>33.805874790916619</v>
      </c>
      <c r="P52" s="51">
        <f t="shared" ref="P52" si="138">P53+2.7</f>
        <v>30.695287311824956</v>
      </c>
      <c r="R52" s="20">
        <f t="shared" si="124"/>
        <v>71.250036039856894</v>
      </c>
      <c r="S52" s="20">
        <f t="shared" si="124"/>
        <v>65.269532796269772</v>
      </c>
      <c r="T52" s="20">
        <f t="shared" si="124"/>
        <v>58.617884188680094</v>
      </c>
      <c r="U52" s="20">
        <f t="shared" si="124"/>
        <v>50.661559244151675</v>
      </c>
      <c r="V52" s="20">
        <f t="shared" si="124"/>
        <v>39.560816210438304</v>
      </c>
      <c r="W52" s="20">
        <f t="shared" si="124"/>
        <v>34.578318265185708</v>
      </c>
      <c r="X52" s="20">
        <f t="shared" si="122"/>
        <v>30.12033689071157</v>
      </c>
      <c r="Y52" s="20">
        <f t="shared" si="122"/>
        <v>27.044699832733297</v>
      </c>
      <c r="Z52" s="20">
        <f t="shared" si="122"/>
        <v>24.556229849459967</v>
      </c>
    </row>
    <row r="53" spans="1:26" s="30" customFormat="1">
      <c r="A53" s="30" t="s">
        <v>57</v>
      </c>
      <c r="B53" s="30" t="s">
        <v>79</v>
      </c>
      <c r="C53" s="49" t="s">
        <v>59</v>
      </c>
      <c r="D53" s="49">
        <v>25</v>
      </c>
      <c r="E53" s="49">
        <v>16</v>
      </c>
      <c r="F53" s="49" t="s">
        <v>100</v>
      </c>
      <c r="G53" s="49"/>
      <c r="H53" s="51">
        <f>(H47*5%)+H47</f>
        <v>83.062545049821111</v>
      </c>
      <c r="I53" s="51">
        <f>H53-(H53*I1%)</f>
        <v>75.586915995337208</v>
      </c>
      <c r="J53" s="51">
        <f t="shared" ref="J53:P53" si="139">I53-(I53*J1%)</f>
        <v>67.272355235850114</v>
      </c>
      <c r="K53" s="51">
        <f t="shared" si="139"/>
        <v>58.526949055189597</v>
      </c>
      <c r="L53" s="51">
        <f t="shared" si="139"/>
        <v>45.651020263047883</v>
      </c>
      <c r="M53" s="51">
        <f t="shared" si="139"/>
        <v>40.172897831482139</v>
      </c>
      <c r="N53" s="51">
        <f t="shared" si="139"/>
        <v>34.95042111338946</v>
      </c>
      <c r="O53" s="51">
        <f t="shared" si="139"/>
        <v>31.105874790916619</v>
      </c>
      <c r="P53" s="51">
        <f t="shared" si="139"/>
        <v>27.995287311824956</v>
      </c>
      <c r="R53" s="31">
        <f t="shared" si="124"/>
        <v>66.450036039856897</v>
      </c>
      <c r="S53" s="31">
        <f t="shared" si="124"/>
        <v>60.469532796269768</v>
      </c>
      <c r="T53" s="31">
        <f t="shared" si="124"/>
        <v>53.817884188680097</v>
      </c>
      <c r="U53" s="31">
        <f t="shared" si="124"/>
        <v>46.821559244151679</v>
      </c>
      <c r="V53" s="31">
        <f t="shared" si="124"/>
        <v>36.520816210438305</v>
      </c>
      <c r="W53" s="31">
        <f t="shared" si="124"/>
        <v>32.13831826518571</v>
      </c>
      <c r="X53" s="31">
        <f t="shared" si="122"/>
        <v>27.96033689071157</v>
      </c>
      <c r="Y53" s="31">
        <f t="shared" si="122"/>
        <v>24.884699832733297</v>
      </c>
      <c r="Z53" s="31">
        <f t="shared" si="122"/>
        <v>22.396229849459967</v>
      </c>
    </row>
    <row r="54" spans="1:26">
      <c r="A54" t="s">
        <v>57</v>
      </c>
      <c r="B54" t="s">
        <v>79</v>
      </c>
      <c r="C54" s="49" t="s">
        <v>59</v>
      </c>
      <c r="D54" s="49">
        <v>25</v>
      </c>
      <c r="E54" s="49">
        <v>25</v>
      </c>
      <c r="F54" s="49" t="s">
        <v>100</v>
      </c>
      <c r="G54" s="49" t="s">
        <v>75</v>
      </c>
      <c r="H54" s="51">
        <f>H55+6</f>
        <v>89.062545049821111</v>
      </c>
      <c r="I54" s="51">
        <f t="shared" ref="I54" si="140">I55+6</f>
        <v>81.586915995337208</v>
      </c>
      <c r="J54" s="51">
        <f t="shared" ref="J54" si="141">J55+6</f>
        <v>73.272355235850114</v>
      </c>
      <c r="K54" s="51">
        <f>K55+4.8</f>
        <v>63.326949055189594</v>
      </c>
      <c r="L54" s="51">
        <f>L55+3.8</f>
        <v>49.45102026304788</v>
      </c>
      <c r="M54" s="51">
        <f>M55+3.05</f>
        <v>43.222897831482136</v>
      </c>
      <c r="N54" s="51">
        <f>N55+2.7</f>
        <v>37.650421113389463</v>
      </c>
      <c r="O54" s="51">
        <f t="shared" ref="O54" si="142">O55+2.7</f>
        <v>33.805874790916619</v>
      </c>
      <c r="P54" s="51">
        <f t="shared" ref="P54" si="143">P55+2.7</f>
        <v>30.695287311824956</v>
      </c>
      <c r="R54" s="20">
        <f t="shared" si="124"/>
        <v>71.250036039856894</v>
      </c>
      <c r="S54" s="20">
        <f t="shared" si="124"/>
        <v>65.269532796269772</v>
      </c>
      <c r="T54" s="20">
        <f t="shared" si="124"/>
        <v>58.617884188680094</v>
      </c>
      <c r="U54" s="20">
        <f t="shared" si="124"/>
        <v>50.661559244151675</v>
      </c>
      <c r="V54" s="20">
        <f t="shared" si="124"/>
        <v>39.560816210438304</v>
      </c>
      <c r="W54" s="20">
        <f t="shared" si="124"/>
        <v>34.578318265185708</v>
      </c>
      <c r="X54" s="20">
        <f t="shared" si="122"/>
        <v>30.12033689071157</v>
      </c>
      <c r="Y54" s="20">
        <f t="shared" si="122"/>
        <v>27.044699832733297</v>
      </c>
      <c r="Z54" s="20">
        <f t="shared" si="122"/>
        <v>24.556229849459967</v>
      </c>
    </row>
    <row r="55" spans="1:26">
      <c r="A55" t="s">
        <v>57</v>
      </c>
      <c r="B55" t="s">
        <v>79</v>
      </c>
      <c r="C55" s="49" t="s">
        <v>59</v>
      </c>
      <c r="D55" s="49">
        <v>25</v>
      </c>
      <c r="E55" s="49">
        <v>25</v>
      </c>
      <c r="F55" s="49" t="s">
        <v>100</v>
      </c>
      <c r="G55" s="49"/>
      <c r="H55" s="51">
        <f>H53</f>
        <v>83.062545049821111</v>
      </c>
      <c r="I55" s="51">
        <f>H55-(H55*I1%)</f>
        <v>75.586915995337208</v>
      </c>
      <c r="J55" s="51">
        <f t="shared" ref="J55:P55" si="144">I55-(I55*J1%)</f>
        <v>67.272355235850114</v>
      </c>
      <c r="K55" s="51">
        <f t="shared" si="144"/>
        <v>58.526949055189597</v>
      </c>
      <c r="L55" s="51">
        <f t="shared" si="144"/>
        <v>45.651020263047883</v>
      </c>
      <c r="M55" s="51">
        <f t="shared" si="144"/>
        <v>40.172897831482139</v>
      </c>
      <c r="N55" s="51">
        <f t="shared" si="144"/>
        <v>34.95042111338946</v>
      </c>
      <c r="O55" s="51">
        <f t="shared" si="144"/>
        <v>31.105874790916619</v>
      </c>
      <c r="P55" s="51">
        <f t="shared" si="144"/>
        <v>27.995287311824956</v>
      </c>
      <c r="R55" s="20">
        <f t="shared" si="124"/>
        <v>66.450036039856897</v>
      </c>
      <c r="S55" s="20">
        <f t="shared" si="124"/>
        <v>60.469532796269768</v>
      </c>
      <c r="T55" s="20">
        <f t="shared" si="124"/>
        <v>53.817884188680097</v>
      </c>
      <c r="U55" s="20">
        <f t="shared" si="124"/>
        <v>46.821559244151679</v>
      </c>
      <c r="V55" s="20">
        <f t="shared" si="124"/>
        <v>36.520816210438305</v>
      </c>
      <c r="W55" s="20">
        <f t="shared" si="124"/>
        <v>32.13831826518571</v>
      </c>
      <c r="X55" s="20">
        <f t="shared" si="122"/>
        <v>27.96033689071157</v>
      </c>
      <c r="Y55" s="20">
        <f t="shared" si="122"/>
        <v>24.884699832733297</v>
      </c>
      <c r="Z55" s="20">
        <f t="shared" si="122"/>
        <v>22.396229849459967</v>
      </c>
    </row>
    <row r="56" spans="1:26">
      <c r="A56" t="s">
        <v>57</v>
      </c>
      <c r="B56" t="s">
        <v>79</v>
      </c>
      <c r="C56" s="49" t="s">
        <v>59</v>
      </c>
      <c r="D56" s="49">
        <v>25</v>
      </c>
      <c r="E56" s="49">
        <v>33</v>
      </c>
      <c r="F56" s="49" t="s">
        <v>100</v>
      </c>
      <c r="G56" s="49" t="s">
        <v>75</v>
      </c>
      <c r="H56" s="51">
        <f>H57+6</f>
        <v>89.062545049821111</v>
      </c>
      <c r="I56" s="51">
        <f t="shared" ref="I56" si="145">I57+6</f>
        <v>81.586915995337208</v>
      </c>
      <c r="J56" s="51">
        <f t="shared" ref="J56" si="146">J57+6</f>
        <v>73.272355235850114</v>
      </c>
      <c r="K56" s="51">
        <f>K57+4.8</f>
        <v>63.326949055189594</v>
      </c>
      <c r="L56" s="51">
        <f>L57+3.8</f>
        <v>49.45102026304788</v>
      </c>
      <c r="M56" s="51">
        <f>M57+3.05</f>
        <v>43.222897831482136</v>
      </c>
      <c r="N56" s="51">
        <f>N57+2.7</f>
        <v>37.650421113389463</v>
      </c>
      <c r="O56" s="51">
        <f t="shared" ref="O56" si="147">O57+2.7</f>
        <v>33.805874790916619</v>
      </c>
      <c r="P56" s="51">
        <f t="shared" ref="P56" si="148">P57+2.7</f>
        <v>30.695287311824956</v>
      </c>
      <c r="R56" s="20">
        <f t="shared" si="124"/>
        <v>71.250036039856894</v>
      </c>
      <c r="S56" s="20">
        <f t="shared" si="124"/>
        <v>65.269532796269772</v>
      </c>
      <c r="T56" s="20">
        <f t="shared" si="124"/>
        <v>58.617884188680094</v>
      </c>
      <c r="U56" s="20">
        <f t="shared" si="124"/>
        <v>50.661559244151675</v>
      </c>
      <c r="V56" s="20">
        <f t="shared" si="124"/>
        <v>39.560816210438304</v>
      </c>
      <c r="W56" s="20">
        <f t="shared" si="124"/>
        <v>34.578318265185708</v>
      </c>
      <c r="X56" s="20">
        <f t="shared" si="122"/>
        <v>30.12033689071157</v>
      </c>
      <c r="Y56" s="20">
        <f t="shared" si="122"/>
        <v>27.044699832733297</v>
      </c>
      <c r="Z56" s="20">
        <f t="shared" si="122"/>
        <v>24.556229849459967</v>
      </c>
    </row>
    <row r="57" spans="1:26">
      <c r="A57" t="s">
        <v>57</v>
      </c>
      <c r="B57" t="s">
        <v>79</v>
      </c>
      <c r="C57" s="49" t="s">
        <v>59</v>
      </c>
      <c r="D57" s="49">
        <v>25</v>
      </c>
      <c r="E57" s="49">
        <v>33</v>
      </c>
      <c r="F57" s="49" t="s">
        <v>100</v>
      </c>
      <c r="G57" s="49"/>
      <c r="H57" s="51">
        <f>H53</f>
        <v>83.062545049821111</v>
      </c>
      <c r="I57" s="51">
        <f>H57-(H57*I1%)</f>
        <v>75.586915995337208</v>
      </c>
      <c r="J57" s="51">
        <f t="shared" ref="J57:P57" si="149">I57-(I57*J1%)</f>
        <v>67.272355235850114</v>
      </c>
      <c r="K57" s="51">
        <f t="shared" si="149"/>
        <v>58.526949055189597</v>
      </c>
      <c r="L57" s="51">
        <f t="shared" si="149"/>
        <v>45.651020263047883</v>
      </c>
      <c r="M57" s="51">
        <f t="shared" si="149"/>
        <v>40.172897831482139</v>
      </c>
      <c r="N57" s="51">
        <f t="shared" si="149"/>
        <v>34.95042111338946</v>
      </c>
      <c r="O57" s="51">
        <f t="shared" si="149"/>
        <v>31.105874790916619</v>
      </c>
      <c r="P57" s="51">
        <f t="shared" si="149"/>
        <v>27.995287311824956</v>
      </c>
      <c r="R57" s="20">
        <f t="shared" si="124"/>
        <v>66.450036039856897</v>
      </c>
      <c r="S57" s="20">
        <f t="shared" si="124"/>
        <v>60.469532796269768</v>
      </c>
      <c r="T57" s="20">
        <f t="shared" si="124"/>
        <v>53.817884188680097</v>
      </c>
      <c r="U57" s="20">
        <f t="shared" si="124"/>
        <v>46.821559244151679</v>
      </c>
      <c r="V57" s="20">
        <f t="shared" si="124"/>
        <v>36.520816210438305</v>
      </c>
      <c r="W57" s="20">
        <f t="shared" si="124"/>
        <v>32.13831826518571</v>
      </c>
      <c r="X57" s="20">
        <f t="shared" si="122"/>
        <v>27.96033689071157</v>
      </c>
      <c r="Y57" s="20">
        <f t="shared" si="122"/>
        <v>24.884699832733297</v>
      </c>
      <c r="Z57" s="20">
        <f t="shared" si="122"/>
        <v>22.396229849459967</v>
      </c>
    </row>
    <row r="58" spans="1:26">
      <c r="H58"/>
      <c r="I58"/>
      <c r="J58"/>
      <c r="K58"/>
      <c r="L58"/>
      <c r="M58"/>
      <c r="N58"/>
      <c r="O58"/>
      <c r="P58"/>
      <c r="R58"/>
      <c r="S58"/>
      <c r="T58"/>
      <c r="U58"/>
      <c r="V58"/>
      <c r="W58"/>
      <c r="X58"/>
      <c r="Y58"/>
      <c r="Z58"/>
    </row>
    <row r="59" spans="1:26" ht="33.75">
      <c r="H59"/>
      <c r="I59" s="18"/>
      <c r="J59"/>
      <c r="K59"/>
      <c r="L59"/>
      <c r="M59"/>
      <c r="N59"/>
      <c r="O59"/>
      <c r="P59"/>
      <c r="R59"/>
      <c r="S59"/>
      <c r="T59"/>
      <c r="U59"/>
      <c r="V59"/>
      <c r="W59"/>
      <c r="X59"/>
      <c r="Y59"/>
      <c r="Z59"/>
    </row>
    <row r="60" spans="1:26">
      <c r="H60"/>
      <c r="I60"/>
      <c r="J60"/>
      <c r="K60"/>
      <c r="L60"/>
      <c r="M60"/>
      <c r="N60"/>
      <c r="O60"/>
      <c r="P60"/>
      <c r="R60"/>
      <c r="S60"/>
      <c r="T60"/>
      <c r="U60"/>
      <c r="V60"/>
      <c r="W60"/>
      <c r="X60"/>
      <c r="Y60"/>
      <c r="Z60"/>
    </row>
    <row r="61" spans="1:26">
      <c r="H61"/>
      <c r="I61"/>
      <c r="J61"/>
      <c r="K61"/>
      <c r="L61"/>
      <c r="M61"/>
      <c r="N61"/>
      <c r="O61"/>
      <c r="P61"/>
      <c r="R61"/>
      <c r="S61"/>
      <c r="T61"/>
      <c r="U61"/>
      <c r="V61"/>
      <c r="W61"/>
      <c r="X61"/>
      <c r="Y61"/>
      <c r="Z61"/>
    </row>
    <row r="62" spans="1:26">
      <c r="H62"/>
      <c r="I62"/>
      <c r="J62"/>
      <c r="K62"/>
      <c r="L62"/>
      <c r="M62"/>
      <c r="N62"/>
      <c r="O62"/>
      <c r="P62"/>
      <c r="R62"/>
      <c r="S62"/>
      <c r="T62"/>
      <c r="U62"/>
      <c r="V62"/>
      <c r="W62"/>
      <c r="X62"/>
      <c r="Y62"/>
      <c r="Z62"/>
    </row>
    <row r="63" spans="1:26">
      <c r="H63"/>
      <c r="I63"/>
      <c r="J63"/>
      <c r="K63"/>
      <c r="L63"/>
      <c r="M63"/>
      <c r="N63"/>
      <c r="O63"/>
      <c r="P63"/>
      <c r="R63"/>
      <c r="S63"/>
      <c r="T63"/>
      <c r="U63"/>
      <c r="V63"/>
      <c r="W63"/>
      <c r="X63"/>
      <c r="Y63"/>
      <c r="Z63"/>
    </row>
  </sheetData>
  <pageMargins left="0.7" right="0.7" top="0.75" bottom="0.75" header="0.3" footer="0.3"/>
  <pageSetup paperSize="9" scale="33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3"/>
  <sheetViews>
    <sheetView workbookViewId="0">
      <selection activeCell="C58" sqref="C58"/>
    </sheetView>
  </sheetViews>
  <sheetFormatPr defaultRowHeight="15"/>
  <cols>
    <col min="1" max="1" width="6.42578125" customWidth="1"/>
    <col min="2" max="2" width="2.28515625" bestFit="1" customWidth="1"/>
    <col min="3" max="3" width="5.7109375" customWidth="1"/>
    <col min="4" max="4" width="3.7109375" bestFit="1" customWidth="1"/>
    <col min="5" max="5" width="4" bestFit="1" customWidth="1"/>
    <col min="6" max="6" width="11" bestFit="1" customWidth="1"/>
    <col min="7" max="7" width="6.7109375" bestFit="1" customWidth="1"/>
    <col min="8" max="8" width="23.28515625" customWidth="1"/>
    <col min="9" max="9" width="19" customWidth="1"/>
    <col min="10" max="10" width="16.140625" customWidth="1"/>
    <col min="11" max="11" width="11.7109375" customWidth="1"/>
    <col min="12" max="12" width="8.85546875" customWidth="1"/>
    <col min="13" max="13" width="6.140625" customWidth="1"/>
    <col min="14" max="14" width="4.85546875" customWidth="1"/>
    <col min="15" max="15" width="5.140625" customWidth="1"/>
    <col min="16" max="16" width="5.42578125" customWidth="1"/>
  </cols>
  <sheetData>
    <row r="1" spans="1:28">
      <c r="H1" s="19"/>
      <c r="I1" s="19"/>
      <c r="J1" s="19"/>
      <c r="K1" s="19"/>
      <c r="L1" s="19"/>
      <c r="M1" s="19"/>
      <c r="N1" s="19"/>
      <c r="O1" s="19"/>
      <c r="P1" s="19"/>
      <c r="R1" s="19"/>
      <c r="S1" s="19"/>
      <c r="T1" s="19"/>
      <c r="U1" s="19"/>
      <c r="V1" s="19"/>
      <c r="W1" s="19"/>
      <c r="X1" s="19"/>
      <c r="Y1" s="19"/>
      <c r="Z1" s="19"/>
    </row>
    <row r="2" spans="1:28" ht="33.75">
      <c r="A2" s="18" t="s">
        <v>80</v>
      </c>
      <c r="H2" s="19"/>
      <c r="I2" s="19"/>
      <c r="J2" s="19"/>
      <c r="K2" s="23"/>
      <c r="L2" s="19"/>
      <c r="M2" s="19"/>
      <c r="N2" s="19"/>
      <c r="O2" s="19"/>
      <c r="P2" s="19"/>
      <c r="Q2" s="21">
        <v>0.55000000000000004</v>
      </c>
      <c r="R2" s="19"/>
      <c r="S2" s="19"/>
      <c r="T2" s="19"/>
      <c r="U2" s="23" t="s">
        <v>74</v>
      </c>
      <c r="V2" s="19"/>
      <c r="W2" s="19"/>
      <c r="X2" s="19"/>
      <c r="Y2" s="19"/>
      <c r="Z2" s="19"/>
    </row>
    <row r="3" spans="1:28">
      <c r="A3" s="8" t="s">
        <v>58</v>
      </c>
      <c r="B3" s="8"/>
      <c r="C3" s="68" t="s">
        <v>69</v>
      </c>
      <c r="D3" s="68" t="s">
        <v>70</v>
      </c>
      <c r="E3" s="68" t="s">
        <v>71</v>
      </c>
      <c r="F3" s="47" t="s">
        <v>83</v>
      </c>
      <c r="G3" s="68" t="s">
        <v>84</v>
      </c>
      <c r="H3" s="70" t="s">
        <v>60</v>
      </c>
      <c r="I3" s="70" t="s">
        <v>61</v>
      </c>
      <c r="J3" s="70" t="s">
        <v>62</v>
      </c>
      <c r="K3" s="70" t="s">
        <v>63</v>
      </c>
      <c r="L3" s="70" t="s">
        <v>64</v>
      </c>
      <c r="M3" s="70" t="s">
        <v>65</v>
      </c>
      <c r="N3" s="70" t="s">
        <v>66</v>
      </c>
      <c r="O3" s="70" t="s">
        <v>67</v>
      </c>
      <c r="P3" s="70" t="s">
        <v>68</v>
      </c>
      <c r="Q3" s="8"/>
      <c r="R3" s="22" t="s">
        <v>60</v>
      </c>
      <c r="S3" s="22" t="s">
        <v>61</v>
      </c>
      <c r="T3" s="22" t="s">
        <v>62</v>
      </c>
      <c r="U3" s="22" t="s">
        <v>63</v>
      </c>
      <c r="V3" s="22" t="s">
        <v>64</v>
      </c>
      <c r="W3" s="22" t="s">
        <v>65</v>
      </c>
      <c r="X3" s="22" t="s">
        <v>66</v>
      </c>
      <c r="Y3" s="22" t="s">
        <v>67</v>
      </c>
      <c r="Z3" s="22" t="s">
        <v>68</v>
      </c>
      <c r="AA3" s="8"/>
    </row>
    <row r="4" spans="1:28">
      <c r="A4" t="s">
        <v>57</v>
      </c>
      <c r="B4" t="s">
        <v>79</v>
      </c>
      <c r="C4" s="69">
        <v>45</v>
      </c>
      <c r="D4" s="69">
        <v>9</v>
      </c>
      <c r="E4" s="69">
        <v>4</v>
      </c>
      <c r="F4" s="49" t="s">
        <v>100</v>
      </c>
      <c r="G4" s="69" t="s">
        <v>75</v>
      </c>
      <c r="H4" s="72">
        <f>BBH00!H4*45% +BBH00!H4</f>
        <v>90.218999999999994</v>
      </c>
      <c r="I4" s="72">
        <f>BBH00!I4*45% +BBH00!I4</f>
        <v>82.882289999999998</v>
      </c>
      <c r="J4" s="72">
        <f>BBH00!J4*45% +BBH00!J4</f>
        <v>74.722238099999998</v>
      </c>
      <c r="K4" s="72">
        <f>BBH00!K4*45% +BBH00!K4</f>
        <v>64.399347146999986</v>
      </c>
      <c r="L4" s="72">
        <f>BBH00!L4*45% +BBH00!L4</f>
        <v>50.312690774659998</v>
      </c>
      <c r="M4" s="72">
        <f>BBH00!M4*45% +BBH00!M4</f>
        <v>43.848867881700798</v>
      </c>
      <c r="N4" s="72">
        <f>BBH00!N4*45% +BBH00!N4</f>
        <v>38.215940057079692</v>
      </c>
      <c r="O4" s="72">
        <f>BBH00!O4*45% +BBH00!O4</f>
        <v>34.442836650800928</v>
      </c>
      <c r="P4" s="72">
        <f>BBH00!P4*45% +BBH00!P4</f>
        <v>31.390052985720835</v>
      </c>
      <c r="R4" s="20">
        <f>H4*0.8</f>
        <v>72.175200000000004</v>
      </c>
      <c r="S4" s="20">
        <f t="shared" ref="S4:Z19" si="0">I4*0.8</f>
        <v>66.305831999999995</v>
      </c>
      <c r="T4" s="20">
        <f t="shared" si="0"/>
        <v>59.77779048</v>
      </c>
      <c r="U4" s="20">
        <f t="shared" si="0"/>
        <v>51.51947771759999</v>
      </c>
      <c r="V4" s="20">
        <f t="shared" si="0"/>
        <v>40.250152619727999</v>
      </c>
      <c r="W4" s="20">
        <f t="shared" si="0"/>
        <v>35.079094305360641</v>
      </c>
      <c r="X4" s="20">
        <f t="shared" si="0"/>
        <v>30.572752045663755</v>
      </c>
      <c r="Y4" s="20">
        <f t="shared" si="0"/>
        <v>27.554269320640742</v>
      </c>
      <c r="Z4" s="20">
        <f t="shared" si="0"/>
        <v>25.112042388576668</v>
      </c>
      <c r="AB4" s="21"/>
    </row>
    <row r="5" spans="1:28">
      <c r="A5" t="s">
        <v>57</v>
      </c>
      <c r="B5" t="s">
        <v>79</v>
      </c>
      <c r="C5" s="69">
        <v>45</v>
      </c>
      <c r="D5" s="69">
        <v>9</v>
      </c>
      <c r="E5" s="69">
        <v>4</v>
      </c>
      <c r="F5" s="49" t="s">
        <v>100</v>
      </c>
      <c r="G5" s="69"/>
      <c r="H5" s="72">
        <f>BBH00!H5*45% +BBH00!H5</f>
        <v>81.519000000000005</v>
      </c>
      <c r="I5" s="72">
        <f>BBH00!I5*45% +BBH00!I5</f>
        <v>74.182289999999995</v>
      </c>
      <c r="J5" s="72">
        <f>BBH00!J5*45% +BBH00!J5</f>
        <v>66.022238099999996</v>
      </c>
      <c r="K5" s="72">
        <f>BBH00!K5*45% +BBH00!K5</f>
        <v>57.439347146999992</v>
      </c>
      <c r="L5" s="72">
        <f>BBH00!L5*45% +BBH00!L5</f>
        <v>44.80269077466</v>
      </c>
      <c r="M5" s="72">
        <f>BBH00!M5*45% +BBH00!M5</f>
        <v>39.426367881700799</v>
      </c>
      <c r="N5" s="72">
        <f>BBH00!N5*45% +BBH00!N5</f>
        <v>34.3009400570797</v>
      </c>
      <c r="O5" s="72">
        <f>BBH00!O5*45% +BBH00!O5</f>
        <v>30.527836650800928</v>
      </c>
      <c r="P5" s="72">
        <f>BBH00!P5*45% +BBH00!P5</f>
        <v>27.475052985720836</v>
      </c>
      <c r="R5" s="20">
        <f t="shared" ref="R5:Z46" si="1">H5*0.8</f>
        <v>65.21520000000001</v>
      </c>
      <c r="S5" s="20">
        <f t="shared" si="0"/>
        <v>59.345832000000001</v>
      </c>
      <c r="T5" s="20">
        <f t="shared" si="0"/>
        <v>52.817790479999999</v>
      </c>
      <c r="U5" s="20">
        <f t="shared" si="0"/>
        <v>45.9514777176</v>
      </c>
      <c r="V5" s="20">
        <f t="shared" si="0"/>
        <v>35.842152619728004</v>
      </c>
      <c r="W5" s="20">
        <f t="shared" si="0"/>
        <v>31.541094305360641</v>
      </c>
      <c r="X5" s="20">
        <f t="shared" si="0"/>
        <v>27.440752045663761</v>
      </c>
      <c r="Y5" s="20">
        <f t="shared" si="0"/>
        <v>24.422269320640744</v>
      </c>
      <c r="Z5" s="20">
        <f t="shared" si="0"/>
        <v>21.98004238857667</v>
      </c>
    </row>
    <row r="6" spans="1:28">
      <c r="A6" t="s">
        <v>57</v>
      </c>
      <c r="B6" t="s">
        <v>79</v>
      </c>
      <c r="C6" s="69">
        <v>45</v>
      </c>
      <c r="D6" s="69">
        <v>9</v>
      </c>
      <c r="E6" s="69">
        <v>6</v>
      </c>
      <c r="F6" s="49" t="s">
        <v>100</v>
      </c>
      <c r="G6" s="69" t="s">
        <v>75</v>
      </c>
      <c r="H6" s="72">
        <f>BBH00!H6*45% +BBH00!H6</f>
        <v>90.218999999999994</v>
      </c>
      <c r="I6" s="72">
        <f>BBH00!I6*45% +BBH00!I6</f>
        <v>82.882289999999998</v>
      </c>
      <c r="J6" s="72">
        <f>BBH00!J6*45% +BBH00!J6</f>
        <v>74.722238099999998</v>
      </c>
      <c r="K6" s="72">
        <f>BBH00!K6*45% +BBH00!K6</f>
        <v>64.399347146999986</v>
      </c>
      <c r="L6" s="72">
        <f>BBH00!L6*45% +BBH00!L6</f>
        <v>50.312690774659998</v>
      </c>
      <c r="M6" s="72">
        <f>BBH00!M6*45% +BBH00!M6</f>
        <v>43.848867881700798</v>
      </c>
      <c r="N6" s="72">
        <f>BBH00!N6*45% +BBH00!N6</f>
        <v>38.215940057079692</v>
      </c>
      <c r="O6" s="72">
        <f>BBH00!O6*45% +BBH00!O6</f>
        <v>34.442836650800928</v>
      </c>
      <c r="P6" s="72">
        <f>BBH00!P6*45% +BBH00!P6</f>
        <v>31.390052985720835</v>
      </c>
      <c r="R6" s="20">
        <f t="shared" si="1"/>
        <v>72.175200000000004</v>
      </c>
      <c r="S6" s="20">
        <f t="shared" si="0"/>
        <v>66.305831999999995</v>
      </c>
      <c r="T6" s="20">
        <f t="shared" si="0"/>
        <v>59.77779048</v>
      </c>
      <c r="U6" s="20">
        <f t="shared" si="0"/>
        <v>51.51947771759999</v>
      </c>
      <c r="V6" s="20">
        <f t="shared" si="0"/>
        <v>40.250152619727999</v>
      </c>
      <c r="W6" s="20">
        <f t="shared" si="0"/>
        <v>35.079094305360641</v>
      </c>
      <c r="X6" s="20">
        <f t="shared" si="0"/>
        <v>30.572752045663755</v>
      </c>
      <c r="Y6" s="20">
        <f t="shared" si="0"/>
        <v>27.554269320640742</v>
      </c>
      <c r="Z6" s="20">
        <f t="shared" si="0"/>
        <v>25.112042388576668</v>
      </c>
    </row>
    <row r="7" spans="1:28">
      <c r="A7" t="s">
        <v>57</v>
      </c>
      <c r="B7" t="s">
        <v>79</v>
      </c>
      <c r="C7" s="69">
        <v>45</v>
      </c>
      <c r="D7" s="69">
        <v>9</v>
      </c>
      <c r="E7" s="69">
        <v>6</v>
      </c>
      <c r="F7" s="49" t="s">
        <v>100</v>
      </c>
      <c r="G7" s="69"/>
      <c r="H7" s="72">
        <f>BBH00!H7*45% +BBH00!H7</f>
        <v>81.519000000000005</v>
      </c>
      <c r="I7" s="72">
        <f>BBH00!I7*45% +BBH00!I7</f>
        <v>74.182289999999995</v>
      </c>
      <c r="J7" s="72">
        <f>BBH00!J7*45% +BBH00!J7</f>
        <v>66.022238099999996</v>
      </c>
      <c r="K7" s="72">
        <f>BBH00!K7*45% +BBH00!K7</f>
        <v>57.439347146999992</v>
      </c>
      <c r="L7" s="72">
        <f>BBH00!L7*45% +BBH00!L7</f>
        <v>44.80269077466</v>
      </c>
      <c r="M7" s="72">
        <f>BBH00!M7*45% +BBH00!M7</f>
        <v>39.426367881700799</v>
      </c>
      <c r="N7" s="72">
        <f>BBH00!N7*45% +BBH00!N7</f>
        <v>34.3009400570797</v>
      </c>
      <c r="O7" s="72">
        <f>BBH00!O7*45% +BBH00!O7</f>
        <v>30.527836650800928</v>
      </c>
      <c r="P7" s="72">
        <f>BBH00!P7*45% +BBH00!P7</f>
        <v>27.475052985720836</v>
      </c>
      <c r="R7" s="20">
        <f t="shared" si="1"/>
        <v>65.21520000000001</v>
      </c>
      <c r="S7" s="20">
        <f t="shared" si="0"/>
        <v>59.345832000000001</v>
      </c>
      <c r="T7" s="20">
        <f t="shared" si="0"/>
        <v>52.817790479999999</v>
      </c>
      <c r="U7" s="20">
        <f t="shared" si="0"/>
        <v>45.9514777176</v>
      </c>
      <c r="V7" s="20">
        <f t="shared" si="0"/>
        <v>35.842152619728004</v>
      </c>
      <c r="W7" s="20">
        <f t="shared" si="0"/>
        <v>31.541094305360641</v>
      </c>
      <c r="X7" s="20">
        <f t="shared" si="0"/>
        <v>27.440752045663761</v>
      </c>
      <c r="Y7" s="20">
        <f t="shared" si="0"/>
        <v>24.422269320640744</v>
      </c>
      <c r="Z7" s="20">
        <f t="shared" si="0"/>
        <v>21.98004238857667</v>
      </c>
    </row>
    <row r="8" spans="1:28">
      <c r="A8" t="s">
        <v>57</v>
      </c>
      <c r="B8" t="s">
        <v>79</v>
      </c>
      <c r="C8" s="69">
        <v>45</v>
      </c>
      <c r="D8" s="69">
        <v>9</v>
      </c>
      <c r="E8" s="69">
        <v>8</v>
      </c>
      <c r="F8" s="49" t="s">
        <v>100</v>
      </c>
      <c r="G8" s="69" t="s">
        <v>75</v>
      </c>
      <c r="H8" s="72">
        <f>BBH00!H8*45% +BBH00!H8</f>
        <v>90.218999999999994</v>
      </c>
      <c r="I8" s="72">
        <f>BBH00!I8*45% +BBH00!I8</f>
        <v>82.882289999999998</v>
      </c>
      <c r="J8" s="72">
        <f>BBH00!J8*45% +BBH00!J8</f>
        <v>74.722238099999998</v>
      </c>
      <c r="K8" s="72">
        <f>BBH00!K8*45% +BBH00!K8</f>
        <v>64.399347146999986</v>
      </c>
      <c r="L8" s="72">
        <f>BBH00!L8*45% +BBH00!L8</f>
        <v>50.312690774659998</v>
      </c>
      <c r="M8" s="72">
        <f>BBH00!M8*45% +BBH00!M8</f>
        <v>43.848867881700798</v>
      </c>
      <c r="N8" s="72">
        <f>BBH00!N8*45% +BBH00!N8</f>
        <v>38.215940057079692</v>
      </c>
      <c r="O8" s="72">
        <f>BBH00!O8*45% +BBH00!O8</f>
        <v>34.442836650800928</v>
      </c>
      <c r="P8" s="72">
        <f>BBH00!P8*45% +BBH00!P8</f>
        <v>31.390052985720835</v>
      </c>
      <c r="R8" s="20">
        <f t="shared" si="1"/>
        <v>72.175200000000004</v>
      </c>
      <c r="S8" s="20">
        <f t="shared" si="0"/>
        <v>66.305831999999995</v>
      </c>
      <c r="T8" s="20">
        <f t="shared" si="0"/>
        <v>59.77779048</v>
      </c>
      <c r="U8" s="20">
        <f t="shared" si="0"/>
        <v>51.51947771759999</v>
      </c>
      <c r="V8" s="20">
        <f t="shared" si="0"/>
        <v>40.250152619727999</v>
      </c>
      <c r="W8" s="20">
        <f t="shared" si="0"/>
        <v>35.079094305360641</v>
      </c>
      <c r="X8" s="20">
        <f t="shared" si="0"/>
        <v>30.572752045663755</v>
      </c>
      <c r="Y8" s="20">
        <f t="shared" si="0"/>
        <v>27.554269320640742</v>
      </c>
      <c r="Z8" s="20">
        <f t="shared" si="0"/>
        <v>25.112042388576668</v>
      </c>
    </row>
    <row r="9" spans="1:28">
      <c r="A9" t="s">
        <v>57</v>
      </c>
      <c r="B9" t="s">
        <v>79</v>
      </c>
      <c r="C9" s="69">
        <v>45</v>
      </c>
      <c r="D9" s="69">
        <v>9</v>
      </c>
      <c r="E9" s="69">
        <v>8</v>
      </c>
      <c r="F9" s="49" t="s">
        <v>100</v>
      </c>
      <c r="G9" s="69"/>
      <c r="H9" s="72">
        <f>BBH00!H9*45% +BBH00!H9</f>
        <v>81.519000000000005</v>
      </c>
      <c r="I9" s="72">
        <f>BBH00!I9*45% +BBH00!I9</f>
        <v>74.182289999999995</v>
      </c>
      <c r="J9" s="72">
        <f>BBH00!J9*45% +BBH00!J9</f>
        <v>66.022238099999996</v>
      </c>
      <c r="K9" s="72">
        <f>BBH00!K9*45% +BBH00!K9</f>
        <v>57.439347146999992</v>
      </c>
      <c r="L9" s="72">
        <f>BBH00!L9*45% +BBH00!L9</f>
        <v>44.80269077466</v>
      </c>
      <c r="M9" s="72">
        <f>BBH00!M9*45% +BBH00!M9</f>
        <v>39.426367881700799</v>
      </c>
      <c r="N9" s="72">
        <f>BBH00!N9*45% +BBH00!N9</f>
        <v>34.3009400570797</v>
      </c>
      <c r="O9" s="72">
        <f>BBH00!O9*45% +BBH00!O9</f>
        <v>30.527836650800928</v>
      </c>
      <c r="P9" s="72">
        <f>BBH00!P9*45% +BBH00!P9</f>
        <v>27.475052985720836</v>
      </c>
      <c r="R9" s="20">
        <f t="shared" si="1"/>
        <v>65.21520000000001</v>
      </c>
      <c r="S9" s="20">
        <f t="shared" si="0"/>
        <v>59.345832000000001</v>
      </c>
      <c r="T9" s="20">
        <f t="shared" si="0"/>
        <v>52.817790479999999</v>
      </c>
      <c r="U9" s="20">
        <f t="shared" si="0"/>
        <v>45.9514777176</v>
      </c>
      <c r="V9" s="20">
        <f t="shared" si="0"/>
        <v>35.842152619728004</v>
      </c>
      <c r="W9" s="20">
        <f t="shared" si="0"/>
        <v>31.541094305360641</v>
      </c>
      <c r="X9" s="20">
        <f t="shared" si="0"/>
        <v>27.440752045663761</v>
      </c>
      <c r="Y9" s="20">
        <f t="shared" si="0"/>
        <v>24.422269320640744</v>
      </c>
      <c r="Z9" s="20">
        <f t="shared" si="0"/>
        <v>21.98004238857667</v>
      </c>
    </row>
    <row r="10" spans="1:28">
      <c r="A10" t="s">
        <v>57</v>
      </c>
      <c r="B10" t="s">
        <v>79</v>
      </c>
      <c r="C10" s="69">
        <v>45</v>
      </c>
      <c r="D10" s="69">
        <v>11</v>
      </c>
      <c r="E10" s="69">
        <v>5</v>
      </c>
      <c r="F10" s="49" t="s">
        <v>100</v>
      </c>
      <c r="G10" s="69" t="s">
        <v>75</v>
      </c>
      <c r="H10" s="72">
        <f>BBH00!H10*45% +BBH00!H10</f>
        <v>94.294950000000014</v>
      </c>
      <c r="I10" s="72">
        <f>BBH00!I10*45% +BBH00!I10</f>
        <v>86.591404499999996</v>
      </c>
      <c r="J10" s="72">
        <f>BBH00!J10*45% +BBH00!J10</f>
        <v>78.023350004999998</v>
      </c>
      <c r="K10" s="72">
        <f>BBH00!K10*45% +BBH00!K10</f>
        <v>67.271314504350002</v>
      </c>
      <c r="L10" s="72">
        <f>BBH00!L10*45% +BBH00!L10</f>
        <v>52.552825313393001</v>
      </c>
      <c r="M10" s="72">
        <f>BBH00!M10*45% +BBH00!M10</f>
        <v>45.820186275785844</v>
      </c>
      <c r="N10" s="72">
        <f>BBH00!N10*45% +BBH00!N10</f>
        <v>39.930987059933685</v>
      </c>
      <c r="O10" s="72">
        <f>BBH00!O10*45% +BBH00!O10</f>
        <v>35.969228483340977</v>
      </c>
      <c r="P10" s="72">
        <f>BBH00!P10*45% +BBH00!P10</f>
        <v>32.763805635006882</v>
      </c>
      <c r="R10" s="20">
        <f t="shared" si="1"/>
        <v>75.435960000000009</v>
      </c>
      <c r="S10" s="20">
        <f t="shared" si="0"/>
        <v>69.273123600000005</v>
      </c>
      <c r="T10" s="20">
        <f t="shared" si="0"/>
        <v>62.418680004000002</v>
      </c>
      <c r="U10" s="20">
        <f t="shared" si="0"/>
        <v>53.817051603480003</v>
      </c>
      <c r="V10" s="20">
        <f t="shared" si="0"/>
        <v>42.042260250714406</v>
      </c>
      <c r="W10" s="20">
        <f t="shared" si="0"/>
        <v>36.656149020628675</v>
      </c>
      <c r="X10" s="20">
        <f t="shared" si="0"/>
        <v>31.944789647946948</v>
      </c>
      <c r="Y10" s="20">
        <f t="shared" si="0"/>
        <v>28.775382786672782</v>
      </c>
      <c r="Z10" s="20">
        <f t="shared" si="0"/>
        <v>26.211044508005507</v>
      </c>
    </row>
    <row r="11" spans="1:28">
      <c r="A11" t="s">
        <v>57</v>
      </c>
      <c r="B11" t="s">
        <v>79</v>
      </c>
      <c r="C11" s="69">
        <v>45</v>
      </c>
      <c r="D11" s="69">
        <v>11</v>
      </c>
      <c r="E11" s="69">
        <v>5</v>
      </c>
      <c r="F11" s="49" t="s">
        <v>100</v>
      </c>
      <c r="G11" s="69"/>
      <c r="H11" s="72">
        <f>BBH00!H11*45% +BBH00!H11</f>
        <v>85.594949999999997</v>
      </c>
      <c r="I11" s="72">
        <f>BBH00!I11*45% +BBH00!I11</f>
        <v>77.891404499999993</v>
      </c>
      <c r="J11" s="72">
        <f>BBH00!J11*45% +BBH00!J11</f>
        <v>69.323350004999995</v>
      </c>
      <c r="K11" s="72">
        <f>BBH00!K11*45% +BBH00!K11</f>
        <v>60.311314504350001</v>
      </c>
      <c r="L11" s="72">
        <f>BBH00!L11*45% +BBH00!L11</f>
        <v>47.042825313393003</v>
      </c>
      <c r="M11" s="72">
        <f>BBH00!M11*45% +BBH00!M11</f>
        <v>41.397686275785837</v>
      </c>
      <c r="N11" s="72">
        <f>BBH00!N11*45% +BBH00!N11</f>
        <v>36.015987059933678</v>
      </c>
      <c r="O11" s="72">
        <f>BBH00!O11*45% +BBH00!O11</f>
        <v>32.054228483340978</v>
      </c>
      <c r="P11" s="72">
        <f>BBH00!P11*45% +BBH00!P11</f>
        <v>28.848805635006883</v>
      </c>
      <c r="R11" s="20">
        <f t="shared" si="1"/>
        <v>68.475960000000001</v>
      </c>
      <c r="S11" s="20">
        <f t="shared" si="0"/>
        <v>62.313123599999997</v>
      </c>
      <c r="T11" s="20">
        <f t="shared" si="0"/>
        <v>55.458680004000001</v>
      </c>
      <c r="U11" s="20">
        <f t="shared" si="0"/>
        <v>48.249051603480005</v>
      </c>
      <c r="V11" s="20">
        <f t="shared" si="0"/>
        <v>37.634260250714405</v>
      </c>
      <c r="W11" s="20">
        <f t="shared" si="0"/>
        <v>33.118149020628671</v>
      </c>
      <c r="X11" s="20">
        <f t="shared" si="0"/>
        <v>28.812789647946943</v>
      </c>
      <c r="Y11" s="20">
        <f t="shared" si="0"/>
        <v>25.643382786672785</v>
      </c>
      <c r="Z11" s="20">
        <f t="shared" si="0"/>
        <v>23.079044508005509</v>
      </c>
    </row>
    <row r="12" spans="1:28">
      <c r="A12" t="s">
        <v>57</v>
      </c>
      <c r="B12" t="s">
        <v>79</v>
      </c>
      <c r="C12" s="69">
        <v>45</v>
      </c>
      <c r="D12" s="69">
        <v>11</v>
      </c>
      <c r="E12" s="69">
        <v>8</v>
      </c>
      <c r="F12" s="49" t="s">
        <v>100</v>
      </c>
      <c r="G12" s="69" t="s">
        <v>75</v>
      </c>
      <c r="H12" s="72">
        <f>BBH00!H12*45% +BBH00!H12</f>
        <v>94.294950000000014</v>
      </c>
      <c r="I12" s="72">
        <f>BBH00!I12*45% +BBH00!I12</f>
        <v>86.591404499999996</v>
      </c>
      <c r="J12" s="72">
        <f>BBH00!J12*45% +BBH00!J12</f>
        <v>78.023350004999998</v>
      </c>
      <c r="K12" s="72">
        <f>BBH00!K12*45% +BBH00!K12</f>
        <v>67.271314504350002</v>
      </c>
      <c r="L12" s="72">
        <f>BBH00!L12*45% +BBH00!L12</f>
        <v>52.552825313393001</v>
      </c>
      <c r="M12" s="72">
        <f>BBH00!M12*45% +BBH00!M12</f>
        <v>45.820186275785844</v>
      </c>
      <c r="N12" s="72">
        <f>BBH00!N12*45% +BBH00!N12</f>
        <v>39.930987059933685</v>
      </c>
      <c r="O12" s="72">
        <f>BBH00!O12*45% +BBH00!O12</f>
        <v>35.969228483340977</v>
      </c>
      <c r="P12" s="72">
        <f>BBH00!P12*45% +BBH00!P12</f>
        <v>32.763805635006882</v>
      </c>
      <c r="R12" s="20">
        <f t="shared" si="1"/>
        <v>75.435960000000009</v>
      </c>
      <c r="S12" s="20">
        <f t="shared" si="0"/>
        <v>69.273123600000005</v>
      </c>
      <c r="T12" s="20">
        <f t="shared" si="0"/>
        <v>62.418680004000002</v>
      </c>
      <c r="U12" s="20">
        <f t="shared" si="0"/>
        <v>53.817051603480003</v>
      </c>
      <c r="V12" s="20">
        <f t="shared" si="0"/>
        <v>42.042260250714406</v>
      </c>
      <c r="W12" s="20">
        <f t="shared" si="0"/>
        <v>36.656149020628675</v>
      </c>
      <c r="X12" s="20">
        <f t="shared" si="0"/>
        <v>31.944789647946948</v>
      </c>
      <c r="Y12" s="20">
        <f t="shared" si="0"/>
        <v>28.775382786672782</v>
      </c>
      <c r="Z12" s="20">
        <f t="shared" si="0"/>
        <v>26.211044508005507</v>
      </c>
    </row>
    <row r="13" spans="1:28">
      <c r="A13" t="s">
        <v>57</v>
      </c>
      <c r="B13" t="s">
        <v>79</v>
      </c>
      <c r="C13" s="69">
        <v>45</v>
      </c>
      <c r="D13" s="69">
        <v>11</v>
      </c>
      <c r="E13" s="69">
        <v>8</v>
      </c>
      <c r="F13" s="49" t="s">
        <v>100</v>
      </c>
      <c r="G13" s="69"/>
      <c r="H13" s="72">
        <f>BBH00!H13*45% +BBH00!H13</f>
        <v>85.594949999999997</v>
      </c>
      <c r="I13" s="72">
        <f>BBH00!I13*45% +BBH00!I13</f>
        <v>77.891404499999993</v>
      </c>
      <c r="J13" s="72">
        <f>BBH00!J13*45% +BBH00!J13</f>
        <v>69.323350004999995</v>
      </c>
      <c r="K13" s="72">
        <f>BBH00!K13*45% +BBH00!K13</f>
        <v>60.311314504350001</v>
      </c>
      <c r="L13" s="72">
        <f>BBH00!L13*45% +BBH00!L13</f>
        <v>47.042825313393003</v>
      </c>
      <c r="M13" s="72">
        <f>BBH00!M13*45% +BBH00!M13</f>
        <v>41.397686275785837</v>
      </c>
      <c r="N13" s="72">
        <f>BBH00!N13*45% +BBH00!N13</f>
        <v>36.015987059933678</v>
      </c>
      <c r="O13" s="72">
        <f>BBH00!O13*45% +BBH00!O13</f>
        <v>32.054228483340978</v>
      </c>
      <c r="P13" s="72">
        <f>BBH00!P13*45% +BBH00!P13</f>
        <v>28.848805635006883</v>
      </c>
      <c r="R13" s="20">
        <f t="shared" si="1"/>
        <v>68.475960000000001</v>
      </c>
      <c r="S13" s="20">
        <f t="shared" si="0"/>
        <v>62.313123599999997</v>
      </c>
      <c r="T13" s="20">
        <f t="shared" si="0"/>
        <v>55.458680004000001</v>
      </c>
      <c r="U13" s="20">
        <f t="shared" si="0"/>
        <v>48.249051603480005</v>
      </c>
      <c r="V13" s="20">
        <f t="shared" si="0"/>
        <v>37.634260250714405</v>
      </c>
      <c r="W13" s="20">
        <f t="shared" si="0"/>
        <v>33.118149020628671</v>
      </c>
      <c r="X13" s="20">
        <f t="shared" si="0"/>
        <v>28.812789647946943</v>
      </c>
      <c r="Y13" s="20">
        <f t="shared" si="0"/>
        <v>25.643382786672785</v>
      </c>
      <c r="Z13" s="20">
        <f t="shared" si="0"/>
        <v>23.079044508005509</v>
      </c>
    </row>
    <row r="14" spans="1:28">
      <c r="A14" t="s">
        <v>57</v>
      </c>
      <c r="B14" t="s">
        <v>79</v>
      </c>
      <c r="C14" s="69">
        <v>45</v>
      </c>
      <c r="D14" s="69">
        <v>11</v>
      </c>
      <c r="E14" s="69">
        <v>1</v>
      </c>
      <c r="F14" s="49" t="s">
        <v>100</v>
      </c>
      <c r="G14" s="69" t="s">
        <v>75</v>
      </c>
      <c r="H14" s="72">
        <f>BBH00!H14*45% +BBH00!H14</f>
        <v>94.294950000000014</v>
      </c>
      <c r="I14" s="72">
        <f>BBH00!I14*45% +BBH00!I14</f>
        <v>86.591404499999996</v>
      </c>
      <c r="J14" s="72">
        <f>BBH00!J14*45% +BBH00!J14</f>
        <v>78.023350004999998</v>
      </c>
      <c r="K14" s="72">
        <f>BBH00!K14*45% +BBH00!K14</f>
        <v>67.271314504350002</v>
      </c>
      <c r="L14" s="72">
        <f>BBH00!L14*45% +BBH00!L14</f>
        <v>52.552825313393001</v>
      </c>
      <c r="M14" s="72">
        <f>BBH00!M14*45% +BBH00!M14</f>
        <v>45.820186275785844</v>
      </c>
      <c r="N14" s="72">
        <f>BBH00!N14*45% +BBH00!N14</f>
        <v>39.930987059933685</v>
      </c>
      <c r="O14" s="72">
        <f>BBH00!O14*45% +BBH00!O14</f>
        <v>35.969228483340977</v>
      </c>
      <c r="P14" s="72">
        <f>BBH00!P14*45% +BBH00!P14</f>
        <v>32.763805635006882</v>
      </c>
      <c r="R14" s="20">
        <f t="shared" si="1"/>
        <v>75.435960000000009</v>
      </c>
      <c r="S14" s="20">
        <f t="shared" si="0"/>
        <v>69.273123600000005</v>
      </c>
      <c r="T14" s="20">
        <f t="shared" si="0"/>
        <v>62.418680004000002</v>
      </c>
      <c r="U14" s="20">
        <f t="shared" si="0"/>
        <v>53.817051603480003</v>
      </c>
      <c r="V14" s="20">
        <f t="shared" si="0"/>
        <v>42.042260250714406</v>
      </c>
      <c r="W14" s="20">
        <f t="shared" si="0"/>
        <v>36.656149020628675</v>
      </c>
      <c r="X14" s="20">
        <f t="shared" si="0"/>
        <v>31.944789647946948</v>
      </c>
      <c r="Y14" s="20">
        <f t="shared" si="0"/>
        <v>28.775382786672782</v>
      </c>
      <c r="Z14" s="20">
        <f t="shared" si="0"/>
        <v>26.211044508005507</v>
      </c>
    </row>
    <row r="15" spans="1:28">
      <c r="A15" t="s">
        <v>57</v>
      </c>
      <c r="B15" t="s">
        <v>79</v>
      </c>
      <c r="C15" s="69">
        <v>45</v>
      </c>
      <c r="D15" s="69">
        <v>11</v>
      </c>
      <c r="E15" s="69">
        <v>1</v>
      </c>
      <c r="F15" s="49" t="s">
        <v>100</v>
      </c>
      <c r="G15" s="69"/>
      <c r="H15" s="72">
        <f>BBH00!H15*45% +BBH00!H15</f>
        <v>85.594949999999997</v>
      </c>
      <c r="I15" s="72">
        <f>BBH00!I15*45% +BBH00!I15</f>
        <v>77.891404499999993</v>
      </c>
      <c r="J15" s="72">
        <f>BBH00!J15*45% +BBH00!J15</f>
        <v>69.323350004999995</v>
      </c>
      <c r="K15" s="72">
        <f>BBH00!K15*45% +BBH00!K15</f>
        <v>60.311314504350001</v>
      </c>
      <c r="L15" s="72">
        <f>BBH00!L15*45% +BBH00!L15</f>
        <v>47.042825313393003</v>
      </c>
      <c r="M15" s="72">
        <f>BBH00!M15*45% +BBH00!M15</f>
        <v>41.397686275785837</v>
      </c>
      <c r="N15" s="72">
        <f>BBH00!N15*45% +BBH00!N15</f>
        <v>36.015987059933678</v>
      </c>
      <c r="O15" s="72">
        <f>BBH00!O15*45% +BBH00!O15</f>
        <v>32.054228483340978</v>
      </c>
      <c r="P15" s="72">
        <f>BBH00!P15*45% +BBH00!P15</f>
        <v>28.848805635006883</v>
      </c>
      <c r="R15" s="20">
        <f t="shared" si="1"/>
        <v>68.475960000000001</v>
      </c>
      <c r="S15" s="20">
        <f t="shared" si="0"/>
        <v>62.313123599999997</v>
      </c>
      <c r="T15" s="20">
        <f t="shared" si="0"/>
        <v>55.458680004000001</v>
      </c>
      <c r="U15" s="20">
        <f t="shared" si="0"/>
        <v>48.249051603480005</v>
      </c>
      <c r="V15" s="20">
        <f t="shared" si="0"/>
        <v>37.634260250714405</v>
      </c>
      <c r="W15" s="20">
        <f t="shared" si="0"/>
        <v>33.118149020628671</v>
      </c>
      <c r="X15" s="20">
        <f t="shared" si="0"/>
        <v>28.812789647946943</v>
      </c>
      <c r="Y15" s="20">
        <f t="shared" si="0"/>
        <v>25.643382786672785</v>
      </c>
      <c r="Z15" s="20">
        <f t="shared" si="0"/>
        <v>23.079044508005509</v>
      </c>
    </row>
    <row r="16" spans="1:28">
      <c r="A16" t="s">
        <v>57</v>
      </c>
      <c r="B16" t="s">
        <v>79</v>
      </c>
      <c r="C16" s="69">
        <v>45</v>
      </c>
      <c r="D16" s="69">
        <v>13</v>
      </c>
      <c r="E16" s="69">
        <v>7</v>
      </c>
      <c r="F16" s="49" t="s">
        <v>100</v>
      </c>
      <c r="G16" s="69" t="s">
        <v>75</v>
      </c>
      <c r="H16" s="72">
        <f>BBH00!H16*45% +BBH00!H16</f>
        <v>98.574697500000013</v>
      </c>
      <c r="I16" s="72">
        <f>BBH00!I16*45% +BBH00!I16</f>
        <v>90.485974725000005</v>
      </c>
      <c r="J16" s="72">
        <f>BBH00!J16*45% +BBH00!J16</f>
        <v>81.489517505250006</v>
      </c>
      <c r="K16" s="72">
        <f>BBH00!K16*45% +BBH00!K16</f>
        <v>70.286880229567487</v>
      </c>
      <c r="L16" s="72">
        <f>BBH00!L16*45% +BBH00!L16</f>
        <v>54.904966579062645</v>
      </c>
      <c r="M16" s="72">
        <f>BBH00!M16*45% +BBH00!M16</f>
        <v>47.890070589575124</v>
      </c>
      <c r="N16" s="72">
        <f>BBH00!N16*45% +BBH00!N16</f>
        <v>41.731786412930362</v>
      </c>
      <c r="O16" s="72">
        <f>BBH00!O16*45% +BBH00!O16</f>
        <v>37.571939907508025</v>
      </c>
      <c r="P16" s="72">
        <f>BBH00!P16*45% +BBH00!P16</f>
        <v>34.206245916757219</v>
      </c>
      <c r="R16" s="20">
        <f t="shared" si="1"/>
        <v>78.859758000000014</v>
      </c>
      <c r="S16" s="20">
        <f t="shared" si="0"/>
        <v>72.388779780000007</v>
      </c>
      <c r="T16" s="20">
        <f t="shared" si="0"/>
        <v>65.191614004200005</v>
      </c>
      <c r="U16" s="20">
        <f t="shared" si="0"/>
        <v>56.229504183653994</v>
      </c>
      <c r="V16" s="20">
        <f t="shared" si="0"/>
        <v>43.923973263250119</v>
      </c>
      <c r="W16" s="20">
        <f t="shared" si="0"/>
        <v>38.3120564716601</v>
      </c>
      <c r="X16" s="20">
        <f t="shared" si="0"/>
        <v>33.385429130344292</v>
      </c>
      <c r="Y16" s="20">
        <f t="shared" si="0"/>
        <v>30.057551926006422</v>
      </c>
      <c r="Z16" s="20">
        <f t="shared" si="0"/>
        <v>27.364996733405775</v>
      </c>
    </row>
    <row r="17" spans="1:26">
      <c r="A17" t="s">
        <v>57</v>
      </c>
      <c r="B17" t="s">
        <v>79</v>
      </c>
      <c r="C17" s="69">
        <v>45</v>
      </c>
      <c r="D17" s="69">
        <v>13</v>
      </c>
      <c r="E17" s="69">
        <v>7</v>
      </c>
      <c r="F17" s="49" t="s">
        <v>100</v>
      </c>
      <c r="G17" s="69"/>
      <c r="H17" s="72">
        <f>BBH00!H17*45% +BBH00!H17</f>
        <v>89.874697499999996</v>
      </c>
      <c r="I17" s="72">
        <f>BBH00!I17*45% +BBH00!I17</f>
        <v>81.785974724999988</v>
      </c>
      <c r="J17" s="72">
        <f>BBH00!J17*45% +BBH00!J17</f>
        <v>72.789517505250004</v>
      </c>
      <c r="K17" s="72">
        <f>BBH00!K17*45% +BBH00!K17</f>
        <v>63.326880229567493</v>
      </c>
      <c r="L17" s="72">
        <f>BBH00!L17*45% +BBH00!L17</f>
        <v>49.39496657906264</v>
      </c>
      <c r="M17" s="72">
        <f>BBH00!M17*45% +BBH00!M17</f>
        <v>43.467570589575132</v>
      </c>
      <c r="N17" s="72">
        <f>BBH00!N17*45% +BBH00!N17</f>
        <v>37.816786412930362</v>
      </c>
      <c r="O17" s="72">
        <f>BBH00!O17*45% +BBH00!O17</f>
        <v>33.656939907508018</v>
      </c>
      <c r="P17" s="72">
        <f>BBH00!P17*45% +BBH00!P17</f>
        <v>30.291245916757219</v>
      </c>
      <c r="R17" s="20">
        <f t="shared" si="1"/>
        <v>71.899758000000006</v>
      </c>
      <c r="S17" s="20">
        <f t="shared" si="0"/>
        <v>65.428779779999999</v>
      </c>
      <c r="T17" s="20">
        <f t="shared" si="0"/>
        <v>58.231614004200004</v>
      </c>
      <c r="U17" s="20">
        <f t="shared" si="0"/>
        <v>50.661504183653996</v>
      </c>
      <c r="V17" s="20">
        <f t="shared" si="0"/>
        <v>39.515973263250117</v>
      </c>
      <c r="W17" s="20">
        <f t="shared" si="0"/>
        <v>34.77405647166011</v>
      </c>
      <c r="X17" s="20">
        <f t="shared" si="0"/>
        <v>30.253429130344291</v>
      </c>
      <c r="Y17" s="20">
        <f t="shared" si="0"/>
        <v>26.925551926006417</v>
      </c>
      <c r="Z17" s="20">
        <f t="shared" si="0"/>
        <v>24.232996733405777</v>
      </c>
    </row>
    <row r="18" spans="1:26">
      <c r="A18" t="s">
        <v>57</v>
      </c>
      <c r="B18" t="s">
        <v>79</v>
      </c>
      <c r="C18" s="69">
        <v>45</v>
      </c>
      <c r="D18" s="69">
        <v>13</v>
      </c>
      <c r="E18" s="69">
        <v>11</v>
      </c>
      <c r="F18" s="49" t="s">
        <v>100</v>
      </c>
      <c r="G18" s="69" t="s">
        <v>75</v>
      </c>
      <c r="H18" s="72">
        <f>BBH00!H18*45% +BBH00!H18</f>
        <v>98.574697500000013</v>
      </c>
      <c r="I18" s="72">
        <f>BBH00!I18*45% +BBH00!I18</f>
        <v>90.485974725000005</v>
      </c>
      <c r="J18" s="72">
        <f>BBH00!J18*45% +BBH00!J18</f>
        <v>81.489517505250006</v>
      </c>
      <c r="K18" s="72">
        <f>BBH00!K18*45% +BBH00!K18</f>
        <v>70.286880229567487</v>
      </c>
      <c r="L18" s="72">
        <f>BBH00!L18*45% +BBH00!L18</f>
        <v>54.904966579062645</v>
      </c>
      <c r="M18" s="72">
        <f>BBH00!M18*45% +BBH00!M18</f>
        <v>47.890070589575124</v>
      </c>
      <c r="N18" s="72">
        <f>BBH00!N18*45% +BBH00!N18</f>
        <v>41.731786412930362</v>
      </c>
      <c r="O18" s="72">
        <f>BBH00!O18*45% +BBH00!O18</f>
        <v>37.571939907508025</v>
      </c>
      <c r="P18" s="72">
        <f>BBH00!P18*45% +BBH00!P18</f>
        <v>34.206245916757219</v>
      </c>
      <c r="R18" s="20">
        <f t="shared" si="1"/>
        <v>78.859758000000014</v>
      </c>
      <c r="S18" s="20">
        <f t="shared" si="0"/>
        <v>72.388779780000007</v>
      </c>
      <c r="T18" s="20">
        <f t="shared" si="0"/>
        <v>65.191614004200005</v>
      </c>
      <c r="U18" s="20">
        <f t="shared" si="0"/>
        <v>56.229504183653994</v>
      </c>
      <c r="V18" s="20">
        <f t="shared" si="0"/>
        <v>43.923973263250119</v>
      </c>
      <c r="W18" s="20">
        <f t="shared" si="0"/>
        <v>38.3120564716601</v>
      </c>
      <c r="X18" s="20">
        <f t="shared" si="0"/>
        <v>33.385429130344292</v>
      </c>
      <c r="Y18" s="20">
        <f t="shared" si="0"/>
        <v>30.057551926006422</v>
      </c>
      <c r="Z18" s="20">
        <f t="shared" si="0"/>
        <v>27.364996733405775</v>
      </c>
    </row>
    <row r="19" spans="1:26">
      <c r="A19" t="s">
        <v>57</v>
      </c>
      <c r="B19" t="s">
        <v>79</v>
      </c>
      <c r="C19" s="69">
        <v>45</v>
      </c>
      <c r="D19" s="69">
        <v>13</v>
      </c>
      <c r="E19" s="69">
        <v>11</v>
      </c>
      <c r="F19" s="49" t="s">
        <v>100</v>
      </c>
      <c r="G19" s="69"/>
      <c r="H19" s="72">
        <f>BBH00!H19*45% +BBH00!H19</f>
        <v>89.874697499999996</v>
      </c>
      <c r="I19" s="72">
        <f>BBH00!I19*45% +BBH00!I19</f>
        <v>81.785974724999988</v>
      </c>
      <c r="J19" s="72">
        <f>BBH00!J19*45% +BBH00!J19</f>
        <v>72.789517505250004</v>
      </c>
      <c r="K19" s="72">
        <f>BBH00!K19*45% +BBH00!K19</f>
        <v>63.326880229567493</v>
      </c>
      <c r="L19" s="72">
        <f>BBH00!L19*45% +BBH00!L19</f>
        <v>49.39496657906264</v>
      </c>
      <c r="M19" s="72">
        <f>BBH00!M19*45% +BBH00!M19</f>
        <v>43.467570589575132</v>
      </c>
      <c r="N19" s="72">
        <f>BBH00!N19*45% +BBH00!N19</f>
        <v>37.816786412930362</v>
      </c>
      <c r="O19" s="72">
        <f>BBH00!O19*45% +BBH00!O19</f>
        <v>33.656939907508018</v>
      </c>
      <c r="P19" s="72">
        <f>BBH00!P19*45% +BBH00!P19</f>
        <v>30.291245916757219</v>
      </c>
      <c r="R19" s="20">
        <f t="shared" si="1"/>
        <v>71.899758000000006</v>
      </c>
      <c r="S19" s="20">
        <f t="shared" si="0"/>
        <v>65.428779779999999</v>
      </c>
      <c r="T19" s="20">
        <f t="shared" si="0"/>
        <v>58.231614004200004</v>
      </c>
      <c r="U19" s="20">
        <f t="shared" si="0"/>
        <v>50.661504183653996</v>
      </c>
      <c r="V19" s="20">
        <f t="shared" si="0"/>
        <v>39.515973263250117</v>
      </c>
      <c r="W19" s="20">
        <f t="shared" si="0"/>
        <v>34.77405647166011</v>
      </c>
      <c r="X19" s="20">
        <f t="shared" si="0"/>
        <v>30.253429130344291</v>
      </c>
      <c r="Y19" s="20">
        <f t="shared" si="0"/>
        <v>26.925551926006417</v>
      </c>
      <c r="Z19" s="20">
        <f t="shared" si="0"/>
        <v>24.232996733405777</v>
      </c>
    </row>
    <row r="20" spans="1:26">
      <c r="A20" t="s">
        <v>57</v>
      </c>
      <c r="B20" t="s">
        <v>79</v>
      </c>
      <c r="C20" s="69">
        <v>45</v>
      </c>
      <c r="D20" s="69">
        <v>13</v>
      </c>
      <c r="E20" s="69">
        <v>14</v>
      </c>
      <c r="F20" s="49" t="s">
        <v>100</v>
      </c>
      <c r="G20" s="69" t="s">
        <v>75</v>
      </c>
      <c r="H20" s="72">
        <f>BBH00!H20*45% +BBH00!H20</f>
        <v>98.574697500000013</v>
      </c>
      <c r="I20" s="72">
        <f>BBH00!I20*45% +BBH00!I20</f>
        <v>90.485974725000005</v>
      </c>
      <c r="J20" s="72">
        <f>BBH00!J20*45% +BBH00!J20</f>
        <v>81.489517505250006</v>
      </c>
      <c r="K20" s="72">
        <f>BBH00!K20*45% +BBH00!K20</f>
        <v>70.286880229567487</v>
      </c>
      <c r="L20" s="72">
        <f>BBH00!L20*45% +BBH00!L20</f>
        <v>54.904966579062645</v>
      </c>
      <c r="M20" s="72">
        <f>BBH00!M20*45% +BBH00!M20</f>
        <v>47.890070589575124</v>
      </c>
      <c r="N20" s="72">
        <f>BBH00!N20*45% +BBH00!N20</f>
        <v>41.731786412930362</v>
      </c>
      <c r="O20" s="72">
        <f>BBH00!O20*45% +BBH00!O20</f>
        <v>37.571939907508025</v>
      </c>
      <c r="P20" s="72">
        <f>BBH00!P20*45% +BBH00!P20</f>
        <v>34.206245916757219</v>
      </c>
      <c r="R20" s="20">
        <f t="shared" si="1"/>
        <v>78.859758000000014</v>
      </c>
      <c r="S20" s="20">
        <f t="shared" si="1"/>
        <v>72.388779780000007</v>
      </c>
      <c r="T20" s="20">
        <f t="shared" si="1"/>
        <v>65.191614004200005</v>
      </c>
      <c r="U20" s="20">
        <f t="shared" si="1"/>
        <v>56.229504183653994</v>
      </c>
      <c r="V20" s="20">
        <f t="shared" si="1"/>
        <v>43.923973263250119</v>
      </c>
      <c r="W20" s="20">
        <f t="shared" si="1"/>
        <v>38.3120564716601</v>
      </c>
      <c r="X20" s="20">
        <f t="shared" si="1"/>
        <v>33.385429130344292</v>
      </c>
      <c r="Y20" s="20">
        <f t="shared" si="1"/>
        <v>30.057551926006422</v>
      </c>
      <c r="Z20" s="20">
        <f t="shared" si="1"/>
        <v>27.364996733405775</v>
      </c>
    </row>
    <row r="21" spans="1:26">
      <c r="A21" t="s">
        <v>57</v>
      </c>
      <c r="B21" t="s">
        <v>79</v>
      </c>
      <c r="C21" s="69">
        <v>45</v>
      </c>
      <c r="D21" s="69">
        <v>13</v>
      </c>
      <c r="E21" s="69">
        <v>14</v>
      </c>
      <c r="F21" s="49" t="s">
        <v>100</v>
      </c>
      <c r="G21" s="69"/>
      <c r="H21" s="72">
        <f>BBH00!H21*45% +BBH00!H21</f>
        <v>89.874697499999996</v>
      </c>
      <c r="I21" s="72">
        <f>BBH00!I21*45% +BBH00!I21</f>
        <v>81.785974724999988</v>
      </c>
      <c r="J21" s="72">
        <f>BBH00!J21*45% +BBH00!J21</f>
        <v>72.789517505250004</v>
      </c>
      <c r="K21" s="72">
        <f>BBH00!K21*45% +BBH00!K21</f>
        <v>63.326880229567493</v>
      </c>
      <c r="L21" s="72">
        <f>BBH00!L21*45% +BBH00!L21</f>
        <v>49.39496657906264</v>
      </c>
      <c r="M21" s="72">
        <f>BBH00!M21*45% +BBH00!M21</f>
        <v>43.467570589575132</v>
      </c>
      <c r="N21" s="72">
        <f>BBH00!N21*45% +BBH00!N21</f>
        <v>37.816786412930362</v>
      </c>
      <c r="O21" s="72">
        <f>BBH00!O21*45% +BBH00!O21</f>
        <v>33.656939907508018</v>
      </c>
      <c r="P21" s="72">
        <f>BBH00!P21*45% +BBH00!P21</f>
        <v>30.291245916757219</v>
      </c>
      <c r="R21" s="20">
        <f t="shared" si="1"/>
        <v>71.899758000000006</v>
      </c>
      <c r="S21" s="20">
        <f t="shared" si="1"/>
        <v>65.428779779999999</v>
      </c>
      <c r="T21" s="20">
        <f t="shared" si="1"/>
        <v>58.231614004200004</v>
      </c>
      <c r="U21" s="20">
        <f t="shared" si="1"/>
        <v>50.661504183653996</v>
      </c>
      <c r="V21" s="20">
        <f t="shared" si="1"/>
        <v>39.515973263250117</v>
      </c>
      <c r="W21" s="20">
        <f t="shared" si="1"/>
        <v>34.77405647166011</v>
      </c>
      <c r="X21" s="20">
        <f t="shared" si="1"/>
        <v>30.253429130344291</v>
      </c>
      <c r="Y21" s="20">
        <f t="shared" si="1"/>
        <v>26.925551926006417</v>
      </c>
      <c r="Z21" s="20">
        <f t="shared" si="1"/>
        <v>24.232996733405777</v>
      </c>
    </row>
    <row r="22" spans="1:26">
      <c r="A22" t="s">
        <v>57</v>
      </c>
      <c r="B22" t="s">
        <v>79</v>
      </c>
      <c r="C22" s="69">
        <v>45</v>
      </c>
      <c r="D22" s="69">
        <v>15</v>
      </c>
      <c r="E22" s="69">
        <v>9</v>
      </c>
      <c r="F22" s="49" t="s">
        <v>100</v>
      </c>
      <c r="G22" s="69" t="s">
        <v>75</v>
      </c>
      <c r="H22" s="72">
        <f>BBH00!H22*45% +BBH00!H22</f>
        <v>103.068432375</v>
      </c>
      <c r="I22" s="72">
        <f>BBH00!I22*45% +BBH00!I22</f>
        <v>94.575273461249992</v>
      </c>
      <c r="J22" s="72">
        <f>BBH00!J22*45% +BBH00!J22</f>
        <v>85.128993380512497</v>
      </c>
      <c r="K22" s="72">
        <f>BBH00!K22*45% +BBH00!K22</f>
        <v>73.453224241045874</v>
      </c>
      <c r="L22" s="72">
        <f>BBH00!L22*45% +BBH00!L22</f>
        <v>57.374714908015775</v>
      </c>
      <c r="M22" s="72">
        <f>BBH00!M22*45% +BBH00!M22</f>
        <v>50.063449119053878</v>
      </c>
      <c r="N22" s="72">
        <f>BBH00!N22*45% +BBH00!N22</f>
        <v>43.622625733576875</v>
      </c>
      <c r="O22" s="72">
        <f>BBH00!O22*45% +BBH00!O22</f>
        <v>39.254786902883424</v>
      </c>
      <c r="P22" s="72">
        <f>BBH00!P22*45% +BBH00!P22</f>
        <v>35.720808212595081</v>
      </c>
      <c r="R22" s="20">
        <f t="shared" si="1"/>
        <v>82.454745900000006</v>
      </c>
      <c r="S22" s="20">
        <f t="shared" si="1"/>
        <v>75.660218768999997</v>
      </c>
      <c r="T22" s="20">
        <f t="shared" si="1"/>
        <v>68.103194704410001</v>
      </c>
      <c r="U22" s="20">
        <f t="shared" si="1"/>
        <v>58.762579392836699</v>
      </c>
      <c r="V22" s="20">
        <f t="shared" si="1"/>
        <v>45.899771926412626</v>
      </c>
      <c r="W22" s="20">
        <f t="shared" si="1"/>
        <v>40.050759295243104</v>
      </c>
      <c r="X22" s="20">
        <f t="shared" si="1"/>
        <v>34.898100586861503</v>
      </c>
      <c r="Y22" s="20">
        <f t="shared" si="1"/>
        <v>31.40382952230674</v>
      </c>
      <c r="Z22" s="20">
        <f t="shared" si="1"/>
        <v>28.576646570076065</v>
      </c>
    </row>
    <row r="23" spans="1:26">
      <c r="A23" t="s">
        <v>57</v>
      </c>
      <c r="B23" t="s">
        <v>79</v>
      </c>
      <c r="C23" s="69">
        <v>45</v>
      </c>
      <c r="D23" s="69">
        <v>15</v>
      </c>
      <c r="E23" s="69">
        <v>9</v>
      </c>
      <c r="F23" s="49" t="s">
        <v>100</v>
      </c>
      <c r="G23" s="69"/>
      <c r="H23" s="72">
        <f>BBH00!H23*45% +BBH00!H23</f>
        <v>94.368432374999998</v>
      </c>
      <c r="I23" s="72">
        <f>BBH00!I23*45% +BBH00!I23</f>
        <v>85.875273461249989</v>
      </c>
      <c r="J23" s="72">
        <f>BBH00!J23*45% +BBH00!J23</f>
        <v>76.428993380512495</v>
      </c>
      <c r="K23" s="72">
        <f>BBH00!K23*45% +BBH00!K23</f>
        <v>66.49322424104588</v>
      </c>
      <c r="L23" s="72">
        <f>BBH00!L23*45% +BBH00!L23</f>
        <v>51.864714908015785</v>
      </c>
      <c r="M23" s="72">
        <f>BBH00!M23*45% +BBH00!M23</f>
        <v>45.640949119053886</v>
      </c>
      <c r="N23" s="72">
        <f>BBH00!N23*45% +BBH00!N23</f>
        <v>39.707625733576876</v>
      </c>
      <c r="O23" s="72">
        <f>BBH00!O23*45% +BBH00!O23</f>
        <v>35.339786902883418</v>
      </c>
      <c r="P23" s="72">
        <f>BBH00!P23*45% +BBH00!P23</f>
        <v>31.805808212595082</v>
      </c>
      <c r="R23" s="20">
        <f t="shared" si="1"/>
        <v>75.494745899999998</v>
      </c>
      <c r="S23" s="20">
        <f t="shared" si="1"/>
        <v>68.700218768999989</v>
      </c>
      <c r="T23" s="20">
        <f t="shared" si="1"/>
        <v>61.14319470441</v>
      </c>
      <c r="U23" s="20">
        <f t="shared" si="1"/>
        <v>53.194579392836708</v>
      </c>
      <c r="V23" s="20">
        <f t="shared" si="1"/>
        <v>41.491771926412632</v>
      </c>
      <c r="W23" s="20">
        <f t="shared" si="1"/>
        <v>36.512759295243107</v>
      </c>
      <c r="X23" s="20">
        <f t="shared" si="1"/>
        <v>31.766100586861501</v>
      </c>
      <c r="Y23" s="20">
        <f t="shared" si="1"/>
        <v>28.271829522306735</v>
      </c>
      <c r="Z23" s="20">
        <f t="shared" si="1"/>
        <v>25.444646570076067</v>
      </c>
    </row>
    <row r="24" spans="1:26">
      <c r="A24" t="s">
        <v>57</v>
      </c>
      <c r="B24" t="s">
        <v>79</v>
      </c>
      <c r="C24" s="69">
        <v>45</v>
      </c>
      <c r="D24" s="69">
        <v>15</v>
      </c>
      <c r="E24" s="69">
        <v>14</v>
      </c>
      <c r="F24" s="49" t="s">
        <v>100</v>
      </c>
      <c r="G24" s="69" t="s">
        <v>75</v>
      </c>
      <c r="H24" s="72">
        <f>BBH00!H24*45% +BBH00!H24</f>
        <v>103.068432375</v>
      </c>
      <c r="I24" s="72">
        <f>BBH00!I24*45% +BBH00!I24</f>
        <v>94.575273461249992</v>
      </c>
      <c r="J24" s="72">
        <f>BBH00!J24*45% +BBH00!J24</f>
        <v>85.128993380512497</v>
      </c>
      <c r="K24" s="72">
        <f>BBH00!K24*45% +BBH00!K24</f>
        <v>73.453224241045874</v>
      </c>
      <c r="L24" s="72">
        <f>BBH00!L24*45% +BBH00!L24</f>
        <v>57.374714908015775</v>
      </c>
      <c r="M24" s="72">
        <f>BBH00!M24*45% +BBH00!M24</f>
        <v>50.063449119053878</v>
      </c>
      <c r="N24" s="72">
        <f>BBH00!N24*45% +BBH00!N24</f>
        <v>43.622625733576875</v>
      </c>
      <c r="O24" s="72">
        <f>BBH00!O24*45% +BBH00!O24</f>
        <v>39.254786902883424</v>
      </c>
      <c r="P24" s="72">
        <f>BBH00!P24*45% +BBH00!P24</f>
        <v>35.720808212595081</v>
      </c>
      <c r="R24" s="20">
        <f t="shared" si="1"/>
        <v>82.454745900000006</v>
      </c>
      <c r="S24" s="20">
        <f t="shared" si="1"/>
        <v>75.660218768999997</v>
      </c>
      <c r="T24" s="20">
        <f t="shared" si="1"/>
        <v>68.103194704410001</v>
      </c>
      <c r="U24" s="20">
        <f t="shared" si="1"/>
        <v>58.762579392836699</v>
      </c>
      <c r="V24" s="20">
        <f t="shared" si="1"/>
        <v>45.899771926412626</v>
      </c>
      <c r="W24" s="20">
        <f t="shared" si="1"/>
        <v>40.050759295243104</v>
      </c>
      <c r="X24" s="20">
        <f t="shared" si="1"/>
        <v>34.898100586861503</v>
      </c>
      <c r="Y24" s="20">
        <f t="shared" si="1"/>
        <v>31.40382952230674</v>
      </c>
      <c r="Z24" s="20">
        <f t="shared" si="1"/>
        <v>28.576646570076065</v>
      </c>
    </row>
    <row r="25" spans="1:26">
      <c r="A25" t="s">
        <v>57</v>
      </c>
      <c r="B25" t="s">
        <v>79</v>
      </c>
      <c r="C25" s="69">
        <v>45</v>
      </c>
      <c r="D25" s="69">
        <v>15</v>
      </c>
      <c r="E25" s="69">
        <v>14</v>
      </c>
      <c r="F25" s="49" t="s">
        <v>100</v>
      </c>
      <c r="G25" s="69"/>
      <c r="H25" s="72">
        <f>BBH00!H25*45% +BBH00!H25</f>
        <v>94.368432374999998</v>
      </c>
      <c r="I25" s="72">
        <f>BBH00!I25*45% +BBH00!I25</f>
        <v>85.875273461249989</v>
      </c>
      <c r="J25" s="72">
        <f>BBH00!J25*45% +BBH00!J25</f>
        <v>76.428993380512495</v>
      </c>
      <c r="K25" s="72">
        <f>BBH00!K25*45% +BBH00!K25</f>
        <v>66.49322424104588</v>
      </c>
      <c r="L25" s="72">
        <f>BBH00!L25*45% +BBH00!L25</f>
        <v>51.864714908015785</v>
      </c>
      <c r="M25" s="72">
        <f>BBH00!M25*45% +BBH00!M25</f>
        <v>45.640949119053886</v>
      </c>
      <c r="N25" s="72">
        <f>BBH00!N25*45% +BBH00!N25</f>
        <v>39.707625733576876</v>
      </c>
      <c r="O25" s="72">
        <f>BBH00!O25*45% +BBH00!O25</f>
        <v>35.339786902883418</v>
      </c>
      <c r="P25" s="72">
        <f>BBH00!P25*45% +BBH00!P25</f>
        <v>31.805808212595082</v>
      </c>
      <c r="R25" s="20">
        <f t="shared" si="1"/>
        <v>75.494745899999998</v>
      </c>
      <c r="S25" s="20">
        <f t="shared" si="1"/>
        <v>68.700218768999989</v>
      </c>
      <c r="T25" s="20">
        <f t="shared" si="1"/>
        <v>61.14319470441</v>
      </c>
      <c r="U25" s="20">
        <f t="shared" si="1"/>
        <v>53.194579392836708</v>
      </c>
      <c r="V25" s="20">
        <f t="shared" si="1"/>
        <v>41.491771926412632</v>
      </c>
      <c r="W25" s="20">
        <f t="shared" si="1"/>
        <v>36.512759295243107</v>
      </c>
      <c r="X25" s="20">
        <f t="shared" si="1"/>
        <v>31.766100586861501</v>
      </c>
      <c r="Y25" s="20">
        <f t="shared" si="1"/>
        <v>28.271829522306735</v>
      </c>
      <c r="Z25" s="20">
        <f t="shared" si="1"/>
        <v>25.444646570076067</v>
      </c>
    </row>
    <row r="26" spans="1:26">
      <c r="A26" t="s">
        <v>57</v>
      </c>
      <c r="B26" t="s">
        <v>79</v>
      </c>
      <c r="C26" s="69">
        <v>45</v>
      </c>
      <c r="D26" s="69">
        <v>15</v>
      </c>
      <c r="E26" s="69">
        <v>18</v>
      </c>
      <c r="F26" s="49" t="s">
        <v>100</v>
      </c>
      <c r="G26" s="69" t="s">
        <v>75</v>
      </c>
      <c r="H26" s="72">
        <f>BBH00!H26*45% +BBH00!H26</f>
        <v>103.068432375</v>
      </c>
      <c r="I26" s="72">
        <f>BBH00!I26*45% +BBH00!I26</f>
        <v>94.575273461249992</v>
      </c>
      <c r="J26" s="72">
        <f>BBH00!J26*45% +BBH00!J26</f>
        <v>85.128993380512497</v>
      </c>
      <c r="K26" s="72">
        <f>BBH00!K26*45% +BBH00!K26</f>
        <v>73.453224241045874</v>
      </c>
      <c r="L26" s="72">
        <f>BBH00!L26*45% +BBH00!L26</f>
        <v>57.374714908015775</v>
      </c>
      <c r="M26" s="72">
        <f>BBH00!M26*45% +BBH00!M26</f>
        <v>50.063449119053878</v>
      </c>
      <c r="N26" s="72">
        <f>BBH00!N26*45% +BBH00!N26</f>
        <v>43.622625733576875</v>
      </c>
      <c r="O26" s="72">
        <f>BBH00!O26*45% +BBH00!O26</f>
        <v>39.254786902883424</v>
      </c>
      <c r="P26" s="72">
        <f>BBH00!P26*45% +BBH00!P26</f>
        <v>35.720808212595081</v>
      </c>
      <c r="R26" s="20">
        <f t="shared" si="1"/>
        <v>82.454745900000006</v>
      </c>
      <c r="S26" s="20">
        <f t="shared" si="1"/>
        <v>75.660218768999997</v>
      </c>
      <c r="T26" s="20">
        <f t="shared" si="1"/>
        <v>68.103194704410001</v>
      </c>
      <c r="U26" s="20">
        <f t="shared" si="1"/>
        <v>58.762579392836699</v>
      </c>
      <c r="V26" s="20">
        <f t="shared" si="1"/>
        <v>45.899771926412626</v>
      </c>
      <c r="W26" s="20">
        <f t="shared" si="1"/>
        <v>40.050759295243104</v>
      </c>
      <c r="X26" s="20">
        <f t="shared" si="1"/>
        <v>34.898100586861503</v>
      </c>
      <c r="Y26" s="20">
        <f t="shared" si="1"/>
        <v>31.40382952230674</v>
      </c>
      <c r="Z26" s="20">
        <f t="shared" si="1"/>
        <v>28.576646570076065</v>
      </c>
    </row>
    <row r="27" spans="1:26">
      <c r="A27" t="s">
        <v>57</v>
      </c>
      <c r="B27" t="s">
        <v>79</v>
      </c>
      <c r="C27" s="69">
        <v>45</v>
      </c>
      <c r="D27" s="69">
        <v>15</v>
      </c>
      <c r="E27" s="69">
        <v>18</v>
      </c>
      <c r="F27" s="49" t="s">
        <v>100</v>
      </c>
      <c r="G27" s="69"/>
      <c r="H27" s="72">
        <f>BBH00!H27*45% +BBH00!H27</f>
        <v>94.368432374999998</v>
      </c>
      <c r="I27" s="72">
        <f>BBH00!I27*45% +BBH00!I27</f>
        <v>85.875273461249989</v>
      </c>
      <c r="J27" s="72">
        <f>BBH00!J27*45% +BBH00!J27</f>
        <v>76.428993380512495</v>
      </c>
      <c r="K27" s="72">
        <f>BBH00!K27*45% +BBH00!K27</f>
        <v>66.49322424104588</v>
      </c>
      <c r="L27" s="72">
        <f>BBH00!L27*45% +BBH00!L27</f>
        <v>51.864714908015785</v>
      </c>
      <c r="M27" s="72">
        <f>BBH00!M27*45% +BBH00!M27</f>
        <v>45.640949119053886</v>
      </c>
      <c r="N27" s="72">
        <f>BBH00!N27*45% +BBH00!N27</f>
        <v>39.707625733576876</v>
      </c>
      <c r="O27" s="72">
        <f>BBH00!O27*45% +BBH00!O27</f>
        <v>35.339786902883418</v>
      </c>
      <c r="P27" s="72">
        <f>BBH00!P27*45% +BBH00!P27</f>
        <v>31.805808212595082</v>
      </c>
      <c r="R27" s="20">
        <f t="shared" si="1"/>
        <v>75.494745899999998</v>
      </c>
      <c r="S27" s="20">
        <f t="shared" si="1"/>
        <v>68.700218768999989</v>
      </c>
      <c r="T27" s="20">
        <f t="shared" si="1"/>
        <v>61.14319470441</v>
      </c>
      <c r="U27" s="20">
        <f t="shared" si="1"/>
        <v>53.194579392836708</v>
      </c>
      <c r="V27" s="20">
        <f t="shared" si="1"/>
        <v>41.491771926412632</v>
      </c>
      <c r="W27" s="20">
        <f t="shared" si="1"/>
        <v>36.512759295243107</v>
      </c>
      <c r="X27" s="20">
        <f t="shared" si="1"/>
        <v>31.766100586861501</v>
      </c>
      <c r="Y27" s="20">
        <f t="shared" si="1"/>
        <v>28.271829522306735</v>
      </c>
      <c r="Z27" s="20">
        <f t="shared" si="1"/>
        <v>25.444646570076067</v>
      </c>
    </row>
    <row r="28" spans="1:26">
      <c r="A28" s="29" t="s">
        <v>57</v>
      </c>
      <c r="B28" t="s">
        <v>79</v>
      </c>
      <c r="C28" s="71">
        <v>45</v>
      </c>
      <c r="D28" s="71">
        <v>17</v>
      </c>
      <c r="E28" s="71">
        <v>11</v>
      </c>
      <c r="F28" s="49" t="s">
        <v>100</v>
      </c>
      <c r="G28" s="71" t="s">
        <v>75</v>
      </c>
      <c r="H28" s="72">
        <f>BBH00!H28*45% +BBH00!H28</f>
        <v>107.78685399375001</v>
      </c>
      <c r="I28" s="72">
        <f>BBH00!I28*45% +BBH00!I28</f>
        <v>98.869037134312507</v>
      </c>
      <c r="J28" s="72">
        <f>BBH00!J28*45% +BBH00!J28</f>
        <v>88.950443049538137</v>
      </c>
      <c r="K28" s="72">
        <f>BBH00!K28*45% +BBH00!K28</f>
        <v>76.777885453098179</v>
      </c>
      <c r="L28" s="72">
        <f>BBH00!L28*45% +BBH00!L28</f>
        <v>59.96795065341658</v>
      </c>
      <c r="M28" s="72">
        <f>BBH00!M28*45% +BBH00!M28</f>
        <v>52.345496575006592</v>
      </c>
      <c r="N28" s="72">
        <f>BBH00!N28*45% +BBH00!N28</f>
        <v>45.608007020255727</v>
      </c>
      <c r="O28" s="72">
        <f>BBH00!O28*45% +BBH00!O28</f>
        <v>41.021776248027599</v>
      </c>
      <c r="P28" s="72">
        <f>BBH00!P28*45% +BBH00!P28</f>
        <v>37.311098623224837</v>
      </c>
      <c r="R28" s="20">
        <f t="shared" si="1"/>
        <v>86.229483195000014</v>
      </c>
      <c r="S28" s="20">
        <f t="shared" si="1"/>
        <v>79.095229707450017</v>
      </c>
      <c r="T28" s="20">
        <f t="shared" si="1"/>
        <v>71.16035443963051</v>
      </c>
      <c r="U28" s="20">
        <f t="shared" si="1"/>
        <v>61.422308362478546</v>
      </c>
      <c r="V28" s="20">
        <f t="shared" si="1"/>
        <v>47.974360522733264</v>
      </c>
      <c r="W28" s="20">
        <f t="shared" si="1"/>
        <v>41.876397260005277</v>
      </c>
      <c r="X28" s="20">
        <f t="shared" si="1"/>
        <v>36.486405616204586</v>
      </c>
      <c r="Y28" s="20">
        <f t="shared" si="1"/>
        <v>32.817420998422079</v>
      </c>
      <c r="Z28" s="20">
        <f t="shared" si="1"/>
        <v>29.848878898579869</v>
      </c>
    </row>
    <row r="29" spans="1:26">
      <c r="A29" s="29" t="s">
        <v>57</v>
      </c>
      <c r="B29" t="s">
        <v>79</v>
      </c>
      <c r="C29" s="71">
        <v>45</v>
      </c>
      <c r="D29" s="71">
        <v>17</v>
      </c>
      <c r="E29" s="71">
        <v>11</v>
      </c>
      <c r="F29" s="49" t="s">
        <v>100</v>
      </c>
      <c r="G29" s="71"/>
      <c r="H29" s="72">
        <f>BBH00!H29*45% +BBH00!H29</f>
        <v>99.086853993750012</v>
      </c>
      <c r="I29" s="72">
        <f>BBH00!I29*45% +BBH00!I29</f>
        <v>90.169037134312504</v>
      </c>
      <c r="J29" s="72">
        <f>BBH00!J29*45% +BBH00!J29</f>
        <v>80.250443049538134</v>
      </c>
      <c r="K29" s="72">
        <f>BBH00!K29*45% +BBH00!K29</f>
        <v>69.817885453098185</v>
      </c>
      <c r="L29" s="72">
        <f>BBH00!L29*45% +BBH00!L29</f>
        <v>54.457950653416582</v>
      </c>
      <c r="M29" s="72">
        <f>BBH00!M29*45% +BBH00!M29</f>
        <v>47.922996575006593</v>
      </c>
      <c r="N29" s="72">
        <f>BBH00!N29*45% +BBH00!N29</f>
        <v>41.693007020255735</v>
      </c>
      <c r="O29" s="72">
        <f>BBH00!O29*45% +BBH00!O29</f>
        <v>37.1067762480276</v>
      </c>
      <c r="P29" s="72">
        <f>BBH00!P29*45% +BBH00!P29</f>
        <v>33.396098623224837</v>
      </c>
      <c r="R29" s="20">
        <f t="shared" si="1"/>
        <v>79.269483195000021</v>
      </c>
      <c r="S29" s="20">
        <f t="shared" si="1"/>
        <v>72.135229707450009</v>
      </c>
      <c r="T29" s="20">
        <f t="shared" si="1"/>
        <v>64.200354439630516</v>
      </c>
      <c r="U29" s="20">
        <f t="shared" si="1"/>
        <v>55.854308362478548</v>
      </c>
      <c r="V29" s="20">
        <f t="shared" si="1"/>
        <v>43.56636052273327</v>
      </c>
      <c r="W29" s="20">
        <f t="shared" si="1"/>
        <v>38.338397260005273</v>
      </c>
      <c r="X29" s="20">
        <f t="shared" si="1"/>
        <v>33.354405616204588</v>
      </c>
      <c r="Y29" s="20">
        <f t="shared" si="1"/>
        <v>29.685420998422082</v>
      </c>
      <c r="Z29" s="20">
        <f t="shared" si="1"/>
        <v>26.716878898579871</v>
      </c>
    </row>
    <row r="30" spans="1:26">
      <c r="A30" s="29" t="s">
        <v>57</v>
      </c>
      <c r="B30" t="s">
        <v>79</v>
      </c>
      <c r="C30" s="71">
        <v>45</v>
      </c>
      <c r="D30" s="71">
        <v>17</v>
      </c>
      <c r="E30" s="71">
        <v>16</v>
      </c>
      <c r="F30" s="49" t="s">
        <v>100</v>
      </c>
      <c r="G30" s="71" t="s">
        <v>75</v>
      </c>
      <c r="H30" s="72">
        <f>BBH00!H30*45% +BBH00!H30</f>
        <v>107.78685399375001</v>
      </c>
      <c r="I30" s="72">
        <f>BBH00!I30*45% +BBH00!I30</f>
        <v>98.869037134312507</v>
      </c>
      <c r="J30" s="72">
        <f>BBH00!J30*45% +BBH00!J30</f>
        <v>88.950443049538137</v>
      </c>
      <c r="K30" s="72">
        <f>BBH00!K30*45% +BBH00!K30</f>
        <v>76.777885453098179</v>
      </c>
      <c r="L30" s="72">
        <f>BBH00!L30*45% +BBH00!L30</f>
        <v>59.96795065341658</v>
      </c>
      <c r="M30" s="72">
        <f>BBH00!M30*45% +BBH00!M30</f>
        <v>52.345496575006592</v>
      </c>
      <c r="N30" s="72">
        <f>BBH00!N30*45% +BBH00!N30</f>
        <v>45.608007020255727</v>
      </c>
      <c r="O30" s="72">
        <f>BBH00!O30*45% +BBH00!O30</f>
        <v>41.021776248027599</v>
      </c>
      <c r="P30" s="72">
        <f>BBH00!P30*45% +BBH00!P30</f>
        <v>37.311098623224837</v>
      </c>
      <c r="R30" s="20">
        <f t="shared" si="1"/>
        <v>86.229483195000014</v>
      </c>
      <c r="S30" s="20">
        <f t="shared" si="1"/>
        <v>79.095229707450017</v>
      </c>
      <c r="T30" s="20">
        <f t="shared" si="1"/>
        <v>71.16035443963051</v>
      </c>
      <c r="U30" s="20">
        <f t="shared" si="1"/>
        <v>61.422308362478546</v>
      </c>
      <c r="V30" s="20">
        <f t="shared" si="1"/>
        <v>47.974360522733264</v>
      </c>
      <c r="W30" s="20">
        <f t="shared" si="1"/>
        <v>41.876397260005277</v>
      </c>
      <c r="X30" s="20">
        <f t="shared" si="1"/>
        <v>36.486405616204586</v>
      </c>
      <c r="Y30" s="20">
        <f t="shared" si="1"/>
        <v>32.817420998422079</v>
      </c>
      <c r="Z30" s="20">
        <f t="shared" si="1"/>
        <v>29.848878898579869</v>
      </c>
    </row>
    <row r="31" spans="1:26">
      <c r="A31" s="29" t="s">
        <v>57</v>
      </c>
      <c r="B31" t="s">
        <v>79</v>
      </c>
      <c r="C31" s="71">
        <v>45</v>
      </c>
      <c r="D31" s="71">
        <v>17</v>
      </c>
      <c r="E31" s="71">
        <v>16</v>
      </c>
      <c r="F31" s="49" t="s">
        <v>100</v>
      </c>
      <c r="G31" s="71"/>
      <c r="H31" s="72">
        <f>BBH00!H31*45% +BBH00!H31</f>
        <v>99.086853993750012</v>
      </c>
      <c r="I31" s="72">
        <f>BBH00!I31*45% +BBH00!I31</f>
        <v>90.169037134312504</v>
      </c>
      <c r="J31" s="72">
        <f>BBH00!J31*45% +BBH00!J31</f>
        <v>80.250443049538134</v>
      </c>
      <c r="K31" s="72">
        <f>BBH00!K31*45% +BBH00!K31</f>
        <v>69.817885453098185</v>
      </c>
      <c r="L31" s="72">
        <f>BBH00!L31*45% +BBH00!L31</f>
        <v>54.457950653416582</v>
      </c>
      <c r="M31" s="72">
        <f>BBH00!M31*45% +BBH00!M31</f>
        <v>47.922996575006593</v>
      </c>
      <c r="N31" s="72">
        <f>BBH00!N31*45% +BBH00!N31</f>
        <v>41.693007020255735</v>
      </c>
      <c r="O31" s="72">
        <f>BBH00!O31*45% +BBH00!O31</f>
        <v>37.1067762480276</v>
      </c>
      <c r="P31" s="72">
        <f>BBH00!P31*45% +BBH00!P31</f>
        <v>33.396098623224837</v>
      </c>
      <c r="R31" s="20">
        <f t="shared" si="1"/>
        <v>79.269483195000021</v>
      </c>
      <c r="S31" s="20">
        <f t="shared" si="1"/>
        <v>72.135229707450009</v>
      </c>
      <c r="T31" s="20">
        <f t="shared" si="1"/>
        <v>64.200354439630516</v>
      </c>
      <c r="U31" s="20">
        <f t="shared" si="1"/>
        <v>55.854308362478548</v>
      </c>
      <c r="V31" s="20">
        <f t="shared" si="1"/>
        <v>43.56636052273327</v>
      </c>
      <c r="W31" s="20">
        <f t="shared" si="1"/>
        <v>38.338397260005273</v>
      </c>
      <c r="X31" s="20">
        <f t="shared" si="1"/>
        <v>33.354405616204588</v>
      </c>
      <c r="Y31" s="20">
        <f t="shared" si="1"/>
        <v>29.685420998422082</v>
      </c>
      <c r="Z31" s="20">
        <f t="shared" si="1"/>
        <v>26.716878898579871</v>
      </c>
    </row>
    <row r="32" spans="1:26">
      <c r="A32" s="29" t="s">
        <v>57</v>
      </c>
      <c r="B32" t="s">
        <v>79</v>
      </c>
      <c r="C32" s="71">
        <v>45</v>
      </c>
      <c r="D32" s="71">
        <v>17</v>
      </c>
      <c r="E32" s="71">
        <v>21</v>
      </c>
      <c r="F32" s="49" t="s">
        <v>100</v>
      </c>
      <c r="G32" s="71" t="s">
        <v>75</v>
      </c>
      <c r="H32" s="72">
        <f>BBH00!H32*45% +BBH00!H32</f>
        <v>107.78685399375001</v>
      </c>
      <c r="I32" s="72">
        <f>BBH00!I32*45% +BBH00!I32</f>
        <v>98.869037134312507</v>
      </c>
      <c r="J32" s="72">
        <f>BBH00!J32*45% +BBH00!J32</f>
        <v>88.950443049538137</v>
      </c>
      <c r="K32" s="72">
        <f>BBH00!K32*45% +BBH00!K32</f>
        <v>76.777885453098179</v>
      </c>
      <c r="L32" s="72">
        <f>BBH00!L32*45% +BBH00!L32</f>
        <v>59.96795065341658</v>
      </c>
      <c r="M32" s="72">
        <f>BBH00!M32*45% +BBH00!M32</f>
        <v>52.345496575006592</v>
      </c>
      <c r="N32" s="72">
        <f>BBH00!N32*45% +BBH00!N32</f>
        <v>45.608007020255727</v>
      </c>
      <c r="O32" s="72">
        <f>BBH00!O32*45% +BBH00!O32</f>
        <v>41.021776248027599</v>
      </c>
      <c r="P32" s="72">
        <f>BBH00!P32*45% +BBH00!P32</f>
        <v>37.311098623224837</v>
      </c>
      <c r="R32" s="20">
        <f t="shared" si="1"/>
        <v>86.229483195000014</v>
      </c>
      <c r="S32" s="20">
        <f t="shared" si="1"/>
        <v>79.095229707450017</v>
      </c>
      <c r="T32" s="20">
        <f t="shared" si="1"/>
        <v>71.16035443963051</v>
      </c>
      <c r="U32" s="20">
        <f t="shared" si="1"/>
        <v>61.422308362478546</v>
      </c>
      <c r="V32" s="20">
        <f t="shared" si="1"/>
        <v>47.974360522733264</v>
      </c>
      <c r="W32" s="20">
        <f t="shared" si="1"/>
        <v>41.876397260005277</v>
      </c>
      <c r="X32" s="20">
        <f t="shared" si="1"/>
        <v>36.486405616204586</v>
      </c>
      <c r="Y32" s="20">
        <f t="shared" si="1"/>
        <v>32.817420998422079</v>
      </c>
      <c r="Z32" s="20">
        <f t="shared" si="1"/>
        <v>29.848878898579869</v>
      </c>
    </row>
    <row r="33" spans="1:26">
      <c r="A33" s="29" t="s">
        <v>57</v>
      </c>
      <c r="B33" t="s">
        <v>79</v>
      </c>
      <c r="C33" s="71">
        <v>45</v>
      </c>
      <c r="D33" s="71">
        <v>17</v>
      </c>
      <c r="E33" s="71">
        <v>21</v>
      </c>
      <c r="F33" s="49" t="s">
        <v>100</v>
      </c>
      <c r="G33" s="71"/>
      <c r="H33" s="72">
        <f>BBH00!H33*45% +BBH00!H33</f>
        <v>99.086853993750012</v>
      </c>
      <c r="I33" s="72">
        <f>BBH00!I33*45% +BBH00!I33</f>
        <v>90.169037134312504</v>
      </c>
      <c r="J33" s="72">
        <f>BBH00!J33*45% +BBH00!J33</f>
        <v>80.250443049538134</v>
      </c>
      <c r="K33" s="72">
        <f>BBH00!K33*45% +BBH00!K33</f>
        <v>69.817885453098185</v>
      </c>
      <c r="L33" s="72">
        <f>BBH00!L33*45% +BBH00!L33</f>
        <v>54.457950653416582</v>
      </c>
      <c r="M33" s="72">
        <f>BBH00!M33*45% +BBH00!M33</f>
        <v>47.922996575006593</v>
      </c>
      <c r="N33" s="72">
        <f>BBH00!N33*45% +BBH00!N33</f>
        <v>41.693007020255735</v>
      </c>
      <c r="O33" s="72">
        <f>BBH00!O33*45% +BBH00!O33</f>
        <v>37.1067762480276</v>
      </c>
      <c r="P33" s="72">
        <f>BBH00!P33*45% +BBH00!P33</f>
        <v>33.396098623224837</v>
      </c>
      <c r="R33" s="20">
        <f t="shared" si="1"/>
        <v>79.269483195000021</v>
      </c>
      <c r="S33" s="20">
        <f t="shared" si="1"/>
        <v>72.135229707450009</v>
      </c>
      <c r="T33" s="20">
        <f t="shared" si="1"/>
        <v>64.200354439630516</v>
      </c>
      <c r="U33" s="20">
        <f t="shared" si="1"/>
        <v>55.854308362478548</v>
      </c>
      <c r="V33" s="20">
        <f t="shared" si="1"/>
        <v>43.56636052273327</v>
      </c>
      <c r="W33" s="20">
        <f t="shared" si="1"/>
        <v>38.338397260005273</v>
      </c>
      <c r="X33" s="20">
        <f t="shared" si="1"/>
        <v>33.354405616204588</v>
      </c>
      <c r="Y33" s="20">
        <f t="shared" si="1"/>
        <v>29.685420998422082</v>
      </c>
      <c r="Z33" s="20">
        <f t="shared" si="1"/>
        <v>26.716878898579871</v>
      </c>
    </row>
    <row r="34" spans="1:26">
      <c r="A34" s="29" t="s">
        <v>57</v>
      </c>
      <c r="B34" t="s">
        <v>79</v>
      </c>
      <c r="C34" s="71">
        <v>45</v>
      </c>
      <c r="D34" s="71">
        <v>19</v>
      </c>
      <c r="E34" s="71">
        <v>12</v>
      </c>
      <c r="F34" s="49" t="s">
        <v>100</v>
      </c>
      <c r="G34" s="71" t="s">
        <v>75</v>
      </c>
      <c r="H34" s="72">
        <f>BBH00!H34*45% +BBH00!H34</f>
        <v>112.7411966934375</v>
      </c>
      <c r="I34" s="72">
        <f>BBH00!I34*45% +BBH00!I34</f>
        <v>103.37748899102812</v>
      </c>
      <c r="J34" s="72">
        <f>BBH00!J34*45% +BBH00!J34</f>
        <v>92.962965202015013</v>
      </c>
      <c r="K34" s="72">
        <f>BBH00!K34*45% +BBH00!K34</f>
        <v>80.268779725753063</v>
      </c>
      <c r="L34" s="72">
        <f>BBH00!L34*45% +BBH00!L34</f>
        <v>62.690848186087379</v>
      </c>
      <c r="M34" s="72">
        <f>BBH00!M34*45% +BBH00!M34</f>
        <v>54.741646403756903</v>
      </c>
      <c r="N34" s="72">
        <f>BBH00!N34*45% +BBH00!N34</f>
        <v>47.69265737126851</v>
      </c>
      <c r="O34" s="72">
        <f>BBH00!O34*45% +BBH00!O34</f>
        <v>42.87711506042897</v>
      </c>
      <c r="P34" s="72">
        <f>BBH00!P34*45% +BBH00!P34</f>
        <v>38.980903554386074</v>
      </c>
      <c r="R34" s="20">
        <f t="shared" si="1"/>
        <v>90.192957354750007</v>
      </c>
      <c r="S34" s="20">
        <f t="shared" si="1"/>
        <v>82.701991192822504</v>
      </c>
      <c r="T34" s="20">
        <f t="shared" si="1"/>
        <v>74.370372161612011</v>
      </c>
      <c r="U34" s="20">
        <f t="shared" si="1"/>
        <v>64.215023780602451</v>
      </c>
      <c r="V34" s="20">
        <f t="shared" si="1"/>
        <v>50.152678548869908</v>
      </c>
      <c r="W34" s="20">
        <f t="shared" si="1"/>
        <v>43.793317123005522</v>
      </c>
      <c r="X34" s="20">
        <f t="shared" si="1"/>
        <v>38.154125897014808</v>
      </c>
      <c r="Y34" s="20">
        <f t="shared" si="1"/>
        <v>34.301692048343178</v>
      </c>
      <c r="Z34" s="20">
        <f t="shared" si="1"/>
        <v>31.184722843508862</v>
      </c>
    </row>
    <row r="35" spans="1:26">
      <c r="A35" s="29" t="s">
        <v>57</v>
      </c>
      <c r="B35" t="s">
        <v>79</v>
      </c>
      <c r="C35" s="71">
        <v>45</v>
      </c>
      <c r="D35" s="71">
        <v>19</v>
      </c>
      <c r="E35" s="71">
        <v>12</v>
      </c>
      <c r="F35" s="49" t="s">
        <v>100</v>
      </c>
      <c r="G35" s="71"/>
      <c r="H35" s="72">
        <f>BBH00!H35*45% +BBH00!H35</f>
        <v>104.0411966934375</v>
      </c>
      <c r="I35" s="72">
        <f>BBH00!I35*45% +BBH00!I35</f>
        <v>94.677488991028127</v>
      </c>
      <c r="J35" s="72">
        <f>BBH00!J35*45% +BBH00!J35</f>
        <v>84.262965202015025</v>
      </c>
      <c r="K35" s="72">
        <f>BBH00!K35*45% +BBH00!K35</f>
        <v>73.308779725753055</v>
      </c>
      <c r="L35" s="72">
        <f>BBH00!L35*45% +BBH00!L35</f>
        <v>57.180848186087388</v>
      </c>
      <c r="M35" s="72">
        <f>BBH00!M35*45% +BBH00!M35</f>
        <v>50.319146403756903</v>
      </c>
      <c r="N35" s="72">
        <f>BBH00!N35*45% +BBH00!N35</f>
        <v>43.777657371268504</v>
      </c>
      <c r="O35" s="72">
        <f>BBH00!O35*45% +BBH00!O35</f>
        <v>38.962115060428971</v>
      </c>
      <c r="P35" s="72">
        <f>BBH00!P35*45% +BBH00!P35</f>
        <v>35.065903554386068</v>
      </c>
      <c r="R35" s="20">
        <f t="shared" si="1"/>
        <v>83.232957354749999</v>
      </c>
      <c r="S35" s="20">
        <f t="shared" si="1"/>
        <v>75.74199119282251</v>
      </c>
      <c r="T35" s="20">
        <f t="shared" si="1"/>
        <v>67.410372161612017</v>
      </c>
      <c r="U35" s="20">
        <f t="shared" si="1"/>
        <v>58.647023780602446</v>
      </c>
      <c r="V35" s="20">
        <f t="shared" si="1"/>
        <v>45.744678548869913</v>
      </c>
      <c r="W35" s="20">
        <f t="shared" si="1"/>
        <v>40.255317123005526</v>
      </c>
      <c r="X35" s="20">
        <f t="shared" si="1"/>
        <v>35.022125897014803</v>
      </c>
      <c r="Y35" s="20">
        <f t="shared" si="1"/>
        <v>31.16969204834318</v>
      </c>
      <c r="Z35" s="20">
        <f t="shared" si="1"/>
        <v>28.052722843508857</v>
      </c>
    </row>
    <row r="36" spans="1:26">
      <c r="A36" t="s">
        <v>57</v>
      </c>
      <c r="B36" t="s">
        <v>79</v>
      </c>
      <c r="C36" s="69">
        <v>45</v>
      </c>
      <c r="D36" s="69">
        <v>19</v>
      </c>
      <c r="E36" s="69">
        <v>18</v>
      </c>
      <c r="F36" s="49" t="s">
        <v>100</v>
      </c>
      <c r="G36" s="69" t="s">
        <v>75</v>
      </c>
      <c r="H36" s="72">
        <f>BBH00!H36*45% +BBH00!H36</f>
        <v>112.7411966934375</v>
      </c>
      <c r="I36" s="72">
        <f>BBH00!I36*45% +BBH00!I36</f>
        <v>103.37748899102812</v>
      </c>
      <c r="J36" s="72">
        <f>BBH00!J36*45% +BBH00!J36</f>
        <v>92.962965202015013</v>
      </c>
      <c r="K36" s="72">
        <f>BBH00!K36*45% +BBH00!K36</f>
        <v>80.268779725753063</v>
      </c>
      <c r="L36" s="72">
        <f>BBH00!L36*45% +BBH00!L36</f>
        <v>62.690848186087379</v>
      </c>
      <c r="M36" s="72">
        <f>BBH00!M36*45% +BBH00!M36</f>
        <v>54.741646403756903</v>
      </c>
      <c r="N36" s="72">
        <f>BBH00!N36*45% +BBH00!N36</f>
        <v>47.69265737126851</v>
      </c>
      <c r="O36" s="72">
        <f>BBH00!O36*45% +BBH00!O36</f>
        <v>42.87711506042897</v>
      </c>
      <c r="P36" s="72">
        <f>BBH00!P36*45% +BBH00!P36</f>
        <v>38.980903554386074</v>
      </c>
      <c r="R36" s="20">
        <f t="shared" si="1"/>
        <v>90.192957354750007</v>
      </c>
      <c r="S36" s="20">
        <f t="shared" si="1"/>
        <v>82.701991192822504</v>
      </c>
      <c r="T36" s="20">
        <f t="shared" si="1"/>
        <v>74.370372161612011</v>
      </c>
      <c r="U36" s="20">
        <f t="shared" si="1"/>
        <v>64.215023780602451</v>
      </c>
      <c r="V36" s="20">
        <f t="shared" si="1"/>
        <v>50.152678548869908</v>
      </c>
      <c r="W36" s="20">
        <f t="shared" si="1"/>
        <v>43.793317123005522</v>
      </c>
      <c r="X36" s="20">
        <f t="shared" si="1"/>
        <v>38.154125897014808</v>
      </c>
      <c r="Y36" s="20">
        <f t="shared" si="1"/>
        <v>34.301692048343178</v>
      </c>
      <c r="Z36" s="20">
        <f t="shared" si="1"/>
        <v>31.184722843508862</v>
      </c>
    </row>
    <row r="37" spans="1:26">
      <c r="A37" t="s">
        <v>57</v>
      </c>
      <c r="B37" t="s">
        <v>79</v>
      </c>
      <c r="C37" s="69">
        <v>45</v>
      </c>
      <c r="D37" s="69">
        <v>19</v>
      </c>
      <c r="E37" s="69">
        <v>18</v>
      </c>
      <c r="F37" s="49" t="s">
        <v>100</v>
      </c>
      <c r="G37" s="69"/>
      <c r="H37" s="72">
        <f>BBH00!H37*45% +BBH00!H37</f>
        <v>104.0411966934375</v>
      </c>
      <c r="I37" s="72">
        <f>BBH00!I37*45% +BBH00!I37</f>
        <v>94.677488991028127</v>
      </c>
      <c r="J37" s="72">
        <f>BBH00!J37*45% +BBH00!J37</f>
        <v>84.262965202015025</v>
      </c>
      <c r="K37" s="72">
        <f>BBH00!K37*45% +BBH00!K37</f>
        <v>73.308779725753055</v>
      </c>
      <c r="L37" s="72">
        <f>BBH00!L37*45% +BBH00!L37</f>
        <v>57.180848186087388</v>
      </c>
      <c r="M37" s="72">
        <f>BBH00!M37*45% +BBH00!M37</f>
        <v>50.319146403756903</v>
      </c>
      <c r="N37" s="72">
        <f>BBH00!N37*45% +BBH00!N37</f>
        <v>43.777657371268504</v>
      </c>
      <c r="O37" s="72">
        <f>BBH00!O37*45% +BBH00!O37</f>
        <v>38.962115060428971</v>
      </c>
      <c r="P37" s="72">
        <f>BBH00!P37*45% +BBH00!P37</f>
        <v>35.065903554386068</v>
      </c>
      <c r="R37" s="20">
        <f t="shared" si="1"/>
        <v>83.232957354749999</v>
      </c>
      <c r="S37" s="20">
        <f t="shared" si="1"/>
        <v>75.74199119282251</v>
      </c>
      <c r="T37" s="20">
        <f t="shared" si="1"/>
        <v>67.410372161612017</v>
      </c>
      <c r="U37" s="20">
        <f t="shared" si="1"/>
        <v>58.647023780602446</v>
      </c>
      <c r="V37" s="20">
        <f t="shared" si="1"/>
        <v>45.744678548869913</v>
      </c>
      <c r="W37" s="20">
        <f t="shared" si="1"/>
        <v>40.255317123005526</v>
      </c>
      <c r="X37" s="20">
        <f t="shared" si="1"/>
        <v>35.022125897014803</v>
      </c>
      <c r="Y37" s="20">
        <f t="shared" si="1"/>
        <v>31.16969204834318</v>
      </c>
      <c r="Z37" s="20">
        <f t="shared" si="1"/>
        <v>28.052722843508857</v>
      </c>
    </row>
    <row r="38" spans="1:26">
      <c r="A38" t="s">
        <v>57</v>
      </c>
      <c r="B38" t="s">
        <v>79</v>
      </c>
      <c r="C38" s="69">
        <v>45</v>
      </c>
      <c r="D38" s="69">
        <v>19</v>
      </c>
      <c r="E38" s="69">
        <v>24</v>
      </c>
      <c r="F38" s="49" t="s">
        <v>100</v>
      </c>
      <c r="G38" s="69" t="s">
        <v>75</v>
      </c>
      <c r="H38" s="72">
        <f>BBH00!H38*45% +BBH00!H38</f>
        <v>112.7411966934375</v>
      </c>
      <c r="I38" s="72">
        <f>BBH00!I38*45% +BBH00!I38</f>
        <v>103.37748899102812</v>
      </c>
      <c r="J38" s="72">
        <f>BBH00!J38*45% +BBH00!J38</f>
        <v>92.962965202015013</v>
      </c>
      <c r="K38" s="72">
        <f>BBH00!K38*45% +BBH00!K38</f>
        <v>80.268779725753063</v>
      </c>
      <c r="L38" s="72">
        <f>BBH00!L38*45% +BBH00!L38</f>
        <v>62.690848186087379</v>
      </c>
      <c r="M38" s="72">
        <f>BBH00!M38*45% +BBH00!M38</f>
        <v>54.741646403756903</v>
      </c>
      <c r="N38" s="72">
        <f>BBH00!N38*45% +BBH00!N38</f>
        <v>47.69265737126851</v>
      </c>
      <c r="O38" s="72">
        <f>BBH00!O38*45% +BBH00!O38</f>
        <v>42.87711506042897</v>
      </c>
      <c r="P38" s="72">
        <f>BBH00!P38*45% +BBH00!P38</f>
        <v>38.980903554386074</v>
      </c>
      <c r="R38" s="20">
        <f t="shared" si="1"/>
        <v>90.192957354750007</v>
      </c>
      <c r="S38" s="20">
        <f t="shared" si="1"/>
        <v>82.701991192822504</v>
      </c>
      <c r="T38" s="20">
        <f t="shared" si="1"/>
        <v>74.370372161612011</v>
      </c>
      <c r="U38" s="20">
        <f t="shared" si="1"/>
        <v>64.215023780602451</v>
      </c>
      <c r="V38" s="20">
        <f t="shared" si="1"/>
        <v>50.152678548869908</v>
      </c>
      <c r="W38" s="20">
        <f t="shared" si="1"/>
        <v>43.793317123005522</v>
      </c>
      <c r="X38" s="20">
        <f t="shared" si="1"/>
        <v>38.154125897014808</v>
      </c>
      <c r="Y38" s="20">
        <f t="shared" si="1"/>
        <v>34.301692048343178</v>
      </c>
      <c r="Z38" s="20">
        <f t="shared" si="1"/>
        <v>31.184722843508862</v>
      </c>
    </row>
    <row r="39" spans="1:26">
      <c r="A39" t="s">
        <v>57</v>
      </c>
      <c r="B39" t="s">
        <v>79</v>
      </c>
      <c r="C39" s="69">
        <v>45</v>
      </c>
      <c r="D39" s="69">
        <v>19</v>
      </c>
      <c r="E39" s="69">
        <v>24</v>
      </c>
      <c r="F39" s="49" t="s">
        <v>100</v>
      </c>
      <c r="G39" s="69"/>
      <c r="H39" s="72">
        <f>BBH00!H39*45% +BBH00!H39</f>
        <v>104.0411966934375</v>
      </c>
      <c r="I39" s="72">
        <f>BBH00!I39*45% +BBH00!I39</f>
        <v>94.677488991028127</v>
      </c>
      <c r="J39" s="72">
        <f>BBH00!J39*45% +BBH00!J39</f>
        <v>84.262965202015025</v>
      </c>
      <c r="K39" s="72">
        <f>BBH00!K39*45% +BBH00!K39</f>
        <v>73.308779725753055</v>
      </c>
      <c r="L39" s="72">
        <f>BBH00!L39*45% +BBH00!L39</f>
        <v>57.180848186087388</v>
      </c>
      <c r="M39" s="72">
        <f>BBH00!M39*45% +BBH00!M39</f>
        <v>50.319146403756903</v>
      </c>
      <c r="N39" s="72">
        <f>BBH00!N39*45% +BBH00!N39</f>
        <v>43.777657371268504</v>
      </c>
      <c r="O39" s="72">
        <f>BBH00!O39*45% +BBH00!O39</f>
        <v>38.962115060428971</v>
      </c>
      <c r="P39" s="72">
        <f>BBH00!P39*45% +BBH00!P39</f>
        <v>35.065903554386068</v>
      </c>
      <c r="R39" s="20">
        <f t="shared" si="1"/>
        <v>83.232957354749999</v>
      </c>
      <c r="S39" s="20">
        <f t="shared" si="1"/>
        <v>75.74199119282251</v>
      </c>
      <c r="T39" s="20">
        <f t="shared" si="1"/>
        <v>67.410372161612017</v>
      </c>
      <c r="U39" s="20">
        <f t="shared" si="1"/>
        <v>58.647023780602446</v>
      </c>
      <c r="V39" s="20">
        <f t="shared" si="1"/>
        <v>45.744678548869913</v>
      </c>
      <c r="W39" s="20">
        <f t="shared" si="1"/>
        <v>40.255317123005526</v>
      </c>
      <c r="X39" s="20">
        <f t="shared" si="1"/>
        <v>35.022125897014803</v>
      </c>
      <c r="Y39" s="20">
        <f t="shared" si="1"/>
        <v>31.16969204834318</v>
      </c>
      <c r="Z39" s="20">
        <f t="shared" si="1"/>
        <v>28.052722843508857</v>
      </c>
    </row>
    <row r="40" spans="1:26">
      <c r="A40" t="s">
        <v>57</v>
      </c>
      <c r="B40" t="s">
        <v>79</v>
      </c>
      <c r="C40" s="69">
        <v>45</v>
      </c>
      <c r="D40" s="69">
        <v>21</v>
      </c>
      <c r="E40" s="69">
        <v>14</v>
      </c>
      <c r="F40" s="49" t="s">
        <v>100</v>
      </c>
      <c r="G40" s="69" t="s">
        <v>75</v>
      </c>
      <c r="H40" s="72">
        <f>BBH00!H40*45% +BBH00!H40</f>
        <v>117.94325652810937</v>
      </c>
      <c r="I40" s="72">
        <f>BBH00!I40*45% +BBH00!I40</f>
        <v>108.11136344057954</v>
      </c>
      <c r="J40" s="72">
        <f>BBH00!J40*45% +BBH00!J40</f>
        <v>97.176113462115779</v>
      </c>
      <c r="K40" s="72">
        <f>BBH00!K40*45% +BBH00!K40</f>
        <v>83.934218712040732</v>
      </c>
      <c r="L40" s="72">
        <f>BBH00!L40*45% +BBH00!L40</f>
        <v>65.549890595391773</v>
      </c>
      <c r="M40" s="72">
        <f>BBH00!M40*45% +BBH00!M40</f>
        <v>57.257603723944769</v>
      </c>
      <c r="N40" s="72">
        <f>BBH00!N40*45% +BBH00!N40</f>
        <v>49.881540239831949</v>
      </c>
      <c r="O40" s="72">
        <f>BBH00!O40*45% +BBH00!O40</f>
        <v>44.825220813450429</v>
      </c>
      <c r="P40" s="72">
        <f>BBH00!P40*45% +BBH00!P40</f>
        <v>40.734198732105384</v>
      </c>
      <c r="R40" s="20">
        <f t="shared" si="1"/>
        <v>94.354605222487507</v>
      </c>
      <c r="S40" s="20">
        <f t="shared" si="1"/>
        <v>86.489090752463639</v>
      </c>
      <c r="T40" s="20">
        <f t="shared" si="1"/>
        <v>77.740890769692626</v>
      </c>
      <c r="U40" s="20">
        <f t="shared" si="1"/>
        <v>67.147374969632594</v>
      </c>
      <c r="V40" s="20">
        <f t="shared" si="1"/>
        <v>52.439912476313424</v>
      </c>
      <c r="W40" s="20">
        <f t="shared" si="1"/>
        <v>45.806082979155818</v>
      </c>
      <c r="X40" s="20">
        <f t="shared" si="1"/>
        <v>39.905232191865565</v>
      </c>
      <c r="Y40" s="20">
        <f t="shared" si="1"/>
        <v>35.860176650760344</v>
      </c>
      <c r="Z40" s="20">
        <f t="shared" si="1"/>
        <v>32.587358985684311</v>
      </c>
    </row>
    <row r="41" spans="1:26">
      <c r="A41" t="s">
        <v>57</v>
      </c>
      <c r="B41" t="s">
        <v>79</v>
      </c>
      <c r="C41" s="69">
        <v>45</v>
      </c>
      <c r="D41" s="69">
        <v>21</v>
      </c>
      <c r="E41" s="69">
        <v>14</v>
      </c>
      <c r="F41" s="49" t="s">
        <v>100</v>
      </c>
      <c r="G41" s="69"/>
      <c r="H41" s="72">
        <f>BBH00!H41*45% +BBH00!H41</f>
        <v>109.24325652810938</v>
      </c>
      <c r="I41" s="72">
        <f>BBH00!I41*45% +BBH00!I41</f>
        <v>99.411363440579535</v>
      </c>
      <c r="J41" s="72">
        <f>BBH00!J41*45% +BBH00!J41</f>
        <v>88.476113462115791</v>
      </c>
      <c r="K41" s="72">
        <f>BBH00!K41*45% +BBH00!K41</f>
        <v>76.974218712040738</v>
      </c>
      <c r="L41" s="72">
        <f>BBH00!L41*45% +BBH00!L41</f>
        <v>60.039890595391782</v>
      </c>
      <c r="M41" s="72">
        <f>BBH00!M41*45% +BBH00!M41</f>
        <v>52.835103723944769</v>
      </c>
      <c r="N41" s="72">
        <f>BBH00!N41*45% +BBH00!N41</f>
        <v>45.966540239831943</v>
      </c>
      <c r="O41" s="72">
        <f>BBH00!O41*45% +BBH00!O41</f>
        <v>40.910220813450429</v>
      </c>
      <c r="P41" s="72">
        <f>BBH00!P41*45% +BBH00!P41</f>
        <v>36.819198732105384</v>
      </c>
      <c r="R41" s="20">
        <f t="shared" si="1"/>
        <v>87.394605222487513</v>
      </c>
      <c r="S41" s="20">
        <f t="shared" si="1"/>
        <v>79.529090752463631</v>
      </c>
      <c r="T41" s="20">
        <f t="shared" si="1"/>
        <v>70.780890769692633</v>
      </c>
      <c r="U41" s="20">
        <f t="shared" si="1"/>
        <v>61.579374969632596</v>
      </c>
      <c r="V41" s="20">
        <f t="shared" si="1"/>
        <v>48.03191247631343</v>
      </c>
      <c r="W41" s="20">
        <f t="shared" si="1"/>
        <v>42.268082979155821</v>
      </c>
      <c r="X41" s="20">
        <f t="shared" si="1"/>
        <v>36.773232191865553</v>
      </c>
      <c r="Y41" s="20">
        <f t="shared" si="1"/>
        <v>32.728176650760346</v>
      </c>
      <c r="Z41" s="20">
        <f t="shared" si="1"/>
        <v>29.45535898568431</v>
      </c>
    </row>
    <row r="42" spans="1:26">
      <c r="A42" t="s">
        <v>57</v>
      </c>
      <c r="B42" t="s">
        <v>79</v>
      </c>
      <c r="C42" s="69">
        <v>45</v>
      </c>
      <c r="D42" s="69">
        <v>21</v>
      </c>
      <c r="E42" s="69">
        <v>21</v>
      </c>
      <c r="F42" s="49" t="s">
        <v>100</v>
      </c>
      <c r="G42" s="69" t="s">
        <v>75</v>
      </c>
      <c r="H42" s="72">
        <f>BBH00!H42*45% +BBH00!H42</f>
        <v>117.94325652810937</v>
      </c>
      <c r="I42" s="72">
        <f>BBH00!I42*45% +BBH00!I42</f>
        <v>108.11136344057954</v>
      </c>
      <c r="J42" s="72">
        <f>BBH00!J42*45% +BBH00!J42</f>
        <v>97.176113462115779</v>
      </c>
      <c r="K42" s="72">
        <f>BBH00!K42*45% +BBH00!K42</f>
        <v>83.934218712040732</v>
      </c>
      <c r="L42" s="72">
        <f>BBH00!L42*45% +BBH00!L42</f>
        <v>65.549890595391773</v>
      </c>
      <c r="M42" s="72">
        <f>BBH00!M42*45% +BBH00!M42</f>
        <v>57.257603723944769</v>
      </c>
      <c r="N42" s="72">
        <f>BBH00!N42*45% +BBH00!N42</f>
        <v>49.881540239831949</v>
      </c>
      <c r="O42" s="72">
        <f>BBH00!O42*45% +BBH00!O42</f>
        <v>44.825220813450429</v>
      </c>
      <c r="P42" s="72">
        <f>BBH00!P42*45% +BBH00!P42</f>
        <v>40.734198732105384</v>
      </c>
      <c r="R42" s="20">
        <f t="shared" si="1"/>
        <v>94.354605222487507</v>
      </c>
      <c r="S42" s="20">
        <f t="shared" si="1"/>
        <v>86.489090752463639</v>
      </c>
      <c r="T42" s="20">
        <f t="shared" si="1"/>
        <v>77.740890769692626</v>
      </c>
      <c r="U42" s="20">
        <f t="shared" si="1"/>
        <v>67.147374969632594</v>
      </c>
      <c r="V42" s="20">
        <f t="shared" si="1"/>
        <v>52.439912476313424</v>
      </c>
      <c r="W42" s="20">
        <f t="shared" si="1"/>
        <v>45.806082979155818</v>
      </c>
      <c r="X42" s="20">
        <f t="shared" si="1"/>
        <v>39.905232191865565</v>
      </c>
      <c r="Y42" s="20">
        <f t="shared" si="1"/>
        <v>35.860176650760344</v>
      </c>
      <c r="Z42" s="20">
        <f t="shared" si="1"/>
        <v>32.587358985684311</v>
      </c>
    </row>
    <row r="43" spans="1:26">
      <c r="A43" t="s">
        <v>57</v>
      </c>
      <c r="B43" t="s">
        <v>79</v>
      </c>
      <c r="C43" s="69">
        <v>45</v>
      </c>
      <c r="D43" s="69">
        <v>21</v>
      </c>
      <c r="E43" s="69">
        <v>21</v>
      </c>
      <c r="F43" s="49" t="s">
        <v>100</v>
      </c>
      <c r="G43" s="69"/>
      <c r="H43" s="72">
        <f>BBH00!H43*45% +BBH00!H43</f>
        <v>109.24325652810938</v>
      </c>
      <c r="I43" s="72">
        <f>BBH00!I43*45% +BBH00!I43</f>
        <v>99.411363440579535</v>
      </c>
      <c r="J43" s="72">
        <f>BBH00!J43*45% +BBH00!J43</f>
        <v>88.476113462115791</v>
      </c>
      <c r="K43" s="72">
        <f>BBH00!K43*45% +BBH00!K43</f>
        <v>76.974218712040738</v>
      </c>
      <c r="L43" s="72">
        <f>BBH00!L43*45% +BBH00!L43</f>
        <v>60.039890595391782</v>
      </c>
      <c r="M43" s="72">
        <f>BBH00!M43*45% +BBH00!M43</f>
        <v>52.835103723944769</v>
      </c>
      <c r="N43" s="72">
        <f>BBH00!N43*45% +BBH00!N43</f>
        <v>45.966540239831943</v>
      </c>
      <c r="O43" s="72">
        <f>BBH00!O43*45% +BBH00!O43</f>
        <v>40.910220813450429</v>
      </c>
      <c r="P43" s="72">
        <f>BBH00!P43*45% +BBH00!P43</f>
        <v>36.819198732105384</v>
      </c>
      <c r="R43" s="20">
        <f t="shared" si="1"/>
        <v>87.394605222487513</v>
      </c>
      <c r="S43" s="20">
        <f t="shared" si="1"/>
        <v>79.529090752463631</v>
      </c>
      <c r="T43" s="20">
        <f t="shared" si="1"/>
        <v>70.780890769692633</v>
      </c>
      <c r="U43" s="20">
        <f t="shared" si="1"/>
        <v>61.579374969632596</v>
      </c>
      <c r="V43" s="20">
        <f t="shared" si="1"/>
        <v>48.03191247631343</v>
      </c>
      <c r="W43" s="20">
        <f t="shared" si="1"/>
        <v>42.268082979155821</v>
      </c>
      <c r="X43" s="20">
        <f t="shared" si="1"/>
        <v>36.773232191865553</v>
      </c>
      <c r="Y43" s="20">
        <f t="shared" si="1"/>
        <v>32.728176650760346</v>
      </c>
      <c r="Z43" s="20">
        <f t="shared" si="1"/>
        <v>29.45535898568431</v>
      </c>
    </row>
    <row r="44" spans="1:26">
      <c r="A44" t="s">
        <v>57</v>
      </c>
      <c r="B44" t="s">
        <v>79</v>
      </c>
      <c r="C44" s="69">
        <v>45</v>
      </c>
      <c r="D44" s="69">
        <v>21</v>
      </c>
      <c r="E44" s="69">
        <v>27</v>
      </c>
      <c r="F44" s="49" t="s">
        <v>100</v>
      </c>
      <c r="G44" s="69" t="s">
        <v>75</v>
      </c>
      <c r="H44" s="72">
        <f>BBH00!H44*45% +BBH00!H44</f>
        <v>117.94325652810937</v>
      </c>
      <c r="I44" s="72">
        <f>BBH00!I44*45% +BBH00!I44</f>
        <v>108.11136344057954</v>
      </c>
      <c r="J44" s="72">
        <f>BBH00!J44*45% +BBH00!J44</f>
        <v>97.176113462115779</v>
      </c>
      <c r="K44" s="72">
        <f>BBH00!K44*45% +BBH00!K44</f>
        <v>83.934218712040732</v>
      </c>
      <c r="L44" s="72">
        <f>BBH00!L44*45% +BBH00!L44</f>
        <v>65.549890595391773</v>
      </c>
      <c r="M44" s="72">
        <f>BBH00!M44*45% +BBH00!M44</f>
        <v>57.257603723944769</v>
      </c>
      <c r="N44" s="72">
        <f>BBH00!N44*45% +BBH00!N44</f>
        <v>49.881540239831949</v>
      </c>
      <c r="O44" s="72">
        <f>BBH00!O44*45% +BBH00!O44</f>
        <v>44.825220813450429</v>
      </c>
      <c r="P44" s="72">
        <f>BBH00!P44*45% +BBH00!P44</f>
        <v>40.734198732105384</v>
      </c>
      <c r="R44" s="20">
        <f t="shared" si="1"/>
        <v>94.354605222487507</v>
      </c>
      <c r="S44" s="20">
        <f t="shared" si="1"/>
        <v>86.489090752463639</v>
      </c>
      <c r="T44" s="20">
        <f t="shared" si="1"/>
        <v>77.740890769692626</v>
      </c>
      <c r="U44" s="20">
        <f t="shared" si="1"/>
        <v>67.147374969632594</v>
      </c>
      <c r="V44" s="20">
        <f t="shared" si="1"/>
        <v>52.439912476313424</v>
      </c>
      <c r="W44" s="20">
        <f t="shared" si="1"/>
        <v>45.806082979155818</v>
      </c>
      <c r="X44" s="20">
        <f t="shared" si="1"/>
        <v>39.905232191865565</v>
      </c>
      <c r="Y44" s="20">
        <f t="shared" si="1"/>
        <v>35.860176650760344</v>
      </c>
      <c r="Z44" s="20">
        <f t="shared" si="1"/>
        <v>32.587358985684311</v>
      </c>
    </row>
    <row r="45" spans="1:26">
      <c r="A45" t="s">
        <v>57</v>
      </c>
      <c r="B45" t="s">
        <v>79</v>
      </c>
      <c r="C45" s="69">
        <v>45</v>
      </c>
      <c r="D45" s="69">
        <v>21</v>
      </c>
      <c r="E45" s="69">
        <v>27</v>
      </c>
      <c r="F45" s="49" t="s">
        <v>100</v>
      </c>
      <c r="G45" s="69"/>
      <c r="H45" s="72">
        <f>BBH00!H45*45% +BBH00!H45</f>
        <v>109.24325652810938</v>
      </c>
      <c r="I45" s="72">
        <f>BBH00!I45*45% +BBH00!I45</f>
        <v>99.411363440579535</v>
      </c>
      <c r="J45" s="72">
        <f>BBH00!J45*45% +BBH00!J45</f>
        <v>88.476113462115791</v>
      </c>
      <c r="K45" s="72">
        <f>BBH00!K45*45% +BBH00!K45</f>
        <v>76.974218712040738</v>
      </c>
      <c r="L45" s="72">
        <f>BBH00!L45*45% +BBH00!L45</f>
        <v>60.039890595391782</v>
      </c>
      <c r="M45" s="72">
        <f>BBH00!M45*45% +BBH00!M45</f>
        <v>52.835103723944769</v>
      </c>
      <c r="N45" s="72">
        <f>BBH00!N45*45% +BBH00!N45</f>
        <v>45.966540239831943</v>
      </c>
      <c r="O45" s="72">
        <f>BBH00!O45*45% +BBH00!O45</f>
        <v>40.910220813450429</v>
      </c>
      <c r="P45" s="72">
        <f>BBH00!P45*45% +BBH00!P45</f>
        <v>36.819198732105384</v>
      </c>
      <c r="R45" s="20">
        <f t="shared" si="1"/>
        <v>87.394605222487513</v>
      </c>
      <c r="S45" s="20">
        <f t="shared" si="1"/>
        <v>79.529090752463631</v>
      </c>
      <c r="T45" s="20">
        <f t="shared" si="1"/>
        <v>70.780890769692633</v>
      </c>
      <c r="U45" s="20">
        <f t="shared" si="1"/>
        <v>61.579374969632596</v>
      </c>
      <c r="V45" s="20">
        <f t="shared" si="1"/>
        <v>48.03191247631343</v>
      </c>
      <c r="W45" s="20">
        <f t="shared" si="1"/>
        <v>42.268082979155821</v>
      </c>
      <c r="X45" s="20">
        <f t="shared" si="1"/>
        <v>36.773232191865553</v>
      </c>
      <c r="Y45" s="20">
        <f t="shared" si="1"/>
        <v>32.728176650760346</v>
      </c>
      <c r="Z45" s="20">
        <f t="shared" si="1"/>
        <v>29.45535898568431</v>
      </c>
    </row>
    <row r="46" spans="1:26">
      <c r="A46" t="s">
        <v>57</v>
      </c>
      <c r="B46" t="s">
        <v>79</v>
      </c>
      <c r="C46" s="69">
        <v>45</v>
      </c>
      <c r="D46" s="69">
        <v>23</v>
      </c>
      <c r="E46" s="69">
        <v>15</v>
      </c>
      <c r="F46" s="49" t="s">
        <v>100</v>
      </c>
      <c r="G46" s="69" t="s">
        <v>75</v>
      </c>
      <c r="H46" s="72">
        <f>BBH00!H46*45% +BBH00!H46</f>
        <v>123.40541935451486</v>
      </c>
      <c r="I46" s="72">
        <f>BBH00!I46*45% +BBH00!I46</f>
        <v>113.08193161260851</v>
      </c>
      <c r="J46" s="72">
        <f>BBH00!J46*45% +BBH00!J46</f>
        <v>101.59991913522158</v>
      </c>
      <c r="K46" s="72">
        <f>BBH00!K46*45% +BBH00!K46</f>
        <v>87.782929647642774</v>
      </c>
      <c r="L46" s="72">
        <f>BBH00!L46*45% +BBH00!L46</f>
        <v>68.551885125161363</v>
      </c>
      <c r="M46" s="72">
        <f>BBH00!M46*45% +BBH00!M46</f>
        <v>59.899358910141999</v>
      </c>
      <c r="N46" s="72">
        <f>BBH00!N46*45% +BBH00!N46</f>
        <v>52.179867251823538</v>
      </c>
      <c r="O46" s="72">
        <f>BBH00!O46*45% +BBH00!O46</f>
        <v>46.870731854122951</v>
      </c>
      <c r="P46" s="72">
        <f>BBH00!P46*45% +BBH00!P46</f>
        <v>42.575158668710657</v>
      </c>
      <c r="R46" s="20">
        <f t="shared" si="1"/>
        <v>98.724335483611895</v>
      </c>
      <c r="S46" s="20">
        <f t="shared" si="1"/>
        <v>90.465545290086823</v>
      </c>
      <c r="T46" s="20">
        <f t="shared" si="1"/>
        <v>81.279935308177272</v>
      </c>
      <c r="U46" s="20">
        <f t="shared" si="1"/>
        <v>70.226343718114222</v>
      </c>
      <c r="V46" s="20">
        <f t="shared" si="1"/>
        <v>54.84150810012909</v>
      </c>
      <c r="W46" s="20">
        <f t="shared" si="1"/>
        <v>47.919487128113602</v>
      </c>
      <c r="X46" s="20">
        <f t="shared" ref="X46:Z57" si="2">N46*0.8</f>
        <v>41.743893801458832</v>
      </c>
      <c r="Y46" s="20">
        <f t="shared" si="2"/>
        <v>37.496585483298361</v>
      </c>
      <c r="Z46" s="20">
        <f t="shared" si="2"/>
        <v>34.06012693496853</v>
      </c>
    </row>
    <row r="47" spans="1:26">
      <c r="A47" t="s">
        <v>57</v>
      </c>
      <c r="B47" t="s">
        <v>79</v>
      </c>
      <c r="C47" s="69">
        <v>45</v>
      </c>
      <c r="D47" s="69">
        <v>23</v>
      </c>
      <c r="E47" s="69">
        <v>15</v>
      </c>
      <c r="F47" s="49" t="s">
        <v>100</v>
      </c>
      <c r="G47" s="69"/>
      <c r="H47" s="72">
        <f>BBH00!H47*45% +BBH00!H47</f>
        <v>114.70541935451486</v>
      </c>
      <c r="I47" s="72">
        <f>BBH00!I47*45% +BBH00!I47</f>
        <v>104.38193161260853</v>
      </c>
      <c r="J47" s="72">
        <f>BBH00!J47*45% +BBH00!J47</f>
        <v>92.89991913522158</v>
      </c>
      <c r="K47" s="72">
        <f>BBH00!K47*45% +BBH00!K47</f>
        <v>80.822929647642781</v>
      </c>
      <c r="L47" s="72">
        <f>BBH00!L47*45% +BBH00!L47</f>
        <v>63.041885125161365</v>
      </c>
      <c r="M47" s="72">
        <f>BBH00!M47*45% +BBH00!M47</f>
        <v>55.476858910141999</v>
      </c>
      <c r="N47" s="72">
        <f>BBH00!N47*45% +BBH00!N47</f>
        <v>48.264867251823532</v>
      </c>
      <c r="O47" s="72">
        <f>BBH00!O47*45% +BBH00!O47</f>
        <v>42.955731854122945</v>
      </c>
      <c r="P47" s="72">
        <f>BBH00!P47*45% +BBH00!P47</f>
        <v>38.66015866871065</v>
      </c>
      <c r="R47" s="20">
        <f t="shared" ref="R47:W57" si="3">H47*0.8</f>
        <v>91.764335483611887</v>
      </c>
      <c r="S47" s="20">
        <f t="shared" si="3"/>
        <v>83.505545290086829</v>
      </c>
      <c r="T47" s="20">
        <f t="shared" si="3"/>
        <v>74.319935308177264</v>
      </c>
      <c r="U47" s="20">
        <f t="shared" si="3"/>
        <v>64.658343718114224</v>
      </c>
      <c r="V47" s="20">
        <f t="shared" si="3"/>
        <v>50.433508100129096</v>
      </c>
      <c r="W47" s="20">
        <f t="shared" si="3"/>
        <v>44.381487128113605</v>
      </c>
      <c r="X47" s="20">
        <f t="shared" si="2"/>
        <v>38.611893801458827</v>
      </c>
      <c r="Y47" s="20">
        <f t="shared" si="2"/>
        <v>34.364585483298356</v>
      </c>
      <c r="Z47" s="20">
        <f t="shared" si="2"/>
        <v>30.928126934968521</v>
      </c>
    </row>
    <row r="48" spans="1:26">
      <c r="A48" t="s">
        <v>57</v>
      </c>
      <c r="B48" t="s">
        <v>79</v>
      </c>
      <c r="C48" s="69">
        <v>45</v>
      </c>
      <c r="D48" s="69">
        <v>23</v>
      </c>
      <c r="E48" s="69">
        <v>23</v>
      </c>
      <c r="F48" s="49" t="s">
        <v>100</v>
      </c>
      <c r="G48" s="69" t="s">
        <v>75</v>
      </c>
      <c r="H48" s="72">
        <f>BBH00!H48*45% +BBH00!H48</f>
        <v>123.40541935451486</v>
      </c>
      <c r="I48" s="72">
        <f>BBH00!I48*45% +BBH00!I48</f>
        <v>113.08193161260851</v>
      </c>
      <c r="J48" s="72">
        <f>BBH00!J48*45% +BBH00!J48</f>
        <v>101.59991913522158</v>
      </c>
      <c r="K48" s="72">
        <f>BBH00!K48*45% +BBH00!K48</f>
        <v>87.782929647642774</v>
      </c>
      <c r="L48" s="72">
        <f>BBH00!L48*45% +BBH00!L48</f>
        <v>68.551885125161363</v>
      </c>
      <c r="M48" s="72">
        <f>BBH00!M48*45% +BBH00!M48</f>
        <v>59.899358910141999</v>
      </c>
      <c r="N48" s="72">
        <f>BBH00!N48*45% +BBH00!N48</f>
        <v>52.179867251823538</v>
      </c>
      <c r="O48" s="72">
        <f>BBH00!O48*45% +BBH00!O48</f>
        <v>46.870731854122951</v>
      </c>
      <c r="P48" s="72">
        <f>BBH00!P48*45% +BBH00!P48</f>
        <v>42.575158668710657</v>
      </c>
      <c r="R48" s="20">
        <f t="shared" si="3"/>
        <v>98.724335483611895</v>
      </c>
      <c r="S48" s="20">
        <f t="shared" si="3"/>
        <v>90.465545290086823</v>
      </c>
      <c r="T48" s="20">
        <f t="shared" si="3"/>
        <v>81.279935308177272</v>
      </c>
      <c r="U48" s="20">
        <f t="shared" si="3"/>
        <v>70.226343718114222</v>
      </c>
      <c r="V48" s="20">
        <f t="shared" si="3"/>
        <v>54.84150810012909</v>
      </c>
      <c r="W48" s="20">
        <f t="shared" si="3"/>
        <v>47.919487128113602</v>
      </c>
      <c r="X48" s="20">
        <f t="shared" si="2"/>
        <v>41.743893801458832</v>
      </c>
      <c r="Y48" s="20">
        <f t="shared" si="2"/>
        <v>37.496585483298361</v>
      </c>
      <c r="Z48" s="20">
        <f t="shared" si="2"/>
        <v>34.06012693496853</v>
      </c>
    </row>
    <row r="49" spans="1:26">
      <c r="A49" t="s">
        <v>57</v>
      </c>
      <c r="B49" t="s">
        <v>79</v>
      </c>
      <c r="C49" s="69">
        <v>45</v>
      </c>
      <c r="D49" s="69">
        <v>23</v>
      </c>
      <c r="E49" s="69">
        <v>23</v>
      </c>
      <c r="F49" s="49" t="s">
        <v>100</v>
      </c>
      <c r="G49" s="69"/>
      <c r="H49" s="72">
        <f>BBH00!H49*45% +BBH00!H49</f>
        <v>114.70541935451486</v>
      </c>
      <c r="I49" s="72">
        <f>BBH00!I49*45% +BBH00!I49</f>
        <v>104.38193161260853</v>
      </c>
      <c r="J49" s="72">
        <f>BBH00!J49*45% +BBH00!J49</f>
        <v>92.89991913522158</v>
      </c>
      <c r="K49" s="72">
        <f>BBH00!K49*45% +BBH00!K49</f>
        <v>80.822929647642781</v>
      </c>
      <c r="L49" s="72">
        <f>BBH00!L49*45% +BBH00!L49</f>
        <v>63.041885125161365</v>
      </c>
      <c r="M49" s="72">
        <f>BBH00!M49*45% +BBH00!M49</f>
        <v>55.476858910141999</v>
      </c>
      <c r="N49" s="72">
        <f>BBH00!N49*45% +BBH00!N49</f>
        <v>48.264867251823532</v>
      </c>
      <c r="O49" s="72">
        <f>BBH00!O49*45% +BBH00!O49</f>
        <v>42.955731854122945</v>
      </c>
      <c r="P49" s="72">
        <f>BBH00!P49*45% +BBH00!P49</f>
        <v>38.66015866871065</v>
      </c>
      <c r="R49" s="20">
        <f t="shared" si="3"/>
        <v>91.764335483611887</v>
      </c>
      <c r="S49" s="20">
        <f t="shared" si="3"/>
        <v>83.505545290086829</v>
      </c>
      <c r="T49" s="20">
        <f t="shared" si="3"/>
        <v>74.319935308177264</v>
      </c>
      <c r="U49" s="20">
        <f t="shared" si="3"/>
        <v>64.658343718114224</v>
      </c>
      <c r="V49" s="20">
        <f t="shared" si="3"/>
        <v>50.433508100129096</v>
      </c>
      <c r="W49" s="20">
        <f t="shared" si="3"/>
        <v>44.381487128113605</v>
      </c>
      <c r="X49" s="20">
        <f t="shared" si="2"/>
        <v>38.611893801458827</v>
      </c>
      <c r="Y49" s="20">
        <f t="shared" si="2"/>
        <v>34.364585483298356</v>
      </c>
      <c r="Z49" s="20">
        <f t="shared" si="2"/>
        <v>30.928126934968521</v>
      </c>
    </row>
    <row r="50" spans="1:26">
      <c r="A50" t="s">
        <v>57</v>
      </c>
      <c r="B50" t="s">
        <v>79</v>
      </c>
      <c r="C50" s="69">
        <v>45</v>
      </c>
      <c r="D50" s="69">
        <v>23</v>
      </c>
      <c r="E50" s="69">
        <v>30</v>
      </c>
      <c r="F50" s="49" t="s">
        <v>100</v>
      </c>
      <c r="G50" s="69" t="s">
        <v>75</v>
      </c>
      <c r="H50" s="72">
        <f>BBH00!H50*45% +BBH00!H50</f>
        <v>123.40541935451486</v>
      </c>
      <c r="I50" s="72">
        <f>BBH00!I50*45% +BBH00!I50</f>
        <v>113.08193161260851</v>
      </c>
      <c r="J50" s="72">
        <f>BBH00!J50*45% +BBH00!J50</f>
        <v>101.59991913522158</v>
      </c>
      <c r="K50" s="72">
        <f>BBH00!K50*45% +BBH00!K50</f>
        <v>87.782929647642774</v>
      </c>
      <c r="L50" s="72">
        <f>BBH00!L50*45% +BBH00!L50</f>
        <v>68.551885125161363</v>
      </c>
      <c r="M50" s="72">
        <f>BBH00!M50*45% +BBH00!M50</f>
        <v>59.899358910141999</v>
      </c>
      <c r="N50" s="72">
        <f>BBH00!N50*45% +BBH00!N50</f>
        <v>52.179867251823538</v>
      </c>
      <c r="O50" s="72">
        <f>BBH00!O50*45% +BBH00!O50</f>
        <v>46.870731854122951</v>
      </c>
      <c r="P50" s="72">
        <f>BBH00!P50*45% +BBH00!P50</f>
        <v>42.575158668710657</v>
      </c>
      <c r="R50" s="20">
        <f t="shared" si="3"/>
        <v>98.724335483611895</v>
      </c>
      <c r="S50" s="20">
        <f t="shared" si="3"/>
        <v>90.465545290086823</v>
      </c>
      <c r="T50" s="20">
        <f t="shared" si="3"/>
        <v>81.279935308177272</v>
      </c>
      <c r="U50" s="20">
        <f t="shared" si="3"/>
        <v>70.226343718114222</v>
      </c>
      <c r="V50" s="20">
        <f t="shared" si="3"/>
        <v>54.84150810012909</v>
      </c>
      <c r="W50" s="20">
        <f t="shared" si="3"/>
        <v>47.919487128113602</v>
      </c>
      <c r="X50" s="20">
        <f t="shared" si="2"/>
        <v>41.743893801458832</v>
      </c>
      <c r="Y50" s="20">
        <f t="shared" si="2"/>
        <v>37.496585483298361</v>
      </c>
      <c r="Z50" s="20">
        <f t="shared" si="2"/>
        <v>34.06012693496853</v>
      </c>
    </row>
    <row r="51" spans="1:26">
      <c r="A51" t="s">
        <v>57</v>
      </c>
      <c r="B51" t="s">
        <v>79</v>
      </c>
      <c r="C51" s="69">
        <v>45</v>
      </c>
      <c r="D51" s="69">
        <v>23</v>
      </c>
      <c r="E51" s="69">
        <v>30</v>
      </c>
      <c r="F51" s="49" t="s">
        <v>100</v>
      </c>
      <c r="G51" s="69"/>
      <c r="H51" s="72">
        <f>BBH00!H51*45% +BBH00!H51</f>
        <v>114.70541935451486</v>
      </c>
      <c r="I51" s="72">
        <f>BBH00!I51*45% +BBH00!I51</f>
        <v>104.38193161260853</v>
      </c>
      <c r="J51" s="72">
        <f>BBH00!J51*45% +BBH00!J51</f>
        <v>92.89991913522158</v>
      </c>
      <c r="K51" s="72">
        <f>BBH00!K51*45% +BBH00!K51</f>
        <v>80.822929647642781</v>
      </c>
      <c r="L51" s="72">
        <f>BBH00!L51*45% +BBH00!L51</f>
        <v>63.041885125161365</v>
      </c>
      <c r="M51" s="72">
        <f>BBH00!M51*45% +BBH00!M51</f>
        <v>55.476858910141999</v>
      </c>
      <c r="N51" s="72">
        <f>BBH00!N51*45% +BBH00!N51</f>
        <v>48.264867251823532</v>
      </c>
      <c r="O51" s="72">
        <f>BBH00!O51*45% +BBH00!O51</f>
        <v>42.955731854122945</v>
      </c>
      <c r="P51" s="72">
        <f>BBH00!P51*45% +BBH00!P51</f>
        <v>38.66015866871065</v>
      </c>
      <c r="R51" s="20">
        <f t="shared" si="3"/>
        <v>91.764335483611887</v>
      </c>
      <c r="S51" s="20">
        <f t="shared" si="3"/>
        <v>83.505545290086829</v>
      </c>
      <c r="T51" s="20">
        <f t="shared" si="3"/>
        <v>74.319935308177264</v>
      </c>
      <c r="U51" s="20">
        <f t="shared" si="3"/>
        <v>64.658343718114224</v>
      </c>
      <c r="V51" s="20">
        <f t="shared" si="3"/>
        <v>50.433508100129096</v>
      </c>
      <c r="W51" s="20">
        <f t="shared" si="3"/>
        <v>44.381487128113605</v>
      </c>
      <c r="X51" s="20">
        <f t="shared" si="2"/>
        <v>38.611893801458827</v>
      </c>
      <c r="Y51" s="20">
        <f t="shared" si="2"/>
        <v>34.364585483298356</v>
      </c>
      <c r="Z51" s="20">
        <f t="shared" si="2"/>
        <v>30.928126934968521</v>
      </c>
    </row>
    <row r="52" spans="1:26">
      <c r="A52" t="s">
        <v>57</v>
      </c>
      <c r="B52" t="s">
        <v>79</v>
      </c>
      <c r="C52" s="69">
        <v>45</v>
      </c>
      <c r="D52" s="69">
        <v>25</v>
      </c>
      <c r="E52" s="69">
        <v>16</v>
      </c>
      <c r="F52" s="49" t="s">
        <v>100</v>
      </c>
      <c r="G52" s="69" t="s">
        <v>75</v>
      </c>
      <c r="H52" s="72">
        <f>BBH00!H52*45% +BBH00!H52</f>
        <v>129.1406903222406</v>
      </c>
      <c r="I52" s="72">
        <f>BBH00!I52*45% +BBH00!I52</f>
        <v>118.30102819323895</v>
      </c>
      <c r="J52" s="72">
        <f>BBH00!J52*45% +BBH00!J52</f>
        <v>106.24491509198268</v>
      </c>
      <c r="K52" s="72">
        <f>BBH00!K52*45% +BBH00!K52</f>
        <v>91.824076130024906</v>
      </c>
      <c r="L52" s="72">
        <f>BBH00!L52*45% +BBH00!L52</f>
        <v>71.70397938141943</v>
      </c>
      <c r="M52" s="72">
        <f>BBH00!M52*45% +BBH00!M52</f>
        <v>62.673201855649097</v>
      </c>
      <c r="N52" s="72">
        <f>BBH00!N52*45% +BBH00!N52</f>
        <v>54.593110614414726</v>
      </c>
      <c r="O52" s="72">
        <f>BBH00!O52*45% +BBH00!O52</f>
        <v>49.018518446829098</v>
      </c>
      <c r="P52" s="72">
        <f>BBH00!P52*45% +BBH00!P52</f>
        <v>44.50816660214619</v>
      </c>
      <c r="R52" s="20">
        <f t="shared" si="3"/>
        <v>103.31255225779249</v>
      </c>
      <c r="S52" s="20">
        <f t="shared" si="3"/>
        <v>94.640822554591168</v>
      </c>
      <c r="T52" s="20">
        <f t="shared" si="3"/>
        <v>84.995932073586147</v>
      </c>
      <c r="U52" s="20">
        <f t="shared" si="3"/>
        <v>73.459260904019928</v>
      </c>
      <c r="V52" s="20">
        <f t="shared" si="3"/>
        <v>57.363183505135545</v>
      </c>
      <c r="W52" s="20">
        <f t="shared" si="3"/>
        <v>50.138561484519279</v>
      </c>
      <c r="X52" s="20">
        <f t="shared" si="2"/>
        <v>43.674488491531783</v>
      </c>
      <c r="Y52" s="20">
        <f t="shared" si="2"/>
        <v>39.21481475746328</v>
      </c>
      <c r="Z52" s="20">
        <f t="shared" si="2"/>
        <v>35.606533281716956</v>
      </c>
    </row>
    <row r="53" spans="1:26">
      <c r="A53" t="s">
        <v>57</v>
      </c>
      <c r="B53" t="s">
        <v>79</v>
      </c>
      <c r="C53" s="69">
        <v>45</v>
      </c>
      <c r="D53" s="69">
        <v>25</v>
      </c>
      <c r="E53" s="69">
        <v>16</v>
      </c>
      <c r="F53" s="49" t="s">
        <v>100</v>
      </c>
      <c r="G53" s="69"/>
      <c r="H53" s="72">
        <f>BBH00!H53*45% +BBH00!H53</f>
        <v>120.44069032224061</v>
      </c>
      <c r="I53" s="72">
        <f>BBH00!I53*45% +BBH00!I53</f>
        <v>109.60102819323896</v>
      </c>
      <c r="J53" s="72">
        <f>BBH00!J53*45% +BBH00!J53</f>
        <v>97.544915091982659</v>
      </c>
      <c r="K53" s="72">
        <f>BBH00!K53*45% +BBH00!K53</f>
        <v>84.864076130024912</v>
      </c>
      <c r="L53" s="72">
        <f>BBH00!L53*45% +BBH00!L53</f>
        <v>66.193979381419439</v>
      </c>
      <c r="M53" s="72">
        <f>BBH00!M53*45% +BBH00!M53</f>
        <v>58.250701855649098</v>
      </c>
      <c r="N53" s="72">
        <f>BBH00!N53*45% +BBH00!N53</f>
        <v>50.67811061441472</v>
      </c>
      <c r="O53" s="72">
        <f>BBH00!O53*45% +BBH00!O53</f>
        <v>45.103518446829099</v>
      </c>
      <c r="P53" s="72">
        <f>BBH00!P53*45% +BBH00!P53</f>
        <v>40.593166602146184</v>
      </c>
      <c r="R53" s="20">
        <f t="shared" si="3"/>
        <v>96.352552257792496</v>
      </c>
      <c r="S53" s="20">
        <f t="shared" si="3"/>
        <v>87.680822554591174</v>
      </c>
      <c r="T53" s="20">
        <f t="shared" si="3"/>
        <v>78.035932073586139</v>
      </c>
      <c r="U53" s="20">
        <f t="shared" si="3"/>
        <v>67.89126090401993</v>
      </c>
      <c r="V53" s="20">
        <f t="shared" si="3"/>
        <v>52.955183505135551</v>
      </c>
      <c r="W53" s="20">
        <f t="shared" si="3"/>
        <v>46.600561484519282</v>
      </c>
      <c r="X53" s="20">
        <f t="shared" si="2"/>
        <v>40.542488491531778</v>
      </c>
      <c r="Y53" s="20">
        <f t="shared" si="2"/>
        <v>36.082814757463282</v>
      </c>
      <c r="Z53" s="20">
        <f t="shared" si="2"/>
        <v>32.474533281716951</v>
      </c>
    </row>
    <row r="54" spans="1:26">
      <c r="A54" t="s">
        <v>57</v>
      </c>
      <c r="B54" t="s">
        <v>79</v>
      </c>
      <c r="C54" s="69">
        <v>45</v>
      </c>
      <c r="D54" s="69">
        <v>25</v>
      </c>
      <c r="E54" s="69">
        <v>25</v>
      </c>
      <c r="F54" s="49" t="s">
        <v>100</v>
      </c>
      <c r="G54" s="69" t="s">
        <v>75</v>
      </c>
      <c r="H54" s="72">
        <f>BBH00!H54*45% +BBH00!H54</f>
        <v>129.1406903222406</v>
      </c>
      <c r="I54" s="72">
        <f>BBH00!I54*45% +BBH00!I54</f>
        <v>118.30102819323895</v>
      </c>
      <c r="J54" s="72">
        <f>BBH00!J54*45% +BBH00!J54</f>
        <v>106.24491509198268</v>
      </c>
      <c r="K54" s="72">
        <f>BBH00!K54*45% +BBH00!K54</f>
        <v>91.824076130024906</v>
      </c>
      <c r="L54" s="72">
        <f>BBH00!L54*45% +BBH00!L54</f>
        <v>71.70397938141943</v>
      </c>
      <c r="M54" s="72">
        <f>BBH00!M54*45% +BBH00!M54</f>
        <v>62.673201855649097</v>
      </c>
      <c r="N54" s="72">
        <f>BBH00!N54*45% +BBH00!N54</f>
        <v>54.593110614414726</v>
      </c>
      <c r="O54" s="72">
        <f>BBH00!O54*45% +BBH00!O54</f>
        <v>49.018518446829098</v>
      </c>
      <c r="P54" s="72">
        <f>BBH00!P54*45% +BBH00!P54</f>
        <v>44.50816660214619</v>
      </c>
      <c r="R54" s="20">
        <f t="shared" si="3"/>
        <v>103.31255225779249</v>
      </c>
      <c r="S54" s="20">
        <f t="shared" si="3"/>
        <v>94.640822554591168</v>
      </c>
      <c r="T54" s="20">
        <f t="shared" si="3"/>
        <v>84.995932073586147</v>
      </c>
      <c r="U54" s="20">
        <f t="shared" si="3"/>
        <v>73.459260904019928</v>
      </c>
      <c r="V54" s="20">
        <f t="shared" si="3"/>
        <v>57.363183505135545</v>
      </c>
      <c r="W54" s="20">
        <f t="shared" si="3"/>
        <v>50.138561484519279</v>
      </c>
      <c r="X54" s="20">
        <f t="shared" si="2"/>
        <v>43.674488491531783</v>
      </c>
      <c r="Y54" s="20">
        <f t="shared" si="2"/>
        <v>39.21481475746328</v>
      </c>
      <c r="Z54" s="20">
        <f t="shared" si="2"/>
        <v>35.606533281716956</v>
      </c>
    </row>
    <row r="55" spans="1:26">
      <c r="A55" t="s">
        <v>57</v>
      </c>
      <c r="B55" t="s">
        <v>79</v>
      </c>
      <c r="C55" s="69">
        <v>45</v>
      </c>
      <c r="D55" s="69">
        <v>25</v>
      </c>
      <c r="E55" s="69">
        <v>25</v>
      </c>
      <c r="F55" s="49" t="s">
        <v>100</v>
      </c>
      <c r="G55" s="69"/>
      <c r="H55" s="72">
        <f>BBH00!H55*45% +BBH00!H55</f>
        <v>120.44069032224061</v>
      </c>
      <c r="I55" s="72">
        <f>BBH00!I55*45% +BBH00!I55</f>
        <v>109.60102819323896</v>
      </c>
      <c r="J55" s="72">
        <f>BBH00!J55*45% +BBH00!J55</f>
        <v>97.544915091982659</v>
      </c>
      <c r="K55" s="72">
        <f>BBH00!K55*45% +BBH00!K55</f>
        <v>84.864076130024912</v>
      </c>
      <c r="L55" s="72">
        <f>BBH00!L55*45% +BBH00!L55</f>
        <v>66.193979381419439</v>
      </c>
      <c r="M55" s="72">
        <f>BBH00!M55*45% +BBH00!M55</f>
        <v>58.250701855649098</v>
      </c>
      <c r="N55" s="72">
        <f>BBH00!N55*45% +BBH00!N55</f>
        <v>50.67811061441472</v>
      </c>
      <c r="O55" s="72">
        <f>BBH00!O55*45% +BBH00!O55</f>
        <v>45.103518446829099</v>
      </c>
      <c r="P55" s="72">
        <f>BBH00!P55*45% +BBH00!P55</f>
        <v>40.593166602146184</v>
      </c>
      <c r="R55" s="20">
        <f t="shared" si="3"/>
        <v>96.352552257792496</v>
      </c>
      <c r="S55" s="20">
        <f t="shared" si="3"/>
        <v>87.680822554591174</v>
      </c>
      <c r="T55" s="20">
        <f t="shared" si="3"/>
        <v>78.035932073586139</v>
      </c>
      <c r="U55" s="20">
        <f t="shared" si="3"/>
        <v>67.89126090401993</v>
      </c>
      <c r="V55" s="20">
        <f t="shared" si="3"/>
        <v>52.955183505135551</v>
      </c>
      <c r="W55" s="20">
        <f t="shared" si="3"/>
        <v>46.600561484519282</v>
      </c>
      <c r="X55" s="20">
        <f t="shared" si="2"/>
        <v>40.542488491531778</v>
      </c>
      <c r="Y55" s="20">
        <f t="shared" si="2"/>
        <v>36.082814757463282</v>
      </c>
      <c r="Z55" s="20">
        <f t="shared" si="2"/>
        <v>32.474533281716951</v>
      </c>
    </row>
    <row r="56" spans="1:26">
      <c r="A56" t="s">
        <v>57</v>
      </c>
      <c r="B56" t="s">
        <v>79</v>
      </c>
      <c r="C56" s="69">
        <v>45</v>
      </c>
      <c r="D56" s="69">
        <v>25</v>
      </c>
      <c r="E56" s="69">
        <v>33</v>
      </c>
      <c r="F56" s="49" t="s">
        <v>100</v>
      </c>
      <c r="G56" s="69" t="s">
        <v>75</v>
      </c>
      <c r="H56" s="72">
        <f>BBH00!H56*45% +BBH00!H56</f>
        <v>129.1406903222406</v>
      </c>
      <c r="I56" s="72">
        <f>BBH00!I56*45% +BBH00!I56</f>
        <v>118.30102819323895</v>
      </c>
      <c r="J56" s="72">
        <f>BBH00!J56*45% +BBH00!J56</f>
        <v>106.24491509198268</v>
      </c>
      <c r="K56" s="72">
        <f>BBH00!K56*45% +BBH00!K56</f>
        <v>91.824076130024906</v>
      </c>
      <c r="L56" s="72">
        <f>BBH00!L56*45% +BBH00!L56</f>
        <v>71.70397938141943</v>
      </c>
      <c r="M56" s="72">
        <f>BBH00!M56*45% +BBH00!M56</f>
        <v>62.673201855649097</v>
      </c>
      <c r="N56" s="72">
        <f>BBH00!N56*45% +BBH00!N56</f>
        <v>54.593110614414726</v>
      </c>
      <c r="O56" s="72">
        <f>BBH00!O56*45% +BBH00!O56</f>
        <v>49.018518446829098</v>
      </c>
      <c r="P56" s="72">
        <f>BBH00!P56*45% +BBH00!P56</f>
        <v>44.50816660214619</v>
      </c>
      <c r="R56" s="20">
        <f t="shared" si="3"/>
        <v>103.31255225779249</v>
      </c>
      <c r="S56" s="20">
        <f t="shared" si="3"/>
        <v>94.640822554591168</v>
      </c>
      <c r="T56" s="20">
        <f t="shared" si="3"/>
        <v>84.995932073586147</v>
      </c>
      <c r="U56" s="20">
        <f t="shared" si="3"/>
        <v>73.459260904019928</v>
      </c>
      <c r="V56" s="20">
        <f t="shared" si="3"/>
        <v>57.363183505135545</v>
      </c>
      <c r="W56" s="20">
        <f t="shared" si="3"/>
        <v>50.138561484519279</v>
      </c>
      <c r="X56" s="20">
        <f t="shared" si="2"/>
        <v>43.674488491531783</v>
      </c>
      <c r="Y56" s="20">
        <f t="shared" si="2"/>
        <v>39.21481475746328</v>
      </c>
      <c r="Z56" s="20">
        <f t="shared" si="2"/>
        <v>35.606533281716956</v>
      </c>
    </row>
    <row r="57" spans="1:26">
      <c r="A57" t="s">
        <v>57</v>
      </c>
      <c r="B57" t="s">
        <v>79</v>
      </c>
      <c r="C57" s="69">
        <v>45</v>
      </c>
      <c r="D57" s="69">
        <v>25</v>
      </c>
      <c r="E57" s="69">
        <v>33</v>
      </c>
      <c r="F57" s="49" t="s">
        <v>100</v>
      </c>
      <c r="G57" s="69"/>
      <c r="H57" s="72">
        <f>BBH00!H57*45% +BBH00!H57</f>
        <v>120.44069032224061</v>
      </c>
      <c r="I57" s="72">
        <f>BBH00!I57*45% +BBH00!I57</f>
        <v>109.60102819323896</v>
      </c>
      <c r="J57" s="72">
        <f>BBH00!J57*45% +BBH00!J57</f>
        <v>97.544915091982659</v>
      </c>
      <c r="K57" s="72">
        <f>BBH00!K57*45% +BBH00!K57</f>
        <v>84.864076130024912</v>
      </c>
      <c r="L57" s="72">
        <f>BBH00!L57*45% +BBH00!L57</f>
        <v>66.193979381419439</v>
      </c>
      <c r="M57" s="72">
        <f>BBH00!M57*45% +BBH00!M57</f>
        <v>58.250701855649098</v>
      </c>
      <c r="N57" s="72">
        <f>BBH00!N57*45% +BBH00!N57</f>
        <v>50.67811061441472</v>
      </c>
      <c r="O57" s="72">
        <f>BBH00!O57*45% +BBH00!O57</f>
        <v>45.103518446829099</v>
      </c>
      <c r="P57" s="72">
        <f>BBH00!P57*45% +BBH00!P57</f>
        <v>40.593166602146184</v>
      </c>
      <c r="R57" s="20">
        <f t="shared" si="3"/>
        <v>96.352552257792496</v>
      </c>
      <c r="S57" s="20">
        <f t="shared" si="3"/>
        <v>87.680822554591174</v>
      </c>
      <c r="T57" s="20">
        <f t="shared" si="3"/>
        <v>78.035932073586139</v>
      </c>
      <c r="U57" s="20">
        <f t="shared" si="3"/>
        <v>67.89126090401993</v>
      </c>
      <c r="V57" s="20">
        <f t="shared" si="3"/>
        <v>52.955183505135551</v>
      </c>
      <c r="W57" s="20">
        <f t="shared" si="3"/>
        <v>46.600561484519282</v>
      </c>
      <c r="X57" s="20">
        <f t="shared" si="2"/>
        <v>40.542488491531778</v>
      </c>
      <c r="Y57" s="20">
        <f t="shared" si="2"/>
        <v>36.082814757463282</v>
      </c>
      <c r="Z57" s="20">
        <f t="shared" si="2"/>
        <v>32.474533281716951</v>
      </c>
    </row>
    <row r="58" spans="1:26">
      <c r="H58" s="19"/>
      <c r="I58" s="19"/>
      <c r="J58" s="19"/>
      <c r="K58" s="19"/>
      <c r="L58" s="19"/>
      <c r="M58" s="19"/>
      <c r="N58" s="19"/>
      <c r="O58" s="19"/>
      <c r="P58" s="19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H59" s="19"/>
      <c r="I59" s="19"/>
      <c r="J59" s="19"/>
      <c r="K59" s="19"/>
      <c r="L59" s="19"/>
      <c r="M59" s="19"/>
      <c r="N59" s="19"/>
      <c r="O59" s="19"/>
      <c r="P59" s="19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H60" s="19"/>
      <c r="I60" s="19"/>
      <c r="J60" s="19"/>
      <c r="K60" s="19"/>
      <c r="L60" s="19"/>
      <c r="M60" s="19"/>
      <c r="N60" s="19"/>
      <c r="O60" s="19"/>
      <c r="P60" s="19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H61" s="19"/>
      <c r="I61" s="19"/>
      <c r="J61" s="19"/>
      <c r="K61" s="19"/>
      <c r="L61" s="19"/>
      <c r="M61" s="19"/>
      <c r="N61" s="19"/>
      <c r="O61" s="19"/>
      <c r="P61" s="19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H62" s="19"/>
      <c r="I62" s="19"/>
      <c r="J62" s="19"/>
      <c r="K62" s="19"/>
      <c r="L62" s="19"/>
      <c r="M62" s="19"/>
      <c r="N62" s="19"/>
      <c r="O62" s="19"/>
      <c r="P62" s="19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H63" s="19"/>
      <c r="I63" s="19"/>
      <c r="J63" s="19"/>
      <c r="K63" s="19"/>
      <c r="L63" s="19"/>
      <c r="M63" s="19"/>
      <c r="N63" s="19"/>
      <c r="O63" s="19"/>
      <c r="P63" s="19"/>
      <c r="R63" s="20"/>
      <c r="S63" s="20"/>
      <c r="T63" s="20"/>
      <c r="U63" s="20"/>
      <c r="V63" s="20"/>
      <c r="W63" s="20"/>
      <c r="X63" s="20"/>
      <c r="Y63" s="20"/>
      <c r="Z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3"/>
  <sheetViews>
    <sheetView tabSelected="1" workbookViewId="0">
      <selection activeCell="B58" sqref="B58"/>
    </sheetView>
  </sheetViews>
  <sheetFormatPr defaultRowHeight="15"/>
  <cols>
    <col min="1" max="1" width="6.28515625" customWidth="1"/>
    <col min="2" max="2" width="3.7109375" customWidth="1"/>
    <col min="3" max="3" width="6" customWidth="1"/>
    <col min="4" max="4" width="3.7109375" bestFit="1" customWidth="1"/>
    <col min="5" max="5" width="4" bestFit="1" customWidth="1"/>
    <col min="6" max="6" width="11" bestFit="1" customWidth="1"/>
    <col min="7" max="7" width="6.7109375" bestFit="1" customWidth="1"/>
    <col min="8" max="8" width="5.7109375" customWidth="1"/>
    <col min="9" max="11" width="5.28515625" bestFit="1" customWidth="1"/>
    <col min="12" max="12" width="5.7109375" customWidth="1"/>
    <col min="13" max="14" width="4.5703125" bestFit="1" customWidth="1"/>
    <col min="15" max="16" width="4.7109375" bestFit="1" customWidth="1"/>
  </cols>
  <sheetData>
    <row r="1" spans="1:26">
      <c r="H1" s="19"/>
      <c r="I1" s="19"/>
      <c r="J1" s="19"/>
      <c r="K1" s="19"/>
      <c r="L1" s="19"/>
      <c r="M1" s="19"/>
      <c r="N1" s="19"/>
      <c r="O1" s="19"/>
      <c r="P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3.75">
      <c r="A2" s="18" t="s">
        <v>80</v>
      </c>
      <c r="H2" s="19"/>
      <c r="I2" s="19"/>
      <c r="J2" s="19"/>
      <c r="K2" s="23"/>
      <c r="L2" s="19"/>
      <c r="M2" s="19"/>
      <c r="N2" s="19"/>
      <c r="O2" s="19"/>
      <c r="P2" s="19"/>
      <c r="R2" s="19"/>
      <c r="S2" s="19"/>
      <c r="T2" s="19"/>
      <c r="U2" s="23" t="s">
        <v>74</v>
      </c>
      <c r="V2" s="19"/>
      <c r="W2" s="19"/>
      <c r="X2" s="19"/>
      <c r="Y2" s="19"/>
      <c r="Z2" s="19"/>
    </row>
    <row r="3" spans="1:26">
      <c r="A3" s="8" t="s">
        <v>58</v>
      </c>
      <c r="B3" s="8"/>
      <c r="C3" s="8" t="s">
        <v>69</v>
      </c>
      <c r="D3" s="73" t="s">
        <v>70</v>
      </c>
      <c r="E3" s="73" t="s">
        <v>71</v>
      </c>
      <c r="F3" s="47" t="s">
        <v>83</v>
      </c>
      <c r="G3" s="73" t="s">
        <v>84</v>
      </c>
      <c r="H3" s="75" t="s">
        <v>60</v>
      </c>
      <c r="I3" s="75" t="s">
        <v>61</v>
      </c>
      <c r="J3" s="75" t="s">
        <v>62</v>
      </c>
      <c r="K3" s="75" t="s">
        <v>63</v>
      </c>
      <c r="L3" s="75" t="s">
        <v>64</v>
      </c>
      <c r="M3" s="75" t="s">
        <v>65</v>
      </c>
      <c r="N3" s="75" t="s">
        <v>66</v>
      </c>
      <c r="O3" s="75" t="s">
        <v>67</v>
      </c>
      <c r="P3" s="75" t="s">
        <v>68</v>
      </c>
      <c r="Q3" s="8"/>
      <c r="R3" s="22" t="s">
        <v>60</v>
      </c>
      <c r="S3" s="22" t="s">
        <v>61</v>
      </c>
      <c r="T3" s="22" t="s">
        <v>62</v>
      </c>
      <c r="U3" s="22" t="s">
        <v>63</v>
      </c>
      <c r="V3" s="22" t="s">
        <v>64</v>
      </c>
      <c r="W3" s="22" t="s">
        <v>65</v>
      </c>
      <c r="X3" s="22" t="s">
        <v>66</v>
      </c>
      <c r="Y3" s="22" t="s">
        <v>67</v>
      </c>
      <c r="Z3" s="22" t="s">
        <v>68</v>
      </c>
    </row>
    <row r="4" spans="1:26">
      <c r="A4" t="s">
        <v>57</v>
      </c>
      <c r="B4" t="s">
        <v>79</v>
      </c>
      <c r="C4">
        <v>90</v>
      </c>
      <c r="D4" s="74">
        <v>9</v>
      </c>
      <c r="E4" s="74">
        <v>4</v>
      </c>
      <c r="F4" s="49" t="s">
        <v>100</v>
      </c>
      <c r="G4" s="74" t="s">
        <v>75</v>
      </c>
      <c r="H4" s="77">
        <f>BBH00!H4*28%+BBH00!H4</f>
        <v>79.641599999999997</v>
      </c>
      <c r="I4" s="77">
        <f>BBH00!I4*28%+BBH00!I4</f>
        <v>73.165055999999993</v>
      </c>
      <c r="J4" s="77">
        <f>BBH00!J4*28%+BBH00!J4</f>
        <v>65.961699839999994</v>
      </c>
      <c r="K4" s="77">
        <f>BBH00!K4*28%+BBH00!K4</f>
        <v>56.849078860799992</v>
      </c>
      <c r="L4" s="77">
        <f>BBH00!L4*28%+BBH00!L4</f>
        <v>44.413961511423992</v>
      </c>
      <c r="M4" s="77">
        <f>BBH00!M4*28%+BBH00!M4</f>
        <v>38.707966130053123</v>
      </c>
      <c r="N4" s="77">
        <f>BBH00!N4*28%+BBH00!N4</f>
        <v>33.735450533146214</v>
      </c>
      <c r="O4" s="77">
        <f>BBH00!O4*28%+BBH00!O4</f>
        <v>30.404710974500134</v>
      </c>
      <c r="P4" s="77">
        <f>BBH00!P4*28%+BBH00!P4</f>
        <v>27.709839877050118</v>
      </c>
      <c r="R4" s="20">
        <f>H4*0.8</f>
        <v>63.713279999999997</v>
      </c>
      <c r="S4" s="20">
        <f t="shared" ref="S4:Z19" si="0">I4*0.8</f>
        <v>58.532044799999994</v>
      </c>
      <c r="T4" s="20">
        <f t="shared" si="0"/>
        <v>52.769359871999995</v>
      </c>
      <c r="U4" s="20">
        <f t="shared" si="0"/>
        <v>45.479263088639996</v>
      </c>
      <c r="V4" s="20">
        <f t="shared" si="0"/>
        <v>35.531169209139193</v>
      </c>
      <c r="W4" s="20">
        <f t="shared" si="0"/>
        <v>30.966372904042501</v>
      </c>
      <c r="X4" s="20">
        <f t="shared" si="0"/>
        <v>26.988360426516973</v>
      </c>
      <c r="Y4" s="20">
        <f t="shared" si="0"/>
        <v>24.323768779600108</v>
      </c>
      <c r="Z4" s="20">
        <f t="shared" si="0"/>
        <v>22.167871901640098</v>
      </c>
    </row>
    <row r="5" spans="1:26">
      <c r="A5" t="s">
        <v>57</v>
      </c>
      <c r="B5" t="s">
        <v>79</v>
      </c>
      <c r="C5">
        <v>90</v>
      </c>
      <c r="D5" s="74">
        <v>9</v>
      </c>
      <c r="E5" s="74">
        <v>4</v>
      </c>
      <c r="F5" s="49" t="s">
        <v>100</v>
      </c>
      <c r="G5" s="74"/>
      <c r="H5" s="77">
        <f>BBH00!H5*28%+BBH00!H5</f>
        <v>71.961600000000004</v>
      </c>
      <c r="I5" s="77">
        <f>BBH00!I5*28%+BBH00!I5</f>
        <v>65.485056</v>
      </c>
      <c r="J5" s="77">
        <f>BBH00!J5*28%+BBH00!J5</f>
        <v>58.281699839999995</v>
      </c>
      <c r="K5" s="77">
        <f>BBH00!K5*28%+BBH00!K5</f>
        <v>50.705078860799993</v>
      </c>
      <c r="L5" s="77">
        <f>BBH00!L5*28%+BBH00!L5</f>
        <v>39.549961511424002</v>
      </c>
      <c r="M5" s="77">
        <f>BBH00!M5*28%+BBH00!M5</f>
        <v>34.803966130053119</v>
      </c>
      <c r="N5" s="77">
        <f>BBH00!N5*28%+BBH00!N5</f>
        <v>30.279450533146214</v>
      </c>
      <c r="O5" s="77">
        <f>BBH00!O5*28%+BBH00!O5</f>
        <v>26.948710974500131</v>
      </c>
      <c r="P5" s="77">
        <f>BBH00!P5*28%+BBH00!P5</f>
        <v>24.253839877050119</v>
      </c>
      <c r="R5" s="20">
        <f t="shared" ref="R5:Z46" si="1">H5*0.8</f>
        <v>57.569280000000006</v>
      </c>
      <c r="S5" s="20">
        <f t="shared" si="0"/>
        <v>52.388044800000003</v>
      </c>
      <c r="T5" s="20">
        <f t="shared" si="0"/>
        <v>46.625359871999997</v>
      </c>
      <c r="U5" s="20">
        <f t="shared" si="0"/>
        <v>40.564063088639998</v>
      </c>
      <c r="V5" s="20">
        <f t="shared" si="0"/>
        <v>31.639969209139203</v>
      </c>
      <c r="W5" s="20">
        <f t="shared" si="0"/>
        <v>27.843172904042497</v>
      </c>
      <c r="X5" s="20">
        <f t="shared" si="0"/>
        <v>24.223560426516972</v>
      </c>
      <c r="Y5" s="20">
        <f t="shared" si="0"/>
        <v>21.558968779600107</v>
      </c>
      <c r="Z5" s="20">
        <f t="shared" si="0"/>
        <v>19.403071901640097</v>
      </c>
    </row>
    <row r="6" spans="1:26">
      <c r="A6" t="s">
        <v>57</v>
      </c>
      <c r="B6" t="s">
        <v>79</v>
      </c>
      <c r="C6">
        <v>90</v>
      </c>
      <c r="D6" s="74">
        <v>9</v>
      </c>
      <c r="E6" s="74">
        <v>6</v>
      </c>
      <c r="F6" s="49" t="s">
        <v>100</v>
      </c>
      <c r="G6" s="74" t="s">
        <v>75</v>
      </c>
      <c r="H6" s="77">
        <f>BBH00!H6*28%+BBH00!H6</f>
        <v>79.641599999999997</v>
      </c>
      <c r="I6" s="77">
        <f>BBH00!I6*28%+BBH00!I6</f>
        <v>73.165055999999993</v>
      </c>
      <c r="J6" s="77">
        <f>BBH00!J6*28%+BBH00!J6</f>
        <v>65.961699839999994</v>
      </c>
      <c r="K6" s="77">
        <f>BBH00!K6*28%+BBH00!K6</f>
        <v>56.849078860799992</v>
      </c>
      <c r="L6" s="77">
        <f>BBH00!L6*28%+BBH00!L6</f>
        <v>44.413961511423992</v>
      </c>
      <c r="M6" s="77">
        <f>BBH00!M6*28%+BBH00!M6</f>
        <v>38.707966130053123</v>
      </c>
      <c r="N6" s="77">
        <f>BBH00!N6*28%+BBH00!N6</f>
        <v>33.735450533146214</v>
      </c>
      <c r="O6" s="77">
        <f>BBH00!O6*28%+BBH00!O6</f>
        <v>30.404710974500134</v>
      </c>
      <c r="P6" s="77">
        <f>BBH00!P6*28%+BBH00!P6</f>
        <v>27.709839877050118</v>
      </c>
      <c r="R6" s="20">
        <f t="shared" si="1"/>
        <v>63.713279999999997</v>
      </c>
      <c r="S6" s="20">
        <f t="shared" si="0"/>
        <v>58.532044799999994</v>
      </c>
      <c r="T6" s="20">
        <f t="shared" si="0"/>
        <v>52.769359871999995</v>
      </c>
      <c r="U6" s="20">
        <f t="shared" si="0"/>
        <v>45.479263088639996</v>
      </c>
      <c r="V6" s="20">
        <f t="shared" si="0"/>
        <v>35.531169209139193</v>
      </c>
      <c r="W6" s="20">
        <f t="shared" si="0"/>
        <v>30.966372904042501</v>
      </c>
      <c r="X6" s="20">
        <f t="shared" si="0"/>
        <v>26.988360426516973</v>
      </c>
      <c r="Y6" s="20">
        <f t="shared" si="0"/>
        <v>24.323768779600108</v>
      </c>
      <c r="Z6" s="20">
        <f t="shared" si="0"/>
        <v>22.167871901640098</v>
      </c>
    </row>
    <row r="7" spans="1:26">
      <c r="A7" t="s">
        <v>57</v>
      </c>
      <c r="B7" t="s">
        <v>79</v>
      </c>
      <c r="C7">
        <v>90</v>
      </c>
      <c r="D7" s="74">
        <v>9</v>
      </c>
      <c r="E7" s="74">
        <v>6</v>
      </c>
      <c r="F7" s="49" t="s">
        <v>100</v>
      </c>
      <c r="G7" s="74"/>
      <c r="H7" s="77">
        <f>BBH00!H7*28%+BBH00!H7</f>
        <v>71.961600000000004</v>
      </c>
      <c r="I7" s="77">
        <f>BBH00!I7*28%+BBH00!I7</f>
        <v>65.485056</v>
      </c>
      <c r="J7" s="77">
        <f>BBH00!J7*28%+BBH00!J7</f>
        <v>58.281699839999995</v>
      </c>
      <c r="K7" s="77">
        <f>BBH00!K7*28%+BBH00!K7</f>
        <v>50.705078860799993</v>
      </c>
      <c r="L7" s="77">
        <f>BBH00!L7*28%+BBH00!L7</f>
        <v>39.549961511424002</v>
      </c>
      <c r="M7" s="77">
        <f>BBH00!M7*28%+BBH00!M7</f>
        <v>34.803966130053119</v>
      </c>
      <c r="N7" s="77">
        <f>BBH00!N7*28%+BBH00!N7</f>
        <v>30.279450533146214</v>
      </c>
      <c r="O7" s="77">
        <f>BBH00!O7*28%+BBH00!O7</f>
        <v>26.948710974500131</v>
      </c>
      <c r="P7" s="77">
        <f>BBH00!P7*28%+BBH00!P7</f>
        <v>24.253839877050119</v>
      </c>
      <c r="R7" s="20">
        <f t="shared" si="1"/>
        <v>57.569280000000006</v>
      </c>
      <c r="S7" s="20">
        <f t="shared" si="0"/>
        <v>52.388044800000003</v>
      </c>
      <c r="T7" s="20">
        <f t="shared" si="0"/>
        <v>46.625359871999997</v>
      </c>
      <c r="U7" s="20">
        <f t="shared" si="0"/>
        <v>40.564063088639998</v>
      </c>
      <c r="V7" s="20">
        <f t="shared" si="0"/>
        <v>31.639969209139203</v>
      </c>
      <c r="W7" s="20">
        <f t="shared" si="0"/>
        <v>27.843172904042497</v>
      </c>
      <c r="X7" s="20">
        <f t="shared" si="0"/>
        <v>24.223560426516972</v>
      </c>
      <c r="Y7" s="20">
        <f t="shared" si="0"/>
        <v>21.558968779600107</v>
      </c>
      <c r="Z7" s="20">
        <f t="shared" si="0"/>
        <v>19.403071901640097</v>
      </c>
    </row>
    <row r="8" spans="1:26">
      <c r="A8" t="s">
        <v>57</v>
      </c>
      <c r="B8" t="s">
        <v>79</v>
      </c>
      <c r="C8">
        <v>90</v>
      </c>
      <c r="D8" s="74">
        <v>9</v>
      </c>
      <c r="E8" s="74">
        <v>8</v>
      </c>
      <c r="F8" s="49" t="s">
        <v>100</v>
      </c>
      <c r="G8" s="74" t="s">
        <v>75</v>
      </c>
      <c r="H8" s="77">
        <f>BBH00!H8*28%+BBH00!H8</f>
        <v>79.641599999999997</v>
      </c>
      <c r="I8" s="77">
        <f>BBH00!I8*28%+BBH00!I8</f>
        <v>73.165055999999993</v>
      </c>
      <c r="J8" s="77">
        <f>BBH00!J8*28%+BBH00!J8</f>
        <v>65.961699839999994</v>
      </c>
      <c r="K8" s="77">
        <f>BBH00!K8*28%+BBH00!K8</f>
        <v>56.849078860799992</v>
      </c>
      <c r="L8" s="77">
        <f>BBH00!L8*28%+BBH00!L8</f>
        <v>44.413961511423992</v>
      </c>
      <c r="M8" s="77">
        <f>BBH00!M8*28%+BBH00!M8</f>
        <v>38.707966130053123</v>
      </c>
      <c r="N8" s="77">
        <f>BBH00!N8*28%+BBH00!N8</f>
        <v>33.735450533146214</v>
      </c>
      <c r="O8" s="77">
        <f>BBH00!O8*28%+BBH00!O8</f>
        <v>30.404710974500134</v>
      </c>
      <c r="P8" s="77">
        <f>BBH00!P8*28%+BBH00!P8</f>
        <v>27.709839877050118</v>
      </c>
      <c r="R8" s="20">
        <f t="shared" si="1"/>
        <v>63.713279999999997</v>
      </c>
      <c r="S8" s="20">
        <f t="shared" si="0"/>
        <v>58.532044799999994</v>
      </c>
      <c r="T8" s="20">
        <f t="shared" si="0"/>
        <v>52.769359871999995</v>
      </c>
      <c r="U8" s="20">
        <f t="shared" si="0"/>
        <v>45.479263088639996</v>
      </c>
      <c r="V8" s="20">
        <f t="shared" si="0"/>
        <v>35.531169209139193</v>
      </c>
      <c r="W8" s="20">
        <f t="shared" si="0"/>
        <v>30.966372904042501</v>
      </c>
      <c r="X8" s="20">
        <f t="shared" si="0"/>
        <v>26.988360426516973</v>
      </c>
      <c r="Y8" s="20">
        <f t="shared" si="0"/>
        <v>24.323768779600108</v>
      </c>
      <c r="Z8" s="20">
        <f t="shared" si="0"/>
        <v>22.167871901640098</v>
      </c>
    </row>
    <row r="9" spans="1:26">
      <c r="A9" t="s">
        <v>57</v>
      </c>
      <c r="B9" t="s">
        <v>79</v>
      </c>
      <c r="C9">
        <v>90</v>
      </c>
      <c r="D9" s="74">
        <v>9</v>
      </c>
      <c r="E9" s="74">
        <v>8</v>
      </c>
      <c r="F9" s="49" t="s">
        <v>100</v>
      </c>
      <c r="G9" s="74"/>
      <c r="H9" s="77">
        <f>BBH00!H9*28%+BBH00!H9</f>
        <v>71.961600000000004</v>
      </c>
      <c r="I9" s="77">
        <f>BBH00!I9*28%+BBH00!I9</f>
        <v>65.485056</v>
      </c>
      <c r="J9" s="77">
        <f>BBH00!J9*28%+BBH00!J9</f>
        <v>58.281699839999995</v>
      </c>
      <c r="K9" s="77">
        <f>BBH00!K9*28%+BBH00!K9</f>
        <v>50.705078860799993</v>
      </c>
      <c r="L9" s="77">
        <f>BBH00!L9*28%+BBH00!L9</f>
        <v>39.549961511424002</v>
      </c>
      <c r="M9" s="77">
        <f>BBH00!M9*28%+BBH00!M9</f>
        <v>34.803966130053119</v>
      </c>
      <c r="N9" s="77">
        <f>BBH00!N9*28%+BBH00!N9</f>
        <v>30.279450533146214</v>
      </c>
      <c r="O9" s="77">
        <f>BBH00!O9*28%+BBH00!O9</f>
        <v>26.948710974500131</v>
      </c>
      <c r="P9" s="77">
        <f>BBH00!P9*28%+BBH00!P9</f>
        <v>24.253839877050119</v>
      </c>
      <c r="R9" s="20">
        <f t="shared" si="1"/>
        <v>57.569280000000006</v>
      </c>
      <c r="S9" s="20">
        <f t="shared" si="0"/>
        <v>52.388044800000003</v>
      </c>
      <c r="T9" s="20">
        <f t="shared" si="0"/>
        <v>46.625359871999997</v>
      </c>
      <c r="U9" s="20">
        <f t="shared" si="0"/>
        <v>40.564063088639998</v>
      </c>
      <c r="V9" s="20">
        <f t="shared" si="0"/>
        <v>31.639969209139203</v>
      </c>
      <c r="W9" s="20">
        <f t="shared" si="0"/>
        <v>27.843172904042497</v>
      </c>
      <c r="X9" s="20">
        <f t="shared" si="0"/>
        <v>24.223560426516972</v>
      </c>
      <c r="Y9" s="20">
        <f t="shared" si="0"/>
        <v>21.558968779600107</v>
      </c>
      <c r="Z9" s="20">
        <f t="shared" si="0"/>
        <v>19.403071901640097</v>
      </c>
    </row>
    <row r="10" spans="1:26">
      <c r="A10" t="s">
        <v>57</v>
      </c>
      <c r="B10" t="s">
        <v>79</v>
      </c>
      <c r="C10">
        <v>90</v>
      </c>
      <c r="D10" s="74">
        <v>11</v>
      </c>
      <c r="E10" s="74">
        <v>5</v>
      </c>
      <c r="F10" s="49" t="s">
        <v>100</v>
      </c>
      <c r="G10" s="74" t="s">
        <v>75</v>
      </c>
      <c r="H10" s="77">
        <f>BBH00!H10*28%+BBH00!H10</f>
        <v>83.239680000000007</v>
      </c>
      <c r="I10" s="77">
        <f>BBH00!I10*28%+BBH00!I10</f>
        <v>76.439308799999992</v>
      </c>
      <c r="J10" s="77">
        <f>BBH00!J10*28%+BBH00!J10</f>
        <v>68.875784831999994</v>
      </c>
      <c r="K10" s="77">
        <f>BBH00!K10*28%+BBH00!K10</f>
        <v>59.384332803839996</v>
      </c>
      <c r="L10" s="77">
        <f>BBH00!L10*28%+BBH00!L10</f>
        <v>46.391459586995197</v>
      </c>
      <c r="M10" s="77">
        <f>BBH00!M10*28%+BBH00!M10</f>
        <v>40.448164436555778</v>
      </c>
      <c r="N10" s="77">
        <f>BBH00!N10*28%+BBH00!N10</f>
        <v>35.249423059803526</v>
      </c>
      <c r="O10" s="77">
        <f>BBH00!O10*28%+BBH00!O10</f>
        <v>31.752146523225139</v>
      </c>
      <c r="P10" s="77">
        <f>BBH00!P10*28%+BBH00!P10</f>
        <v>28.922531870902628</v>
      </c>
      <c r="R10" s="20">
        <f t="shared" si="1"/>
        <v>66.591744000000006</v>
      </c>
      <c r="S10" s="20">
        <f t="shared" si="0"/>
        <v>61.151447039999994</v>
      </c>
      <c r="T10" s="20">
        <f t="shared" si="0"/>
        <v>55.100627865599996</v>
      </c>
      <c r="U10" s="20">
        <f t="shared" si="0"/>
        <v>47.507466243072002</v>
      </c>
      <c r="V10" s="20">
        <f t="shared" si="0"/>
        <v>37.113167669596159</v>
      </c>
      <c r="W10" s="20">
        <f t="shared" si="0"/>
        <v>32.358531549244624</v>
      </c>
      <c r="X10" s="20">
        <f t="shared" si="0"/>
        <v>28.199538447842823</v>
      </c>
      <c r="Y10" s="20">
        <f t="shared" si="0"/>
        <v>25.401717218580114</v>
      </c>
      <c r="Z10" s="20">
        <f t="shared" si="0"/>
        <v>23.138025496722104</v>
      </c>
    </row>
    <row r="11" spans="1:26">
      <c r="A11" t="s">
        <v>57</v>
      </c>
      <c r="B11" t="s">
        <v>79</v>
      </c>
      <c r="C11">
        <v>90</v>
      </c>
      <c r="D11" s="74">
        <v>11</v>
      </c>
      <c r="E11" s="74">
        <v>5</v>
      </c>
      <c r="F11" s="49" t="s">
        <v>100</v>
      </c>
      <c r="G11" s="74"/>
      <c r="H11" s="77">
        <f>BBH00!H11*28%+BBH00!H11</f>
        <v>75.55968</v>
      </c>
      <c r="I11" s="77">
        <f>BBH00!I11*28%+BBH00!I11</f>
        <v>68.759308799999999</v>
      </c>
      <c r="J11" s="77">
        <f>BBH00!J11*28%+BBH00!J11</f>
        <v>61.195784832000001</v>
      </c>
      <c r="K11" s="77">
        <f>BBH00!K11*28%+BBH00!K11</f>
        <v>53.240332803840005</v>
      </c>
      <c r="L11" s="77">
        <f>BBH00!L11*28%+BBH00!L11</f>
        <v>41.527459586995199</v>
      </c>
      <c r="M11" s="77">
        <f>BBH00!M11*28%+BBH00!M11</f>
        <v>36.544164436555775</v>
      </c>
      <c r="N11" s="77">
        <f>BBH00!N11*28%+BBH00!N11</f>
        <v>31.793423059803526</v>
      </c>
      <c r="O11" s="77">
        <f>BBH00!O11*28%+BBH00!O11</f>
        <v>28.29614652322514</v>
      </c>
      <c r="P11" s="77">
        <f>BBH00!P11*28%+BBH00!P11</f>
        <v>25.466531870902628</v>
      </c>
      <c r="R11" s="20">
        <f t="shared" si="1"/>
        <v>60.447744</v>
      </c>
      <c r="S11" s="20">
        <f t="shared" si="0"/>
        <v>55.007447040000002</v>
      </c>
      <c r="T11" s="20">
        <f t="shared" si="0"/>
        <v>48.956627865600005</v>
      </c>
      <c r="U11" s="20">
        <f t="shared" si="0"/>
        <v>42.592266243072004</v>
      </c>
      <c r="V11" s="20">
        <f t="shared" si="0"/>
        <v>33.221967669596161</v>
      </c>
      <c r="W11" s="20">
        <f t="shared" si="0"/>
        <v>29.23533154924462</v>
      </c>
      <c r="X11" s="20">
        <f t="shared" si="0"/>
        <v>25.434738447842822</v>
      </c>
      <c r="Y11" s="20">
        <f t="shared" si="0"/>
        <v>22.636917218580113</v>
      </c>
      <c r="Z11" s="20">
        <f t="shared" si="0"/>
        <v>20.373225496722103</v>
      </c>
    </row>
    <row r="12" spans="1:26">
      <c r="A12" t="s">
        <v>57</v>
      </c>
      <c r="B12" t="s">
        <v>79</v>
      </c>
      <c r="C12">
        <v>90</v>
      </c>
      <c r="D12" s="74">
        <v>11</v>
      </c>
      <c r="E12" s="74">
        <v>8</v>
      </c>
      <c r="F12" s="49" t="s">
        <v>100</v>
      </c>
      <c r="G12" s="74" t="s">
        <v>75</v>
      </c>
      <c r="H12" s="77">
        <f>BBH00!H12*28%+BBH00!H12</f>
        <v>83.239680000000007</v>
      </c>
      <c r="I12" s="77">
        <f>BBH00!I12*28%+BBH00!I12</f>
        <v>76.439308799999992</v>
      </c>
      <c r="J12" s="77">
        <f>BBH00!J12*28%+BBH00!J12</f>
        <v>68.875784831999994</v>
      </c>
      <c r="K12" s="77">
        <f>BBH00!K12*28%+BBH00!K12</f>
        <v>59.384332803839996</v>
      </c>
      <c r="L12" s="77">
        <f>BBH00!L12*28%+BBH00!L12</f>
        <v>46.391459586995197</v>
      </c>
      <c r="M12" s="77">
        <f>BBH00!M12*28%+BBH00!M12</f>
        <v>40.448164436555778</v>
      </c>
      <c r="N12" s="77">
        <f>BBH00!N12*28%+BBH00!N12</f>
        <v>35.249423059803526</v>
      </c>
      <c r="O12" s="77">
        <f>BBH00!O12*28%+BBH00!O12</f>
        <v>31.752146523225139</v>
      </c>
      <c r="P12" s="77">
        <f>BBH00!P12*28%+BBH00!P12</f>
        <v>28.922531870902628</v>
      </c>
      <c r="R12" s="20">
        <f t="shared" si="1"/>
        <v>66.591744000000006</v>
      </c>
      <c r="S12" s="20">
        <f t="shared" si="0"/>
        <v>61.151447039999994</v>
      </c>
      <c r="T12" s="20">
        <f t="shared" si="0"/>
        <v>55.100627865599996</v>
      </c>
      <c r="U12" s="20">
        <f t="shared" si="0"/>
        <v>47.507466243072002</v>
      </c>
      <c r="V12" s="20">
        <f t="shared" si="0"/>
        <v>37.113167669596159</v>
      </c>
      <c r="W12" s="20">
        <f t="shared" si="0"/>
        <v>32.358531549244624</v>
      </c>
      <c r="X12" s="20">
        <f t="shared" si="0"/>
        <v>28.199538447842823</v>
      </c>
      <c r="Y12" s="20">
        <f t="shared" si="0"/>
        <v>25.401717218580114</v>
      </c>
      <c r="Z12" s="20">
        <f t="shared" si="0"/>
        <v>23.138025496722104</v>
      </c>
    </row>
    <row r="13" spans="1:26">
      <c r="A13" t="s">
        <v>57</v>
      </c>
      <c r="B13" t="s">
        <v>79</v>
      </c>
      <c r="C13">
        <v>90</v>
      </c>
      <c r="D13" s="74">
        <v>11</v>
      </c>
      <c r="E13" s="74">
        <v>8</v>
      </c>
      <c r="F13" s="49" t="s">
        <v>100</v>
      </c>
      <c r="G13" s="74"/>
      <c r="H13" s="77">
        <f>BBH00!H13*28%+BBH00!H13</f>
        <v>75.55968</v>
      </c>
      <c r="I13" s="77">
        <f>BBH00!I13*28%+BBH00!I13</f>
        <v>68.759308799999999</v>
      </c>
      <c r="J13" s="77">
        <f>BBH00!J13*28%+BBH00!J13</f>
        <v>61.195784832000001</v>
      </c>
      <c r="K13" s="77">
        <f>BBH00!K13*28%+BBH00!K13</f>
        <v>53.240332803840005</v>
      </c>
      <c r="L13" s="77">
        <f>BBH00!L13*28%+BBH00!L13</f>
        <v>41.527459586995199</v>
      </c>
      <c r="M13" s="77">
        <f>BBH00!M13*28%+BBH00!M13</f>
        <v>36.544164436555775</v>
      </c>
      <c r="N13" s="77">
        <f>BBH00!N13*28%+BBH00!N13</f>
        <v>31.793423059803526</v>
      </c>
      <c r="O13" s="77">
        <f>BBH00!O13*28%+BBH00!O13</f>
        <v>28.29614652322514</v>
      </c>
      <c r="P13" s="77">
        <f>BBH00!P13*28%+BBH00!P13</f>
        <v>25.466531870902628</v>
      </c>
      <c r="R13" s="20">
        <f t="shared" si="1"/>
        <v>60.447744</v>
      </c>
      <c r="S13" s="20">
        <f t="shared" si="0"/>
        <v>55.007447040000002</v>
      </c>
      <c r="T13" s="20">
        <f t="shared" si="0"/>
        <v>48.956627865600005</v>
      </c>
      <c r="U13" s="20">
        <f t="shared" si="0"/>
        <v>42.592266243072004</v>
      </c>
      <c r="V13" s="20">
        <f t="shared" si="0"/>
        <v>33.221967669596161</v>
      </c>
      <c r="W13" s="20">
        <f t="shared" si="0"/>
        <v>29.23533154924462</v>
      </c>
      <c r="X13" s="20">
        <f t="shared" si="0"/>
        <v>25.434738447842822</v>
      </c>
      <c r="Y13" s="20">
        <f t="shared" si="0"/>
        <v>22.636917218580113</v>
      </c>
      <c r="Z13" s="20">
        <f t="shared" si="0"/>
        <v>20.373225496722103</v>
      </c>
    </row>
    <row r="14" spans="1:26">
      <c r="A14" t="s">
        <v>57</v>
      </c>
      <c r="B14" t="s">
        <v>79</v>
      </c>
      <c r="C14">
        <v>90</v>
      </c>
      <c r="D14" s="74">
        <v>11</v>
      </c>
      <c r="E14" s="74">
        <v>1</v>
      </c>
      <c r="F14" s="49" t="s">
        <v>100</v>
      </c>
      <c r="G14" s="74" t="s">
        <v>75</v>
      </c>
      <c r="H14" s="77">
        <f>BBH00!H14*28%+BBH00!H14</f>
        <v>83.239680000000007</v>
      </c>
      <c r="I14" s="77">
        <f>BBH00!I14*28%+BBH00!I14</f>
        <v>76.439308799999992</v>
      </c>
      <c r="J14" s="77">
        <f>BBH00!J14*28%+BBH00!J14</f>
        <v>68.875784831999994</v>
      </c>
      <c r="K14" s="77">
        <f>BBH00!K14*28%+BBH00!K14</f>
        <v>59.384332803839996</v>
      </c>
      <c r="L14" s="77">
        <f>BBH00!L14*28%+BBH00!L14</f>
        <v>46.391459586995197</v>
      </c>
      <c r="M14" s="77">
        <f>BBH00!M14*28%+BBH00!M14</f>
        <v>40.448164436555778</v>
      </c>
      <c r="N14" s="77">
        <f>BBH00!N14*28%+BBH00!N14</f>
        <v>35.249423059803526</v>
      </c>
      <c r="O14" s="77">
        <f>BBH00!O14*28%+BBH00!O14</f>
        <v>31.752146523225139</v>
      </c>
      <c r="P14" s="77">
        <f>BBH00!P14*28%+BBH00!P14</f>
        <v>28.922531870902628</v>
      </c>
      <c r="R14" s="20">
        <f t="shared" si="1"/>
        <v>66.591744000000006</v>
      </c>
      <c r="S14" s="20">
        <f t="shared" si="0"/>
        <v>61.151447039999994</v>
      </c>
      <c r="T14" s="20">
        <f t="shared" si="0"/>
        <v>55.100627865599996</v>
      </c>
      <c r="U14" s="20">
        <f t="shared" si="0"/>
        <v>47.507466243072002</v>
      </c>
      <c r="V14" s="20">
        <f t="shared" si="0"/>
        <v>37.113167669596159</v>
      </c>
      <c r="W14" s="20">
        <f t="shared" si="0"/>
        <v>32.358531549244624</v>
      </c>
      <c r="X14" s="20">
        <f t="shared" si="0"/>
        <v>28.199538447842823</v>
      </c>
      <c r="Y14" s="20">
        <f t="shared" si="0"/>
        <v>25.401717218580114</v>
      </c>
      <c r="Z14" s="20">
        <f t="shared" si="0"/>
        <v>23.138025496722104</v>
      </c>
    </row>
    <row r="15" spans="1:26">
      <c r="A15" t="s">
        <v>57</v>
      </c>
      <c r="B15" t="s">
        <v>79</v>
      </c>
      <c r="C15">
        <v>90</v>
      </c>
      <c r="D15" s="74">
        <v>11</v>
      </c>
      <c r="E15" s="74">
        <v>1</v>
      </c>
      <c r="F15" s="49" t="s">
        <v>100</v>
      </c>
      <c r="G15" s="74"/>
      <c r="H15" s="77">
        <f>BBH00!H15*28%+BBH00!H15</f>
        <v>75.55968</v>
      </c>
      <c r="I15" s="77">
        <f>BBH00!I15*28%+BBH00!I15</f>
        <v>68.759308799999999</v>
      </c>
      <c r="J15" s="77">
        <f>BBH00!J15*28%+BBH00!J15</f>
        <v>61.195784832000001</v>
      </c>
      <c r="K15" s="77">
        <f>BBH00!K15*28%+BBH00!K15</f>
        <v>53.240332803840005</v>
      </c>
      <c r="L15" s="77">
        <f>BBH00!L15*28%+BBH00!L15</f>
        <v>41.527459586995199</v>
      </c>
      <c r="M15" s="77">
        <f>BBH00!M15*28%+BBH00!M15</f>
        <v>36.544164436555775</v>
      </c>
      <c r="N15" s="77">
        <f>BBH00!N15*28%+BBH00!N15</f>
        <v>31.793423059803526</v>
      </c>
      <c r="O15" s="77">
        <f>BBH00!O15*28%+BBH00!O15</f>
        <v>28.29614652322514</v>
      </c>
      <c r="P15" s="77">
        <f>BBH00!P15*28%+BBH00!P15</f>
        <v>25.466531870902628</v>
      </c>
      <c r="R15" s="20">
        <f t="shared" si="1"/>
        <v>60.447744</v>
      </c>
      <c r="S15" s="20">
        <f t="shared" si="0"/>
        <v>55.007447040000002</v>
      </c>
      <c r="T15" s="20">
        <f t="shared" si="0"/>
        <v>48.956627865600005</v>
      </c>
      <c r="U15" s="20">
        <f t="shared" si="0"/>
        <v>42.592266243072004</v>
      </c>
      <c r="V15" s="20">
        <f t="shared" si="0"/>
        <v>33.221967669596161</v>
      </c>
      <c r="W15" s="20">
        <f t="shared" si="0"/>
        <v>29.23533154924462</v>
      </c>
      <c r="X15" s="20">
        <f t="shared" si="0"/>
        <v>25.434738447842822</v>
      </c>
      <c r="Y15" s="20">
        <f t="shared" si="0"/>
        <v>22.636917218580113</v>
      </c>
      <c r="Z15" s="20">
        <f t="shared" si="0"/>
        <v>20.373225496722103</v>
      </c>
    </row>
    <row r="16" spans="1:26">
      <c r="A16" t="s">
        <v>57</v>
      </c>
      <c r="B16" t="s">
        <v>79</v>
      </c>
      <c r="C16">
        <v>90</v>
      </c>
      <c r="D16" s="74">
        <v>13</v>
      </c>
      <c r="E16" s="74">
        <v>7</v>
      </c>
      <c r="F16" s="49" t="s">
        <v>100</v>
      </c>
      <c r="G16" s="74" t="s">
        <v>75</v>
      </c>
      <c r="H16" s="77">
        <f>BBH00!H16*28%+BBH00!H16</f>
        <v>87.017664000000011</v>
      </c>
      <c r="I16" s="77">
        <f>BBH00!I16*28%+BBH00!I16</f>
        <v>79.877274239999991</v>
      </c>
      <c r="J16" s="77">
        <f>BBH00!J16*28%+BBH00!J16</f>
        <v>71.935574073600009</v>
      </c>
      <c r="K16" s="77">
        <f>BBH00!K16*28%+BBH00!K16</f>
        <v>62.046349444031996</v>
      </c>
      <c r="L16" s="77">
        <f>BBH00!L16*28%+BBH00!L16</f>
        <v>48.467832566344953</v>
      </c>
      <c r="M16" s="77">
        <f>BBH00!M16*28%+BBH00!M16</f>
        <v>42.27537265838356</v>
      </c>
      <c r="N16" s="77">
        <f>BBH00!N16*28%+BBH00!N16</f>
        <v>36.839094212793697</v>
      </c>
      <c r="O16" s="77">
        <f>BBH00!O16*28%+BBH00!O16</f>
        <v>33.166953849386388</v>
      </c>
      <c r="P16" s="77">
        <f>BBH00!P16*28%+BBH00!P16</f>
        <v>30.195858464447753</v>
      </c>
      <c r="R16" s="20">
        <f t="shared" si="1"/>
        <v>69.614131200000017</v>
      </c>
      <c r="S16" s="20">
        <f t="shared" si="0"/>
        <v>63.901819391999993</v>
      </c>
      <c r="T16" s="20">
        <f t="shared" si="0"/>
        <v>57.548459258880008</v>
      </c>
      <c r="U16" s="20">
        <f t="shared" si="0"/>
        <v>49.637079555225597</v>
      </c>
      <c r="V16" s="20">
        <f t="shared" si="0"/>
        <v>38.774266053075962</v>
      </c>
      <c r="W16" s="20">
        <f t="shared" si="0"/>
        <v>33.820298126706852</v>
      </c>
      <c r="X16" s="20">
        <f t="shared" si="0"/>
        <v>29.471275370234959</v>
      </c>
      <c r="Y16" s="20">
        <f t="shared" si="0"/>
        <v>26.533563079509111</v>
      </c>
      <c r="Z16" s="20">
        <f t="shared" si="0"/>
        <v>24.156686771558203</v>
      </c>
    </row>
    <row r="17" spans="1:26">
      <c r="A17" t="s">
        <v>57</v>
      </c>
      <c r="B17" t="s">
        <v>79</v>
      </c>
      <c r="C17">
        <v>90</v>
      </c>
      <c r="D17" s="74">
        <v>13</v>
      </c>
      <c r="E17" s="74">
        <v>7</v>
      </c>
      <c r="F17" s="49" t="s">
        <v>100</v>
      </c>
      <c r="G17" s="74"/>
      <c r="H17" s="77">
        <f>BBH00!H17*28%+BBH00!H17</f>
        <v>79.33766399999999</v>
      </c>
      <c r="I17" s="77">
        <f>BBH00!I17*28%+BBH00!I17</f>
        <v>72.197274239999999</v>
      </c>
      <c r="J17" s="77">
        <f>BBH00!J17*28%+BBH00!J17</f>
        <v>64.255574073600002</v>
      </c>
      <c r="K17" s="77">
        <f>BBH00!K17*28%+BBH00!K17</f>
        <v>55.902349444031998</v>
      </c>
      <c r="L17" s="77">
        <f>BBH00!L17*28%+BBH00!L17</f>
        <v>43.603832566344956</v>
      </c>
      <c r="M17" s="77">
        <f>BBH00!M17*28%+BBH00!M17</f>
        <v>38.371372658383564</v>
      </c>
      <c r="N17" s="77">
        <f>BBH00!N17*28%+BBH00!N17</f>
        <v>33.383094212793701</v>
      </c>
      <c r="O17" s="77">
        <f>BBH00!O17*28%+BBH00!O17</f>
        <v>29.710953849386392</v>
      </c>
      <c r="P17" s="77">
        <f>BBH00!P17*28%+BBH00!P17</f>
        <v>26.739858464447753</v>
      </c>
      <c r="R17" s="20">
        <f t="shared" si="1"/>
        <v>63.470131199999997</v>
      </c>
      <c r="S17" s="20">
        <f t="shared" si="0"/>
        <v>57.757819392000002</v>
      </c>
      <c r="T17" s="20">
        <f t="shared" si="0"/>
        <v>51.404459258880003</v>
      </c>
      <c r="U17" s="20">
        <f t="shared" si="0"/>
        <v>44.721879555225598</v>
      </c>
      <c r="V17" s="20">
        <f t="shared" si="0"/>
        <v>34.883066053075964</v>
      </c>
      <c r="W17" s="20">
        <f t="shared" si="0"/>
        <v>30.697098126706852</v>
      </c>
      <c r="X17" s="20">
        <f t="shared" si="0"/>
        <v>26.706475370234962</v>
      </c>
      <c r="Y17" s="20">
        <f t="shared" si="0"/>
        <v>23.768763079509114</v>
      </c>
      <c r="Z17" s="20">
        <f t="shared" si="0"/>
        <v>21.391886771558205</v>
      </c>
    </row>
    <row r="18" spans="1:26">
      <c r="A18" t="s">
        <v>57</v>
      </c>
      <c r="B18" t="s">
        <v>79</v>
      </c>
      <c r="C18">
        <v>90</v>
      </c>
      <c r="D18" s="74">
        <v>13</v>
      </c>
      <c r="E18" s="74">
        <v>11</v>
      </c>
      <c r="F18" s="49" t="s">
        <v>100</v>
      </c>
      <c r="G18" s="74" t="s">
        <v>75</v>
      </c>
      <c r="H18" s="77">
        <f>BBH00!H18*28%+BBH00!H18</f>
        <v>87.017664000000011</v>
      </c>
      <c r="I18" s="77">
        <f>BBH00!I18*28%+BBH00!I18</f>
        <v>79.877274239999991</v>
      </c>
      <c r="J18" s="77">
        <f>BBH00!J18*28%+BBH00!J18</f>
        <v>71.935574073600009</v>
      </c>
      <c r="K18" s="77">
        <f>BBH00!K18*28%+BBH00!K18</f>
        <v>62.046349444031996</v>
      </c>
      <c r="L18" s="77">
        <f>BBH00!L18*28%+BBH00!L18</f>
        <v>48.467832566344953</v>
      </c>
      <c r="M18" s="77">
        <f>BBH00!M18*28%+BBH00!M18</f>
        <v>42.27537265838356</v>
      </c>
      <c r="N18" s="77">
        <f>BBH00!N18*28%+BBH00!N18</f>
        <v>36.839094212793697</v>
      </c>
      <c r="O18" s="77">
        <f>BBH00!O18*28%+BBH00!O18</f>
        <v>33.166953849386388</v>
      </c>
      <c r="P18" s="77">
        <f>BBH00!P18*28%+BBH00!P18</f>
        <v>30.195858464447753</v>
      </c>
      <c r="R18" s="20">
        <f t="shared" si="1"/>
        <v>69.614131200000017</v>
      </c>
      <c r="S18" s="20">
        <f t="shared" si="0"/>
        <v>63.901819391999993</v>
      </c>
      <c r="T18" s="20">
        <f t="shared" si="0"/>
        <v>57.548459258880008</v>
      </c>
      <c r="U18" s="20">
        <f t="shared" si="0"/>
        <v>49.637079555225597</v>
      </c>
      <c r="V18" s="20">
        <f t="shared" si="0"/>
        <v>38.774266053075962</v>
      </c>
      <c r="W18" s="20">
        <f t="shared" si="0"/>
        <v>33.820298126706852</v>
      </c>
      <c r="X18" s="20">
        <f t="shared" si="0"/>
        <v>29.471275370234959</v>
      </c>
      <c r="Y18" s="20">
        <f t="shared" si="0"/>
        <v>26.533563079509111</v>
      </c>
      <c r="Z18" s="20">
        <f t="shared" si="0"/>
        <v>24.156686771558203</v>
      </c>
    </row>
    <row r="19" spans="1:26">
      <c r="A19" t="s">
        <v>57</v>
      </c>
      <c r="B19" t="s">
        <v>79</v>
      </c>
      <c r="C19">
        <v>90</v>
      </c>
      <c r="D19" s="74">
        <v>13</v>
      </c>
      <c r="E19" s="74">
        <v>11</v>
      </c>
      <c r="F19" s="49" t="s">
        <v>100</v>
      </c>
      <c r="G19" s="74"/>
      <c r="H19" s="77">
        <f>BBH00!H19*28%+BBH00!H19</f>
        <v>79.33766399999999</v>
      </c>
      <c r="I19" s="77">
        <f>BBH00!I19*28%+BBH00!I19</f>
        <v>72.197274239999999</v>
      </c>
      <c r="J19" s="77">
        <f>BBH00!J19*28%+BBH00!J19</f>
        <v>64.255574073600002</v>
      </c>
      <c r="K19" s="77">
        <f>BBH00!K19*28%+BBH00!K19</f>
        <v>55.902349444031998</v>
      </c>
      <c r="L19" s="77">
        <f>BBH00!L19*28%+BBH00!L19</f>
        <v>43.603832566344956</v>
      </c>
      <c r="M19" s="77">
        <f>BBH00!M19*28%+BBH00!M19</f>
        <v>38.371372658383564</v>
      </c>
      <c r="N19" s="77">
        <f>BBH00!N19*28%+BBH00!N19</f>
        <v>33.383094212793701</v>
      </c>
      <c r="O19" s="77">
        <f>BBH00!O19*28%+BBH00!O19</f>
        <v>29.710953849386392</v>
      </c>
      <c r="P19" s="77">
        <f>BBH00!P19*28%+BBH00!P19</f>
        <v>26.739858464447753</v>
      </c>
      <c r="R19" s="20">
        <f t="shared" si="1"/>
        <v>63.470131199999997</v>
      </c>
      <c r="S19" s="20">
        <f t="shared" si="0"/>
        <v>57.757819392000002</v>
      </c>
      <c r="T19" s="20">
        <f t="shared" si="0"/>
        <v>51.404459258880003</v>
      </c>
      <c r="U19" s="20">
        <f t="shared" si="0"/>
        <v>44.721879555225598</v>
      </c>
      <c r="V19" s="20">
        <f t="shared" si="0"/>
        <v>34.883066053075964</v>
      </c>
      <c r="W19" s="20">
        <f t="shared" si="0"/>
        <v>30.697098126706852</v>
      </c>
      <c r="X19" s="20">
        <f t="shared" si="0"/>
        <v>26.706475370234962</v>
      </c>
      <c r="Y19" s="20">
        <f t="shared" si="0"/>
        <v>23.768763079509114</v>
      </c>
      <c r="Z19" s="20">
        <f t="shared" si="0"/>
        <v>21.391886771558205</v>
      </c>
    </row>
    <row r="20" spans="1:26">
      <c r="A20" t="s">
        <v>57</v>
      </c>
      <c r="B20" t="s">
        <v>79</v>
      </c>
      <c r="C20">
        <v>90</v>
      </c>
      <c r="D20" s="74">
        <v>13</v>
      </c>
      <c r="E20" s="74">
        <v>14</v>
      </c>
      <c r="F20" s="49" t="s">
        <v>100</v>
      </c>
      <c r="G20" s="74" t="s">
        <v>75</v>
      </c>
      <c r="H20" s="77">
        <f>BBH00!H20*28%+BBH00!H20</f>
        <v>87.017664000000011</v>
      </c>
      <c r="I20" s="77">
        <f>BBH00!I20*28%+BBH00!I20</f>
        <v>79.877274239999991</v>
      </c>
      <c r="J20" s="77">
        <f>BBH00!J20*28%+BBH00!J20</f>
        <v>71.935574073600009</v>
      </c>
      <c r="K20" s="77">
        <f>BBH00!K20*28%+BBH00!K20</f>
        <v>62.046349444031996</v>
      </c>
      <c r="L20" s="77">
        <f>BBH00!L20*28%+BBH00!L20</f>
        <v>48.467832566344953</v>
      </c>
      <c r="M20" s="77">
        <f>BBH00!M20*28%+BBH00!M20</f>
        <v>42.27537265838356</v>
      </c>
      <c r="N20" s="77">
        <f>BBH00!N20*28%+BBH00!N20</f>
        <v>36.839094212793697</v>
      </c>
      <c r="O20" s="77">
        <f>BBH00!O20*28%+BBH00!O20</f>
        <v>33.166953849386388</v>
      </c>
      <c r="P20" s="77">
        <f>BBH00!P20*28%+BBH00!P20</f>
        <v>30.195858464447753</v>
      </c>
      <c r="R20" s="20">
        <f t="shared" si="1"/>
        <v>69.614131200000017</v>
      </c>
      <c r="S20" s="20">
        <f t="shared" si="1"/>
        <v>63.901819391999993</v>
      </c>
      <c r="T20" s="20">
        <f t="shared" si="1"/>
        <v>57.548459258880008</v>
      </c>
      <c r="U20" s="20">
        <f t="shared" si="1"/>
        <v>49.637079555225597</v>
      </c>
      <c r="V20" s="20">
        <f t="shared" si="1"/>
        <v>38.774266053075962</v>
      </c>
      <c r="W20" s="20">
        <f t="shared" si="1"/>
        <v>33.820298126706852</v>
      </c>
      <c r="X20" s="20">
        <f t="shared" si="1"/>
        <v>29.471275370234959</v>
      </c>
      <c r="Y20" s="20">
        <f t="shared" si="1"/>
        <v>26.533563079509111</v>
      </c>
      <c r="Z20" s="20">
        <f t="shared" si="1"/>
        <v>24.156686771558203</v>
      </c>
    </row>
    <row r="21" spans="1:26">
      <c r="A21" t="s">
        <v>57</v>
      </c>
      <c r="B21" t="s">
        <v>79</v>
      </c>
      <c r="C21">
        <v>90</v>
      </c>
      <c r="D21" s="74">
        <v>13</v>
      </c>
      <c r="E21" s="74">
        <v>14</v>
      </c>
      <c r="F21" s="49" t="s">
        <v>100</v>
      </c>
      <c r="G21" s="74"/>
      <c r="H21" s="77">
        <f>BBH00!H21*28%+BBH00!H21</f>
        <v>79.33766399999999</v>
      </c>
      <c r="I21" s="77">
        <f>BBH00!I21*28%+BBH00!I21</f>
        <v>72.197274239999999</v>
      </c>
      <c r="J21" s="77">
        <f>BBH00!J21*28%+BBH00!J21</f>
        <v>64.255574073600002</v>
      </c>
      <c r="K21" s="77">
        <f>BBH00!K21*28%+BBH00!K21</f>
        <v>55.902349444031998</v>
      </c>
      <c r="L21" s="77">
        <f>BBH00!L21*28%+BBH00!L21</f>
        <v>43.603832566344956</v>
      </c>
      <c r="M21" s="77">
        <f>BBH00!M21*28%+BBH00!M21</f>
        <v>38.371372658383564</v>
      </c>
      <c r="N21" s="77">
        <f>BBH00!N21*28%+BBH00!N21</f>
        <v>33.383094212793701</v>
      </c>
      <c r="O21" s="77">
        <f>BBH00!O21*28%+BBH00!O21</f>
        <v>29.710953849386392</v>
      </c>
      <c r="P21" s="77">
        <f>BBH00!P21*28%+BBH00!P21</f>
        <v>26.739858464447753</v>
      </c>
      <c r="R21" s="20">
        <f t="shared" si="1"/>
        <v>63.470131199999997</v>
      </c>
      <c r="S21" s="20">
        <f t="shared" si="1"/>
        <v>57.757819392000002</v>
      </c>
      <c r="T21" s="20">
        <f t="shared" si="1"/>
        <v>51.404459258880003</v>
      </c>
      <c r="U21" s="20">
        <f t="shared" si="1"/>
        <v>44.721879555225598</v>
      </c>
      <c r="V21" s="20">
        <f t="shared" si="1"/>
        <v>34.883066053075964</v>
      </c>
      <c r="W21" s="20">
        <f t="shared" si="1"/>
        <v>30.697098126706852</v>
      </c>
      <c r="X21" s="20">
        <f t="shared" si="1"/>
        <v>26.706475370234962</v>
      </c>
      <c r="Y21" s="20">
        <f t="shared" si="1"/>
        <v>23.768763079509114</v>
      </c>
      <c r="Z21" s="20">
        <f t="shared" si="1"/>
        <v>21.391886771558205</v>
      </c>
    </row>
    <row r="22" spans="1:26">
      <c r="A22" t="s">
        <v>57</v>
      </c>
      <c r="B22" t="s">
        <v>79</v>
      </c>
      <c r="C22">
        <v>90</v>
      </c>
      <c r="D22" s="74">
        <v>15</v>
      </c>
      <c r="E22" s="74">
        <v>9</v>
      </c>
      <c r="F22" s="49" t="s">
        <v>100</v>
      </c>
      <c r="G22" s="74" t="s">
        <v>75</v>
      </c>
      <c r="H22" s="77">
        <f>BBH00!H22*28%+BBH00!H22</f>
        <v>90.984547199999994</v>
      </c>
      <c r="I22" s="77">
        <f>BBH00!I22*28%+BBH00!I22</f>
        <v>83.487137951999998</v>
      </c>
      <c r="J22" s="77">
        <f>BBH00!J22*28%+BBH00!J22</f>
        <v>75.148352777279996</v>
      </c>
      <c r="K22" s="77">
        <f>BBH00!K22*28%+BBH00!K22</f>
        <v>64.8414669162336</v>
      </c>
      <c r="L22" s="77">
        <f>BBH00!L22*28%+BBH00!L22</f>
        <v>50.648024194662206</v>
      </c>
      <c r="M22" s="77">
        <f>BBH00!M22*28%+BBH00!M22</f>
        <v>44.193941291302735</v>
      </c>
      <c r="N22" s="77">
        <f>BBH00!N22*28%+BBH00!N22</f>
        <v>38.508248923433385</v>
      </c>
      <c r="O22" s="77">
        <f>BBH00!O22*28%+BBH00!O22</f>
        <v>34.652501541855713</v>
      </c>
      <c r="P22" s="77">
        <f>BBH00!P22*28%+BBH00!P22</f>
        <v>31.532851387670139</v>
      </c>
      <c r="R22" s="20">
        <f t="shared" si="1"/>
        <v>72.787637759999996</v>
      </c>
      <c r="S22" s="20">
        <f t="shared" si="1"/>
        <v>66.789710361600001</v>
      </c>
      <c r="T22" s="20">
        <f t="shared" si="1"/>
        <v>60.118682221824002</v>
      </c>
      <c r="U22" s="20">
        <f t="shared" si="1"/>
        <v>51.873173532986883</v>
      </c>
      <c r="V22" s="20">
        <f t="shared" si="1"/>
        <v>40.518419355729769</v>
      </c>
      <c r="W22" s="20">
        <f t="shared" si="1"/>
        <v>35.355153033042193</v>
      </c>
      <c r="X22" s="20">
        <f t="shared" si="1"/>
        <v>30.806599138746709</v>
      </c>
      <c r="Y22" s="20">
        <f t="shared" si="1"/>
        <v>27.722001233484573</v>
      </c>
      <c r="Z22" s="20">
        <f t="shared" si="1"/>
        <v>25.226281110136114</v>
      </c>
    </row>
    <row r="23" spans="1:26">
      <c r="A23" t="s">
        <v>57</v>
      </c>
      <c r="B23" t="s">
        <v>79</v>
      </c>
      <c r="C23">
        <v>90</v>
      </c>
      <c r="D23" s="74">
        <v>15</v>
      </c>
      <c r="E23" s="74">
        <v>9</v>
      </c>
      <c r="F23" s="49" t="s">
        <v>100</v>
      </c>
      <c r="G23" s="74"/>
      <c r="H23" s="77">
        <f>BBH00!H23*28%+BBH00!H23</f>
        <v>83.304547200000002</v>
      </c>
      <c r="I23" s="77">
        <f>BBH00!I23*28%+BBH00!I23</f>
        <v>75.807137951999991</v>
      </c>
      <c r="J23" s="77">
        <f>BBH00!J23*28%+BBH00!J23</f>
        <v>67.468352777280003</v>
      </c>
      <c r="K23" s="77">
        <f>BBH00!K23*28%+BBH00!K23</f>
        <v>58.697466916233601</v>
      </c>
      <c r="L23" s="77">
        <f>BBH00!L23*28%+BBH00!L23</f>
        <v>45.784024194662209</v>
      </c>
      <c r="M23" s="77">
        <f>BBH00!M23*28%+BBH00!M23</f>
        <v>40.289941291302739</v>
      </c>
      <c r="N23" s="77">
        <f>BBH00!N23*28%+BBH00!N23</f>
        <v>35.052248923433382</v>
      </c>
      <c r="O23" s="77">
        <f>BBH00!O23*28%+BBH00!O23</f>
        <v>31.19650154185571</v>
      </c>
      <c r="P23" s="77">
        <f>BBH00!P23*28%+BBH00!P23</f>
        <v>28.076851387670139</v>
      </c>
      <c r="R23" s="20">
        <f t="shared" si="1"/>
        <v>66.643637760000004</v>
      </c>
      <c r="S23" s="20">
        <f t="shared" si="1"/>
        <v>60.645710361599996</v>
      </c>
      <c r="T23" s="20">
        <f t="shared" si="1"/>
        <v>53.974682221824004</v>
      </c>
      <c r="U23" s="20">
        <f t="shared" si="1"/>
        <v>46.957973532986884</v>
      </c>
      <c r="V23" s="20">
        <f t="shared" si="1"/>
        <v>36.627219355729771</v>
      </c>
      <c r="W23" s="20">
        <f t="shared" si="1"/>
        <v>32.231953033042196</v>
      </c>
      <c r="X23" s="20">
        <f t="shared" si="1"/>
        <v>28.041799138746708</v>
      </c>
      <c r="Y23" s="20">
        <f t="shared" si="1"/>
        <v>24.957201233484568</v>
      </c>
      <c r="Z23" s="20">
        <f t="shared" si="1"/>
        <v>22.461481110136113</v>
      </c>
    </row>
    <row r="24" spans="1:26">
      <c r="A24" t="s">
        <v>57</v>
      </c>
      <c r="B24" t="s">
        <v>79</v>
      </c>
      <c r="C24">
        <v>90</v>
      </c>
      <c r="D24" s="74">
        <v>15</v>
      </c>
      <c r="E24" s="74">
        <v>14</v>
      </c>
      <c r="F24" s="49" t="s">
        <v>100</v>
      </c>
      <c r="G24" s="74" t="s">
        <v>75</v>
      </c>
      <c r="H24" s="77">
        <f>BBH00!H24*28%+BBH00!H24</f>
        <v>90.984547199999994</v>
      </c>
      <c r="I24" s="77">
        <f>BBH00!I24*28%+BBH00!I24</f>
        <v>83.487137951999998</v>
      </c>
      <c r="J24" s="77">
        <f>BBH00!J24*28%+BBH00!J24</f>
        <v>75.148352777279996</v>
      </c>
      <c r="K24" s="77">
        <f>BBH00!K24*28%+BBH00!K24</f>
        <v>64.8414669162336</v>
      </c>
      <c r="L24" s="77">
        <f>BBH00!L24*28%+BBH00!L24</f>
        <v>50.648024194662206</v>
      </c>
      <c r="M24" s="77">
        <f>BBH00!M24*28%+BBH00!M24</f>
        <v>44.193941291302735</v>
      </c>
      <c r="N24" s="77">
        <f>BBH00!N24*28%+BBH00!N24</f>
        <v>38.508248923433385</v>
      </c>
      <c r="O24" s="77">
        <f>BBH00!O24*28%+BBH00!O24</f>
        <v>34.652501541855713</v>
      </c>
      <c r="P24" s="77">
        <f>BBH00!P24*28%+BBH00!P24</f>
        <v>31.532851387670139</v>
      </c>
      <c r="R24" s="20">
        <f t="shared" si="1"/>
        <v>72.787637759999996</v>
      </c>
      <c r="S24" s="20">
        <f t="shared" si="1"/>
        <v>66.789710361600001</v>
      </c>
      <c r="T24" s="20">
        <f t="shared" si="1"/>
        <v>60.118682221824002</v>
      </c>
      <c r="U24" s="20">
        <f t="shared" si="1"/>
        <v>51.873173532986883</v>
      </c>
      <c r="V24" s="20">
        <f t="shared" si="1"/>
        <v>40.518419355729769</v>
      </c>
      <c r="W24" s="20">
        <f t="shared" si="1"/>
        <v>35.355153033042193</v>
      </c>
      <c r="X24" s="20">
        <f t="shared" si="1"/>
        <v>30.806599138746709</v>
      </c>
      <c r="Y24" s="20">
        <f t="shared" si="1"/>
        <v>27.722001233484573</v>
      </c>
      <c r="Z24" s="20">
        <f t="shared" si="1"/>
        <v>25.226281110136114</v>
      </c>
    </row>
    <row r="25" spans="1:26">
      <c r="A25" t="s">
        <v>57</v>
      </c>
      <c r="B25" t="s">
        <v>79</v>
      </c>
      <c r="C25">
        <v>90</v>
      </c>
      <c r="D25" s="74">
        <v>15</v>
      </c>
      <c r="E25" s="74">
        <v>14</v>
      </c>
      <c r="F25" s="49" t="s">
        <v>100</v>
      </c>
      <c r="G25" s="74"/>
      <c r="H25" s="77">
        <f>BBH00!H25*28%+BBH00!H25</f>
        <v>83.304547200000002</v>
      </c>
      <c r="I25" s="77">
        <f>BBH00!I25*28%+BBH00!I25</f>
        <v>75.807137951999991</v>
      </c>
      <c r="J25" s="77">
        <f>BBH00!J25*28%+BBH00!J25</f>
        <v>67.468352777280003</v>
      </c>
      <c r="K25" s="77">
        <f>BBH00!K25*28%+BBH00!K25</f>
        <v>58.697466916233601</v>
      </c>
      <c r="L25" s="77">
        <f>BBH00!L25*28%+BBH00!L25</f>
        <v>45.784024194662209</v>
      </c>
      <c r="M25" s="77">
        <f>BBH00!M25*28%+BBH00!M25</f>
        <v>40.289941291302739</v>
      </c>
      <c r="N25" s="77">
        <f>BBH00!N25*28%+BBH00!N25</f>
        <v>35.052248923433382</v>
      </c>
      <c r="O25" s="77">
        <f>BBH00!O25*28%+BBH00!O25</f>
        <v>31.19650154185571</v>
      </c>
      <c r="P25" s="77">
        <f>BBH00!P25*28%+BBH00!P25</f>
        <v>28.076851387670139</v>
      </c>
      <c r="R25" s="20">
        <f t="shared" si="1"/>
        <v>66.643637760000004</v>
      </c>
      <c r="S25" s="20">
        <f t="shared" si="1"/>
        <v>60.645710361599996</v>
      </c>
      <c r="T25" s="20">
        <f t="shared" si="1"/>
        <v>53.974682221824004</v>
      </c>
      <c r="U25" s="20">
        <f t="shared" si="1"/>
        <v>46.957973532986884</v>
      </c>
      <c r="V25" s="20">
        <f t="shared" si="1"/>
        <v>36.627219355729771</v>
      </c>
      <c r="W25" s="20">
        <f t="shared" si="1"/>
        <v>32.231953033042196</v>
      </c>
      <c r="X25" s="20">
        <f t="shared" si="1"/>
        <v>28.041799138746708</v>
      </c>
      <c r="Y25" s="20">
        <f t="shared" si="1"/>
        <v>24.957201233484568</v>
      </c>
      <c r="Z25" s="20">
        <f t="shared" si="1"/>
        <v>22.461481110136113</v>
      </c>
    </row>
    <row r="26" spans="1:26">
      <c r="A26" t="s">
        <v>57</v>
      </c>
      <c r="B26" t="s">
        <v>79</v>
      </c>
      <c r="C26">
        <v>90</v>
      </c>
      <c r="D26" s="74">
        <v>15</v>
      </c>
      <c r="E26" s="74">
        <v>18</v>
      </c>
      <c r="F26" s="49" t="s">
        <v>100</v>
      </c>
      <c r="G26" s="74" t="s">
        <v>75</v>
      </c>
      <c r="H26" s="77">
        <f>BBH00!H26*28%+BBH00!H26</f>
        <v>90.984547199999994</v>
      </c>
      <c r="I26" s="77">
        <f>BBH00!I26*28%+BBH00!I26</f>
        <v>83.487137951999998</v>
      </c>
      <c r="J26" s="77">
        <f>BBH00!J26*28%+BBH00!J26</f>
        <v>75.148352777279996</v>
      </c>
      <c r="K26" s="77">
        <f>BBH00!K26*28%+BBH00!K26</f>
        <v>64.8414669162336</v>
      </c>
      <c r="L26" s="77">
        <f>BBH00!L26*28%+BBH00!L26</f>
        <v>50.648024194662206</v>
      </c>
      <c r="M26" s="77">
        <f>BBH00!M26*28%+BBH00!M26</f>
        <v>44.193941291302735</v>
      </c>
      <c r="N26" s="77">
        <f>BBH00!N26*28%+BBH00!N26</f>
        <v>38.508248923433385</v>
      </c>
      <c r="O26" s="77">
        <f>BBH00!O26*28%+BBH00!O26</f>
        <v>34.652501541855713</v>
      </c>
      <c r="P26" s="77">
        <f>BBH00!P26*28%+BBH00!P26</f>
        <v>31.532851387670139</v>
      </c>
      <c r="R26" s="20">
        <f t="shared" si="1"/>
        <v>72.787637759999996</v>
      </c>
      <c r="S26" s="20">
        <f t="shared" si="1"/>
        <v>66.789710361600001</v>
      </c>
      <c r="T26" s="20">
        <f t="shared" si="1"/>
        <v>60.118682221824002</v>
      </c>
      <c r="U26" s="20">
        <f t="shared" si="1"/>
        <v>51.873173532986883</v>
      </c>
      <c r="V26" s="20">
        <f t="shared" si="1"/>
        <v>40.518419355729769</v>
      </c>
      <c r="W26" s="20">
        <f t="shared" si="1"/>
        <v>35.355153033042193</v>
      </c>
      <c r="X26" s="20">
        <f t="shared" si="1"/>
        <v>30.806599138746709</v>
      </c>
      <c r="Y26" s="20">
        <f t="shared" si="1"/>
        <v>27.722001233484573</v>
      </c>
      <c r="Z26" s="20">
        <f t="shared" si="1"/>
        <v>25.226281110136114</v>
      </c>
    </row>
    <row r="27" spans="1:26">
      <c r="A27" t="s">
        <v>57</v>
      </c>
      <c r="B27" t="s">
        <v>79</v>
      </c>
      <c r="C27">
        <v>90</v>
      </c>
      <c r="D27" s="74">
        <v>15</v>
      </c>
      <c r="E27" s="74">
        <v>18</v>
      </c>
      <c r="F27" s="49" t="s">
        <v>100</v>
      </c>
      <c r="G27" s="74"/>
      <c r="H27" s="77">
        <f>BBH00!H27*28%+BBH00!H27</f>
        <v>83.304547200000002</v>
      </c>
      <c r="I27" s="77">
        <f>BBH00!I27*28%+BBH00!I27</f>
        <v>75.807137951999991</v>
      </c>
      <c r="J27" s="77">
        <f>BBH00!J27*28%+BBH00!J27</f>
        <v>67.468352777280003</v>
      </c>
      <c r="K27" s="77">
        <f>BBH00!K27*28%+BBH00!K27</f>
        <v>58.697466916233601</v>
      </c>
      <c r="L27" s="77">
        <f>BBH00!L27*28%+BBH00!L27</f>
        <v>45.784024194662209</v>
      </c>
      <c r="M27" s="77">
        <f>BBH00!M27*28%+BBH00!M27</f>
        <v>40.289941291302739</v>
      </c>
      <c r="N27" s="77">
        <f>BBH00!N27*28%+BBH00!N27</f>
        <v>35.052248923433382</v>
      </c>
      <c r="O27" s="77">
        <f>BBH00!O27*28%+BBH00!O27</f>
        <v>31.19650154185571</v>
      </c>
      <c r="P27" s="77">
        <f>BBH00!P27*28%+BBH00!P27</f>
        <v>28.076851387670139</v>
      </c>
      <c r="R27" s="20">
        <f t="shared" si="1"/>
        <v>66.643637760000004</v>
      </c>
      <c r="S27" s="20">
        <f t="shared" si="1"/>
        <v>60.645710361599996</v>
      </c>
      <c r="T27" s="20">
        <f t="shared" si="1"/>
        <v>53.974682221824004</v>
      </c>
      <c r="U27" s="20">
        <f t="shared" si="1"/>
        <v>46.957973532986884</v>
      </c>
      <c r="V27" s="20">
        <f t="shared" si="1"/>
        <v>36.627219355729771</v>
      </c>
      <c r="W27" s="20">
        <f t="shared" si="1"/>
        <v>32.231953033042196</v>
      </c>
      <c r="X27" s="20">
        <f t="shared" si="1"/>
        <v>28.041799138746708</v>
      </c>
      <c r="Y27" s="20">
        <f t="shared" si="1"/>
        <v>24.957201233484568</v>
      </c>
      <c r="Z27" s="20">
        <f t="shared" si="1"/>
        <v>22.461481110136113</v>
      </c>
    </row>
    <row r="28" spans="1:26">
      <c r="A28" s="29" t="s">
        <v>57</v>
      </c>
      <c r="B28" t="s">
        <v>79</v>
      </c>
      <c r="C28" s="29">
        <v>90</v>
      </c>
      <c r="D28" s="76">
        <v>17</v>
      </c>
      <c r="E28" s="76">
        <v>11</v>
      </c>
      <c r="F28" s="49" t="s">
        <v>100</v>
      </c>
      <c r="G28" s="76" t="s">
        <v>75</v>
      </c>
      <c r="H28" s="77">
        <f>BBH00!H28*28%+BBH00!H28</f>
        <v>95.149774560000012</v>
      </c>
      <c r="I28" s="77">
        <f>BBH00!I28*28%+BBH00!I28</f>
        <v>87.277494849600004</v>
      </c>
      <c r="J28" s="77">
        <f>BBH00!J28*28%+BBH00!J28</f>
        <v>78.521770416144008</v>
      </c>
      <c r="K28" s="77">
        <f>BBH00!K28*28%+BBH00!K28</f>
        <v>67.776340262045295</v>
      </c>
      <c r="L28" s="77">
        <f>BBH00!L28*28%+BBH00!L28</f>
        <v>52.937225404395321</v>
      </c>
      <c r="M28" s="77">
        <f>BBH00!M28*28%+BBH00!M28</f>
        <v>46.208438355867884</v>
      </c>
      <c r="N28" s="77">
        <f>BBH00!N28*28%+BBH00!N28</f>
        <v>40.26086136960506</v>
      </c>
      <c r="O28" s="77">
        <f>BBH00!O28*28%+BBH00!O28</f>
        <v>36.212326618948502</v>
      </c>
      <c r="P28" s="77">
        <f>BBH00!P28*28%+BBH00!P28</f>
        <v>32.936693957053649</v>
      </c>
      <c r="R28" s="20">
        <f t="shared" si="1"/>
        <v>76.119819648000018</v>
      </c>
      <c r="S28" s="20">
        <f t="shared" si="1"/>
        <v>69.821995879680003</v>
      </c>
      <c r="T28" s="20">
        <f t="shared" si="1"/>
        <v>62.817416332915208</v>
      </c>
      <c r="U28" s="20">
        <f t="shared" si="1"/>
        <v>54.22107220963624</v>
      </c>
      <c r="V28" s="20">
        <f t="shared" si="1"/>
        <v>42.349780323516256</v>
      </c>
      <c r="W28" s="20">
        <f t="shared" si="1"/>
        <v>36.966750684694311</v>
      </c>
      <c r="X28" s="20">
        <f t="shared" si="1"/>
        <v>32.208689095684051</v>
      </c>
      <c r="Y28" s="20">
        <f t="shared" si="1"/>
        <v>28.969861295158804</v>
      </c>
      <c r="Z28" s="20">
        <f t="shared" si="1"/>
        <v>26.349355165642919</v>
      </c>
    </row>
    <row r="29" spans="1:26">
      <c r="A29" s="29" t="s">
        <v>57</v>
      </c>
      <c r="B29" t="s">
        <v>79</v>
      </c>
      <c r="C29" s="29">
        <v>90</v>
      </c>
      <c r="D29" s="76">
        <v>17</v>
      </c>
      <c r="E29" s="76">
        <v>11</v>
      </c>
      <c r="F29" s="49" t="s">
        <v>100</v>
      </c>
      <c r="G29" s="76"/>
      <c r="H29" s="77">
        <f>BBH00!H29*28%+BBH00!H29</f>
        <v>87.469774560000005</v>
      </c>
      <c r="I29" s="77">
        <f>BBH00!I29*28%+BBH00!I29</f>
        <v>79.597494849600011</v>
      </c>
      <c r="J29" s="77">
        <f>BBH00!J29*28%+BBH00!J29</f>
        <v>70.841770416144016</v>
      </c>
      <c r="K29" s="77">
        <f>BBH00!K29*28%+BBH00!K29</f>
        <v>61.63234026204529</v>
      </c>
      <c r="L29" s="77">
        <f>BBH00!L29*28%+BBH00!L29</f>
        <v>48.07322540439533</v>
      </c>
      <c r="M29" s="77">
        <f>BBH00!M29*28%+BBH00!M29</f>
        <v>42.304438355867887</v>
      </c>
      <c r="N29" s="77">
        <f>BBH00!N29*28%+BBH00!N29</f>
        <v>36.804861369605064</v>
      </c>
      <c r="O29" s="77">
        <f>BBH00!O29*28%+BBH00!O29</f>
        <v>32.756326618948499</v>
      </c>
      <c r="P29" s="77">
        <f>BBH00!P29*28%+BBH00!P29</f>
        <v>29.480693957053649</v>
      </c>
      <c r="R29" s="20">
        <f t="shared" si="1"/>
        <v>69.975819648000012</v>
      </c>
      <c r="S29" s="20">
        <f t="shared" si="1"/>
        <v>63.677995879680012</v>
      </c>
      <c r="T29" s="20">
        <f t="shared" si="1"/>
        <v>56.673416332915217</v>
      </c>
      <c r="U29" s="20">
        <f t="shared" si="1"/>
        <v>49.305872209636235</v>
      </c>
      <c r="V29" s="20">
        <f t="shared" si="1"/>
        <v>38.458580323516266</v>
      </c>
      <c r="W29" s="20">
        <f t="shared" si="1"/>
        <v>33.843550684694314</v>
      </c>
      <c r="X29" s="20">
        <f t="shared" si="1"/>
        <v>29.443889095684053</v>
      </c>
      <c r="Y29" s="20">
        <f t="shared" si="1"/>
        <v>26.205061295158799</v>
      </c>
      <c r="Z29" s="20">
        <f t="shared" si="1"/>
        <v>23.584555165642922</v>
      </c>
    </row>
    <row r="30" spans="1:26">
      <c r="A30" s="29" t="s">
        <v>57</v>
      </c>
      <c r="B30" t="s">
        <v>79</v>
      </c>
      <c r="C30" s="29">
        <v>90</v>
      </c>
      <c r="D30" s="76">
        <v>17</v>
      </c>
      <c r="E30" s="76">
        <v>16</v>
      </c>
      <c r="F30" s="49" t="s">
        <v>100</v>
      </c>
      <c r="G30" s="76" t="s">
        <v>75</v>
      </c>
      <c r="H30" s="77">
        <f>BBH00!H30*28%+BBH00!H30</f>
        <v>95.149774560000012</v>
      </c>
      <c r="I30" s="77">
        <f>BBH00!I30*28%+BBH00!I30</f>
        <v>87.277494849600004</v>
      </c>
      <c r="J30" s="77">
        <f>BBH00!J30*28%+BBH00!J30</f>
        <v>78.521770416144008</v>
      </c>
      <c r="K30" s="77">
        <f>BBH00!K30*28%+BBH00!K30</f>
        <v>67.776340262045295</v>
      </c>
      <c r="L30" s="77">
        <f>BBH00!L30*28%+BBH00!L30</f>
        <v>52.937225404395321</v>
      </c>
      <c r="M30" s="77">
        <f>BBH00!M30*28%+BBH00!M30</f>
        <v>46.208438355867884</v>
      </c>
      <c r="N30" s="77">
        <f>BBH00!N30*28%+BBH00!N30</f>
        <v>40.26086136960506</v>
      </c>
      <c r="O30" s="77">
        <f>BBH00!O30*28%+BBH00!O30</f>
        <v>36.212326618948502</v>
      </c>
      <c r="P30" s="77">
        <f>BBH00!P30*28%+BBH00!P30</f>
        <v>32.936693957053649</v>
      </c>
      <c r="R30" s="20">
        <f t="shared" si="1"/>
        <v>76.119819648000018</v>
      </c>
      <c r="S30" s="20">
        <f t="shared" si="1"/>
        <v>69.821995879680003</v>
      </c>
      <c r="T30" s="20">
        <f t="shared" si="1"/>
        <v>62.817416332915208</v>
      </c>
      <c r="U30" s="20">
        <f t="shared" si="1"/>
        <v>54.22107220963624</v>
      </c>
      <c r="V30" s="20">
        <f t="shared" si="1"/>
        <v>42.349780323516256</v>
      </c>
      <c r="W30" s="20">
        <f t="shared" si="1"/>
        <v>36.966750684694311</v>
      </c>
      <c r="X30" s="20">
        <f t="shared" si="1"/>
        <v>32.208689095684051</v>
      </c>
      <c r="Y30" s="20">
        <f t="shared" si="1"/>
        <v>28.969861295158804</v>
      </c>
      <c r="Z30" s="20">
        <f t="shared" si="1"/>
        <v>26.349355165642919</v>
      </c>
    </row>
    <row r="31" spans="1:26">
      <c r="A31" s="29" t="s">
        <v>57</v>
      </c>
      <c r="B31" t="s">
        <v>79</v>
      </c>
      <c r="C31" s="29">
        <v>90</v>
      </c>
      <c r="D31" s="76">
        <v>17</v>
      </c>
      <c r="E31" s="76">
        <v>16</v>
      </c>
      <c r="F31" s="49" t="s">
        <v>100</v>
      </c>
      <c r="G31" s="76"/>
      <c r="H31" s="77">
        <f>BBH00!H31*28%+BBH00!H31</f>
        <v>87.469774560000005</v>
      </c>
      <c r="I31" s="77">
        <f>BBH00!I31*28%+BBH00!I31</f>
        <v>79.597494849600011</v>
      </c>
      <c r="J31" s="77">
        <f>BBH00!J31*28%+BBH00!J31</f>
        <v>70.841770416144016</v>
      </c>
      <c r="K31" s="77">
        <f>BBH00!K31*28%+BBH00!K31</f>
        <v>61.63234026204529</v>
      </c>
      <c r="L31" s="77">
        <f>BBH00!L31*28%+BBH00!L31</f>
        <v>48.07322540439533</v>
      </c>
      <c r="M31" s="77">
        <f>BBH00!M31*28%+BBH00!M31</f>
        <v>42.304438355867887</v>
      </c>
      <c r="N31" s="77">
        <f>BBH00!N31*28%+BBH00!N31</f>
        <v>36.804861369605064</v>
      </c>
      <c r="O31" s="77">
        <f>BBH00!O31*28%+BBH00!O31</f>
        <v>32.756326618948499</v>
      </c>
      <c r="P31" s="77">
        <f>BBH00!P31*28%+BBH00!P31</f>
        <v>29.480693957053649</v>
      </c>
      <c r="R31" s="20">
        <f t="shared" si="1"/>
        <v>69.975819648000012</v>
      </c>
      <c r="S31" s="20">
        <f t="shared" si="1"/>
        <v>63.677995879680012</v>
      </c>
      <c r="T31" s="20">
        <f t="shared" si="1"/>
        <v>56.673416332915217</v>
      </c>
      <c r="U31" s="20">
        <f t="shared" si="1"/>
        <v>49.305872209636235</v>
      </c>
      <c r="V31" s="20">
        <f t="shared" si="1"/>
        <v>38.458580323516266</v>
      </c>
      <c r="W31" s="20">
        <f t="shared" si="1"/>
        <v>33.843550684694314</v>
      </c>
      <c r="X31" s="20">
        <f t="shared" si="1"/>
        <v>29.443889095684053</v>
      </c>
      <c r="Y31" s="20">
        <f t="shared" si="1"/>
        <v>26.205061295158799</v>
      </c>
      <c r="Z31" s="20">
        <f t="shared" si="1"/>
        <v>23.584555165642922</v>
      </c>
    </row>
    <row r="32" spans="1:26">
      <c r="A32" s="29" t="s">
        <v>57</v>
      </c>
      <c r="B32" t="s">
        <v>79</v>
      </c>
      <c r="C32" s="29">
        <v>90</v>
      </c>
      <c r="D32" s="76">
        <v>17</v>
      </c>
      <c r="E32" s="76">
        <v>21</v>
      </c>
      <c r="F32" s="49" t="s">
        <v>100</v>
      </c>
      <c r="G32" s="76" t="s">
        <v>75</v>
      </c>
      <c r="H32" s="77">
        <f>BBH00!H32*28%+BBH00!H32</f>
        <v>95.149774560000012</v>
      </c>
      <c r="I32" s="77">
        <f>BBH00!I32*28%+BBH00!I32</f>
        <v>87.277494849600004</v>
      </c>
      <c r="J32" s="77">
        <f>BBH00!J32*28%+BBH00!J32</f>
        <v>78.521770416144008</v>
      </c>
      <c r="K32" s="77">
        <f>BBH00!K32*28%+BBH00!K32</f>
        <v>67.776340262045295</v>
      </c>
      <c r="L32" s="77">
        <f>BBH00!L32*28%+BBH00!L32</f>
        <v>52.937225404395321</v>
      </c>
      <c r="M32" s="77">
        <f>BBH00!M32*28%+BBH00!M32</f>
        <v>46.208438355867884</v>
      </c>
      <c r="N32" s="77">
        <f>BBH00!N32*28%+BBH00!N32</f>
        <v>40.26086136960506</v>
      </c>
      <c r="O32" s="77">
        <f>BBH00!O32*28%+BBH00!O32</f>
        <v>36.212326618948502</v>
      </c>
      <c r="P32" s="77">
        <f>BBH00!P32*28%+BBH00!P32</f>
        <v>32.936693957053649</v>
      </c>
      <c r="R32" s="20">
        <f t="shared" si="1"/>
        <v>76.119819648000018</v>
      </c>
      <c r="S32" s="20">
        <f t="shared" si="1"/>
        <v>69.821995879680003</v>
      </c>
      <c r="T32" s="20">
        <f t="shared" si="1"/>
        <v>62.817416332915208</v>
      </c>
      <c r="U32" s="20">
        <f t="shared" si="1"/>
        <v>54.22107220963624</v>
      </c>
      <c r="V32" s="20">
        <f t="shared" si="1"/>
        <v>42.349780323516256</v>
      </c>
      <c r="W32" s="20">
        <f t="shared" si="1"/>
        <v>36.966750684694311</v>
      </c>
      <c r="X32" s="20">
        <f t="shared" si="1"/>
        <v>32.208689095684051</v>
      </c>
      <c r="Y32" s="20">
        <f t="shared" si="1"/>
        <v>28.969861295158804</v>
      </c>
      <c r="Z32" s="20">
        <f t="shared" si="1"/>
        <v>26.349355165642919</v>
      </c>
    </row>
    <row r="33" spans="1:26">
      <c r="A33" s="29" t="s">
        <v>57</v>
      </c>
      <c r="B33" t="s">
        <v>79</v>
      </c>
      <c r="C33" s="29">
        <v>90</v>
      </c>
      <c r="D33" s="76">
        <v>17</v>
      </c>
      <c r="E33" s="76">
        <v>21</v>
      </c>
      <c r="F33" s="49" t="s">
        <v>100</v>
      </c>
      <c r="G33" s="76"/>
      <c r="H33" s="77">
        <f>BBH00!H33*28%+BBH00!H33</f>
        <v>87.469774560000005</v>
      </c>
      <c r="I33" s="77">
        <f>BBH00!I33*28%+BBH00!I33</f>
        <v>79.597494849600011</v>
      </c>
      <c r="J33" s="77">
        <f>BBH00!J33*28%+BBH00!J33</f>
        <v>70.841770416144016</v>
      </c>
      <c r="K33" s="77">
        <f>BBH00!K33*28%+BBH00!K33</f>
        <v>61.63234026204529</v>
      </c>
      <c r="L33" s="77">
        <f>BBH00!L33*28%+BBH00!L33</f>
        <v>48.07322540439533</v>
      </c>
      <c r="M33" s="77">
        <f>BBH00!M33*28%+BBH00!M33</f>
        <v>42.304438355867887</v>
      </c>
      <c r="N33" s="77">
        <f>BBH00!N33*28%+BBH00!N33</f>
        <v>36.804861369605064</v>
      </c>
      <c r="O33" s="77">
        <f>BBH00!O33*28%+BBH00!O33</f>
        <v>32.756326618948499</v>
      </c>
      <c r="P33" s="77">
        <f>BBH00!P33*28%+BBH00!P33</f>
        <v>29.480693957053649</v>
      </c>
      <c r="R33" s="20">
        <f t="shared" si="1"/>
        <v>69.975819648000012</v>
      </c>
      <c r="S33" s="20">
        <f t="shared" si="1"/>
        <v>63.677995879680012</v>
      </c>
      <c r="T33" s="20">
        <f t="shared" si="1"/>
        <v>56.673416332915217</v>
      </c>
      <c r="U33" s="20">
        <f t="shared" si="1"/>
        <v>49.305872209636235</v>
      </c>
      <c r="V33" s="20">
        <f t="shared" si="1"/>
        <v>38.458580323516266</v>
      </c>
      <c r="W33" s="20">
        <f t="shared" si="1"/>
        <v>33.843550684694314</v>
      </c>
      <c r="X33" s="20">
        <f t="shared" si="1"/>
        <v>29.443889095684053</v>
      </c>
      <c r="Y33" s="20">
        <f t="shared" si="1"/>
        <v>26.205061295158799</v>
      </c>
      <c r="Z33" s="20">
        <f t="shared" si="1"/>
        <v>23.584555165642922</v>
      </c>
    </row>
    <row r="34" spans="1:26">
      <c r="A34" s="29" t="s">
        <v>57</v>
      </c>
      <c r="B34" t="s">
        <v>79</v>
      </c>
      <c r="C34" s="29">
        <v>90</v>
      </c>
      <c r="D34" s="76">
        <v>19</v>
      </c>
      <c r="E34" s="76">
        <v>12</v>
      </c>
      <c r="F34" s="49" t="s">
        <v>100</v>
      </c>
      <c r="G34" s="76" t="s">
        <v>75</v>
      </c>
      <c r="H34" s="77">
        <f>BBH00!H34*28%+BBH00!H34</f>
        <v>99.523263287999995</v>
      </c>
      <c r="I34" s="77">
        <f>BBH00!I34*28%+BBH00!I34</f>
        <v>91.257369592079996</v>
      </c>
      <c r="J34" s="77">
        <f>BBH00!J34*28%+BBH00!J34</f>
        <v>82.063858936951192</v>
      </c>
      <c r="K34" s="77">
        <f>BBH00!K34*28%+BBH00!K34</f>
        <v>70.857957275147527</v>
      </c>
      <c r="L34" s="77">
        <f>BBH00!L34*28%+BBH00!L34</f>
        <v>55.340886674615071</v>
      </c>
      <c r="M34" s="77">
        <f>BBH00!M34*28%+BBH00!M34</f>
        <v>48.323660273661261</v>
      </c>
      <c r="N34" s="77">
        <f>BBH00!N34*28%+BBH00!N34</f>
        <v>42.101104438085301</v>
      </c>
      <c r="O34" s="77">
        <f>BBH00!O34*28%+BBH00!O34</f>
        <v>37.850142949895918</v>
      </c>
      <c r="P34" s="77">
        <f>BBH00!P34*28%+BBH00!P34</f>
        <v>34.410728654906322</v>
      </c>
      <c r="R34" s="20">
        <f t="shared" si="1"/>
        <v>79.618610630399999</v>
      </c>
      <c r="S34" s="20">
        <f t="shared" si="1"/>
        <v>73.005895673664</v>
      </c>
      <c r="T34" s="20">
        <f t="shared" si="1"/>
        <v>65.651087149560951</v>
      </c>
      <c r="U34" s="20">
        <f t="shared" si="1"/>
        <v>56.686365820118027</v>
      </c>
      <c r="V34" s="20">
        <f t="shared" si="1"/>
        <v>44.272709339692057</v>
      </c>
      <c r="W34" s="20">
        <f t="shared" si="1"/>
        <v>38.658928218929013</v>
      </c>
      <c r="X34" s="20">
        <f t="shared" si="1"/>
        <v>33.680883550468245</v>
      </c>
      <c r="Y34" s="20">
        <f t="shared" si="1"/>
        <v>30.280114359916737</v>
      </c>
      <c r="Z34" s="20">
        <f t="shared" si="1"/>
        <v>27.528582923925057</v>
      </c>
    </row>
    <row r="35" spans="1:26">
      <c r="A35" s="29" t="s">
        <v>57</v>
      </c>
      <c r="B35" t="s">
        <v>79</v>
      </c>
      <c r="C35" s="29">
        <v>90</v>
      </c>
      <c r="D35" s="76">
        <v>19</v>
      </c>
      <c r="E35" s="76">
        <v>12</v>
      </c>
      <c r="F35" s="49" t="s">
        <v>100</v>
      </c>
      <c r="G35" s="76"/>
      <c r="H35" s="77">
        <f>BBH00!H35*28%+BBH00!H35</f>
        <v>91.843263288000003</v>
      </c>
      <c r="I35" s="77">
        <f>BBH00!I35*28%+BBH00!I35</f>
        <v>83.577369592080004</v>
      </c>
      <c r="J35" s="77">
        <f>BBH00!J35*28%+BBH00!J35</f>
        <v>74.383858936951185</v>
      </c>
      <c r="K35" s="77">
        <f>BBH00!K35*28%+BBH00!K35</f>
        <v>64.713957275147536</v>
      </c>
      <c r="L35" s="77">
        <f>BBH00!L35*28%+BBH00!L35</f>
        <v>50.476886674615074</v>
      </c>
      <c r="M35" s="77">
        <f>BBH00!M35*28%+BBH00!M35</f>
        <v>44.419660273661265</v>
      </c>
      <c r="N35" s="77">
        <f>BBH00!N35*28%+BBH00!N35</f>
        <v>38.645104438085298</v>
      </c>
      <c r="O35" s="77">
        <f>BBH00!O35*28%+BBH00!O35</f>
        <v>34.394142949895922</v>
      </c>
      <c r="P35" s="77">
        <f>BBH00!P35*28%+BBH00!P35</f>
        <v>30.954728654906326</v>
      </c>
      <c r="R35" s="20">
        <f t="shared" si="1"/>
        <v>73.474610630400008</v>
      </c>
      <c r="S35" s="20">
        <f t="shared" si="1"/>
        <v>66.861895673664009</v>
      </c>
      <c r="T35" s="20">
        <f t="shared" si="1"/>
        <v>59.507087149560952</v>
      </c>
      <c r="U35" s="20">
        <f t="shared" si="1"/>
        <v>51.771165820118028</v>
      </c>
      <c r="V35" s="20">
        <f t="shared" si="1"/>
        <v>40.381509339692059</v>
      </c>
      <c r="W35" s="20">
        <f t="shared" si="1"/>
        <v>35.535728218929016</v>
      </c>
      <c r="X35" s="20">
        <f t="shared" si="1"/>
        <v>30.91608355046824</v>
      </c>
      <c r="Y35" s="20">
        <f t="shared" si="1"/>
        <v>27.51531435991674</v>
      </c>
      <c r="Z35" s="20">
        <f t="shared" si="1"/>
        <v>24.763782923925064</v>
      </c>
    </row>
    <row r="36" spans="1:26">
      <c r="A36" t="s">
        <v>57</v>
      </c>
      <c r="B36" t="s">
        <v>79</v>
      </c>
      <c r="C36">
        <v>90</v>
      </c>
      <c r="D36" s="74">
        <v>19</v>
      </c>
      <c r="E36" s="74">
        <v>18</v>
      </c>
      <c r="F36" s="49" t="s">
        <v>100</v>
      </c>
      <c r="G36" s="74" t="s">
        <v>75</v>
      </c>
      <c r="H36" s="77">
        <f>BBH00!H36*28%+BBH00!H36</f>
        <v>99.523263287999995</v>
      </c>
      <c r="I36" s="77">
        <f>BBH00!I36*28%+BBH00!I36</f>
        <v>91.257369592079996</v>
      </c>
      <c r="J36" s="77">
        <f>BBH00!J36*28%+BBH00!J36</f>
        <v>82.063858936951192</v>
      </c>
      <c r="K36" s="77">
        <f>BBH00!K36*28%+BBH00!K36</f>
        <v>70.857957275147527</v>
      </c>
      <c r="L36" s="77">
        <f>BBH00!L36*28%+BBH00!L36</f>
        <v>55.340886674615071</v>
      </c>
      <c r="M36" s="77">
        <f>BBH00!M36*28%+BBH00!M36</f>
        <v>48.323660273661261</v>
      </c>
      <c r="N36" s="77">
        <f>BBH00!N36*28%+BBH00!N36</f>
        <v>42.101104438085301</v>
      </c>
      <c r="O36" s="77">
        <f>BBH00!O36*28%+BBH00!O36</f>
        <v>37.850142949895918</v>
      </c>
      <c r="P36" s="77">
        <f>BBH00!P36*28%+BBH00!P36</f>
        <v>34.410728654906322</v>
      </c>
      <c r="R36" s="20">
        <f t="shared" si="1"/>
        <v>79.618610630399999</v>
      </c>
      <c r="S36" s="20">
        <f t="shared" si="1"/>
        <v>73.005895673664</v>
      </c>
      <c r="T36" s="20">
        <f t="shared" si="1"/>
        <v>65.651087149560951</v>
      </c>
      <c r="U36" s="20">
        <f t="shared" si="1"/>
        <v>56.686365820118027</v>
      </c>
      <c r="V36" s="20">
        <f t="shared" si="1"/>
        <v>44.272709339692057</v>
      </c>
      <c r="W36" s="20">
        <f t="shared" si="1"/>
        <v>38.658928218929013</v>
      </c>
      <c r="X36" s="20">
        <f t="shared" si="1"/>
        <v>33.680883550468245</v>
      </c>
      <c r="Y36" s="20">
        <f t="shared" si="1"/>
        <v>30.280114359916737</v>
      </c>
      <c r="Z36" s="20">
        <f t="shared" si="1"/>
        <v>27.528582923925057</v>
      </c>
    </row>
    <row r="37" spans="1:26">
      <c r="A37" t="s">
        <v>57</v>
      </c>
      <c r="B37" t="s">
        <v>79</v>
      </c>
      <c r="C37">
        <v>90</v>
      </c>
      <c r="D37" s="74">
        <v>19</v>
      </c>
      <c r="E37" s="74">
        <v>18</v>
      </c>
      <c r="F37" s="49" t="s">
        <v>100</v>
      </c>
      <c r="G37" s="74"/>
      <c r="H37" s="77">
        <f>BBH00!H37*28%+BBH00!H37</f>
        <v>91.843263288000003</v>
      </c>
      <c r="I37" s="77">
        <f>BBH00!I37*28%+BBH00!I37</f>
        <v>83.577369592080004</v>
      </c>
      <c r="J37" s="77">
        <f>BBH00!J37*28%+BBH00!J37</f>
        <v>74.383858936951185</v>
      </c>
      <c r="K37" s="77">
        <f>BBH00!K37*28%+BBH00!K37</f>
        <v>64.713957275147536</v>
      </c>
      <c r="L37" s="77">
        <f>BBH00!L37*28%+BBH00!L37</f>
        <v>50.476886674615074</v>
      </c>
      <c r="M37" s="77">
        <f>BBH00!M37*28%+BBH00!M37</f>
        <v>44.419660273661265</v>
      </c>
      <c r="N37" s="77">
        <f>BBH00!N37*28%+BBH00!N37</f>
        <v>38.645104438085298</v>
      </c>
      <c r="O37" s="77">
        <f>BBH00!O37*28%+BBH00!O37</f>
        <v>34.394142949895922</v>
      </c>
      <c r="P37" s="77">
        <f>BBH00!P37*28%+BBH00!P37</f>
        <v>30.954728654906326</v>
      </c>
      <c r="R37" s="20">
        <f t="shared" si="1"/>
        <v>73.474610630400008</v>
      </c>
      <c r="S37" s="20">
        <f t="shared" si="1"/>
        <v>66.861895673664009</v>
      </c>
      <c r="T37" s="20">
        <f t="shared" si="1"/>
        <v>59.507087149560952</v>
      </c>
      <c r="U37" s="20">
        <f t="shared" si="1"/>
        <v>51.771165820118028</v>
      </c>
      <c r="V37" s="20">
        <f t="shared" si="1"/>
        <v>40.381509339692059</v>
      </c>
      <c r="W37" s="20">
        <f t="shared" si="1"/>
        <v>35.535728218929016</v>
      </c>
      <c r="X37" s="20">
        <f t="shared" si="1"/>
        <v>30.91608355046824</v>
      </c>
      <c r="Y37" s="20">
        <f t="shared" si="1"/>
        <v>27.51531435991674</v>
      </c>
      <c r="Z37" s="20">
        <f t="shared" si="1"/>
        <v>24.763782923925064</v>
      </c>
    </row>
    <row r="38" spans="1:26">
      <c r="A38" t="s">
        <v>57</v>
      </c>
      <c r="B38" t="s">
        <v>79</v>
      </c>
      <c r="C38">
        <v>90</v>
      </c>
      <c r="D38" s="74">
        <v>19</v>
      </c>
      <c r="E38" s="74">
        <v>24</v>
      </c>
      <c r="F38" s="49" t="s">
        <v>100</v>
      </c>
      <c r="G38" s="74" t="s">
        <v>75</v>
      </c>
      <c r="H38" s="77">
        <f>BBH00!H38*28%+BBH00!H38</f>
        <v>99.523263287999995</v>
      </c>
      <c r="I38" s="77">
        <f>BBH00!I38*28%+BBH00!I38</f>
        <v>91.257369592079996</v>
      </c>
      <c r="J38" s="77">
        <f>BBH00!J38*28%+BBH00!J38</f>
        <v>82.063858936951192</v>
      </c>
      <c r="K38" s="77">
        <f>BBH00!K38*28%+BBH00!K38</f>
        <v>70.857957275147527</v>
      </c>
      <c r="L38" s="77">
        <f>BBH00!L38*28%+BBH00!L38</f>
        <v>55.340886674615071</v>
      </c>
      <c r="M38" s="77">
        <f>BBH00!M38*28%+BBH00!M38</f>
        <v>48.323660273661261</v>
      </c>
      <c r="N38" s="77">
        <f>BBH00!N38*28%+BBH00!N38</f>
        <v>42.101104438085301</v>
      </c>
      <c r="O38" s="77">
        <f>BBH00!O38*28%+BBH00!O38</f>
        <v>37.850142949895918</v>
      </c>
      <c r="P38" s="77">
        <f>BBH00!P38*28%+BBH00!P38</f>
        <v>34.410728654906322</v>
      </c>
      <c r="R38" s="20">
        <f t="shared" si="1"/>
        <v>79.618610630399999</v>
      </c>
      <c r="S38" s="20">
        <f t="shared" si="1"/>
        <v>73.005895673664</v>
      </c>
      <c r="T38" s="20">
        <f t="shared" si="1"/>
        <v>65.651087149560951</v>
      </c>
      <c r="U38" s="20">
        <f t="shared" si="1"/>
        <v>56.686365820118027</v>
      </c>
      <c r="V38" s="20">
        <f t="shared" si="1"/>
        <v>44.272709339692057</v>
      </c>
      <c r="W38" s="20">
        <f t="shared" si="1"/>
        <v>38.658928218929013</v>
      </c>
      <c r="X38" s="20">
        <f t="shared" si="1"/>
        <v>33.680883550468245</v>
      </c>
      <c r="Y38" s="20">
        <f t="shared" si="1"/>
        <v>30.280114359916737</v>
      </c>
      <c r="Z38" s="20">
        <f t="shared" si="1"/>
        <v>27.528582923925057</v>
      </c>
    </row>
    <row r="39" spans="1:26">
      <c r="A39" t="s">
        <v>57</v>
      </c>
      <c r="B39" t="s">
        <v>79</v>
      </c>
      <c r="C39">
        <v>90</v>
      </c>
      <c r="D39" s="74">
        <v>19</v>
      </c>
      <c r="E39" s="74">
        <v>24</v>
      </c>
      <c r="F39" s="49" t="s">
        <v>100</v>
      </c>
      <c r="G39" s="74"/>
      <c r="H39" s="77">
        <f>BBH00!H39*28%+BBH00!H39</f>
        <v>91.843263288000003</v>
      </c>
      <c r="I39" s="77">
        <f>BBH00!I39*28%+BBH00!I39</f>
        <v>83.577369592080004</v>
      </c>
      <c r="J39" s="77">
        <f>BBH00!J39*28%+BBH00!J39</f>
        <v>74.383858936951185</v>
      </c>
      <c r="K39" s="77">
        <f>BBH00!K39*28%+BBH00!K39</f>
        <v>64.713957275147536</v>
      </c>
      <c r="L39" s="77">
        <f>BBH00!L39*28%+BBH00!L39</f>
        <v>50.476886674615074</v>
      </c>
      <c r="M39" s="77">
        <f>BBH00!M39*28%+BBH00!M39</f>
        <v>44.419660273661265</v>
      </c>
      <c r="N39" s="77">
        <f>BBH00!N39*28%+BBH00!N39</f>
        <v>38.645104438085298</v>
      </c>
      <c r="O39" s="77">
        <f>BBH00!O39*28%+BBH00!O39</f>
        <v>34.394142949895922</v>
      </c>
      <c r="P39" s="77">
        <f>BBH00!P39*28%+BBH00!P39</f>
        <v>30.954728654906326</v>
      </c>
      <c r="R39" s="20">
        <f t="shared" si="1"/>
        <v>73.474610630400008</v>
      </c>
      <c r="S39" s="20">
        <f t="shared" si="1"/>
        <v>66.861895673664009</v>
      </c>
      <c r="T39" s="20">
        <f t="shared" si="1"/>
        <v>59.507087149560952</v>
      </c>
      <c r="U39" s="20">
        <f t="shared" si="1"/>
        <v>51.771165820118028</v>
      </c>
      <c r="V39" s="20">
        <f t="shared" si="1"/>
        <v>40.381509339692059</v>
      </c>
      <c r="W39" s="20">
        <f t="shared" si="1"/>
        <v>35.535728218929016</v>
      </c>
      <c r="X39" s="20">
        <f t="shared" si="1"/>
        <v>30.91608355046824</v>
      </c>
      <c r="Y39" s="20">
        <f t="shared" si="1"/>
        <v>27.51531435991674</v>
      </c>
      <c r="Z39" s="20">
        <f t="shared" si="1"/>
        <v>24.763782923925064</v>
      </c>
    </row>
    <row r="40" spans="1:26">
      <c r="A40" t="s">
        <v>57</v>
      </c>
      <c r="B40" t="s">
        <v>79</v>
      </c>
      <c r="C40">
        <v>90</v>
      </c>
      <c r="D40" s="74">
        <v>21</v>
      </c>
      <c r="E40" s="74">
        <v>14</v>
      </c>
      <c r="F40" s="49" t="s">
        <v>100</v>
      </c>
      <c r="G40" s="74" t="s">
        <v>75</v>
      </c>
      <c r="H40" s="77">
        <f>BBH00!H40*28%+BBH00!H40</f>
        <v>104.11542645240002</v>
      </c>
      <c r="I40" s="77">
        <f>BBH00!I40*28%+BBH00!I40</f>
        <v>95.436238071684002</v>
      </c>
      <c r="J40" s="77">
        <f>BBH00!J40*28%+BBH00!J40</f>
        <v>85.783051883798763</v>
      </c>
      <c r="K40" s="77">
        <f>BBH00!K40*28%+BBH00!K40</f>
        <v>74.093655138904921</v>
      </c>
      <c r="L40" s="77">
        <f>BBH00!L40*28%+BBH00!L40</f>
        <v>57.864731008345842</v>
      </c>
      <c r="M40" s="77">
        <f>BBH00!M40*28%+BBH00!M40</f>
        <v>50.544643287344343</v>
      </c>
      <c r="N40" s="77">
        <f>BBH00!N40*28%+BBH00!N40</f>
        <v>44.033359659989586</v>
      </c>
      <c r="O40" s="77">
        <f>BBH00!O40*28%+BBH00!O40</f>
        <v>39.569850097390727</v>
      </c>
      <c r="P40" s="77">
        <f>BBH00!P40*28%+BBH00!P40</f>
        <v>35.958465087651646</v>
      </c>
      <c r="R40" s="20">
        <f t="shared" si="1"/>
        <v>83.292341161920021</v>
      </c>
      <c r="S40" s="20">
        <f t="shared" si="1"/>
        <v>76.348990457347199</v>
      </c>
      <c r="T40" s="20">
        <f t="shared" si="1"/>
        <v>68.626441507039019</v>
      </c>
      <c r="U40" s="20">
        <f t="shared" si="1"/>
        <v>59.274924111123937</v>
      </c>
      <c r="V40" s="20">
        <f t="shared" si="1"/>
        <v>46.291784806676674</v>
      </c>
      <c r="W40" s="20">
        <f t="shared" si="1"/>
        <v>40.435714629875477</v>
      </c>
      <c r="X40" s="20">
        <f t="shared" si="1"/>
        <v>35.226687727991667</v>
      </c>
      <c r="Y40" s="20">
        <f t="shared" si="1"/>
        <v>31.655880077912585</v>
      </c>
      <c r="Z40" s="20">
        <f t="shared" si="1"/>
        <v>28.76677207012132</v>
      </c>
    </row>
    <row r="41" spans="1:26">
      <c r="A41" t="s">
        <v>57</v>
      </c>
      <c r="B41" t="s">
        <v>79</v>
      </c>
      <c r="C41">
        <v>90</v>
      </c>
      <c r="D41" s="74">
        <v>21</v>
      </c>
      <c r="E41" s="74">
        <v>14</v>
      </c>
      <c r="F41" s="49" t="s">
        <v>100</v>
      </c>
      <c r="G41" s="74"/>
      <c r="H41" s="77">
        <f>BBH00!H41*28%+BBH00!H41</f>
        <v>96.435426452400009</v>
      </c>
      <c r="I41" s="77">
        <f>BBH00!I41*28%+BBH00!I41</f>
        <v>87.75623807168401</v>
      </c>
      <c r="J41" s="77">
        <f>BBH00!J41*28%+BBH00!J41</f>
        <v>78.10305188379877</v>
      </c>
      <c r="K41" s="77">
        <f>BBH00!K41*28%+BBH00!K41</f>
        <v>67.94965513890493</v>
      </c>
      <c r="L41" s="77">
        <f>BBH00!L41*28%+BBH00!L41</f>
        <v>53.000731008345852</v>
      </c>
      <c r="M41" s="77">
        <f>BBH00!M41*28%+BBH00!M41</f>
        <v>46.640643287344346</v>
      </c>
      <c r="N41" s="77">
        <f>BBH00!N41*28%+BBH00!N41</f>
        <v>40.577359659989582</v>
      </c>
      <c r="O41" s="77">
        <f>BBH00!O41*28%+BBH00!O41</f>
        <v>36.113850097390724</v>
      </c>
      <c r="P41" s="77">
        <f>BBH00!P41*28%+BBH00!P41</f>
        <v>32.50246508765165</v>
      </c>
      <c r="R41" s="20">
        <f t="shared" si="1"/>
        <v>77.148341161920015</v>
      </c>
      <c r="S41" s="20">
        <f t="shared" si="1"/>
        <v>70.204990457347208</v>
      </c>
      <c r="T41" s="20">
        <f t="shared" si="1"/>
        <v>62.48244150703902</v>
      </c>
      <c r="U41" s="20">
        <f t="shared" si="1"/>
        <v>54.359724111123946</v>
      </c>
      <c r="V41" s="20">
        <f t="shared" si="1"/>
        <v>42.400584806676683</v>
      </c>
      <c r="W41" s="20">
        <f t="shared" si="1"/>
        <v>37.31251462987548</v>
      </c>
      <c r="X41" s="20">
        <f t="shared" si="1"/>
        <v>32.461887727991666</v>
      </c>
      <c r="Y41" s="20">
        <f t="shared" si="1"/>
        <v>28.89108007791258</v>
      </c>
      <c r="Z41" s="20">
        <f t="shared" si="1"/>
        <v>26.001972070121322</v>
      </c>
    </row>
    <row r="42" spans="1:26">
      <c r="A42" t="s">
        <v>57</v>
      </c>
      <c r="B42" t="s">
        <v>79</v>
      </c>
      <c r="C42">
        <v>90</v>
      </c>
      <c r="D42" s="74">
        <v>21</v>
      </c>
      <c r="E42" s="74">
        <v>21</v>
      </c>
      <c r="F42" s="49" t="s">
        <v>100</v>
      </c>
      <c r="G42" s="74" t="s">
        <v>75</v>
      </c>
      <c r="H42" s="77">
        <f>BBH00!H42*28%+BBH00!H42</f>
        <v>104.11542645240002</v>
      </c>
      <c r="I42" s="77">
        <f>BBH00!I42*28%+BBH00!I42</f>
        <v>95.436238071684002</v>
      </c>
      <c r="J42" s="77">
        <f>BBH00!J42*28%+BBH00!J42</f>
        <v>85.783051883798763</v>
      </c>
      <c r="K42" s="77">
        <f>BBH00!K42*28%+BBH00!K42</f>
        <v>74.093655138904921</v>
      </c>
      <c r="L42" s="77">
        <f>BBH00!L42*28%+BBH00!L42</f>
        <v>57.864731008345842</v>
      </c>
      <c r="M42" s="77">
        <f>BBH00!M42*28%+BBH00!M42</f>
        <v>50.544643287344343</v>
      </c>
      <c r="N42" s="77">
        <f>BBH00!N42*28%+BBH00!N42</f>
        <v>44.033359659989586</v>
      </c>
      <c r="O42" s="77">
        <f>BBH00!O42*28%+BBH00!O42</f>
        <v>39.569850097390727</v>
      </c>
      <c r="P42" s="77">
        <f>BBH00!P42*28%+BBH00!P42</f>
        <v>35.958465087651646</v>
      </c>
      <c r="R42" s="20">
        <f t="shared" si="1"/>
        <v>83.292341161920021</v>
      </c>
      <c r="S42" s="20">
        <f t="shared" si="1"/>
        <v>76.348990457347199</v>
      </c>
      <c r="T42" s="20">
        <f t="shared" si="1"/>
        <v>68.626441507039019</v>
      </c>
      <c r="U42" s="20">
        <f t="shared" si="1"/>
        <v>59.274924111123937</v>
      </c>
      <c r="V42" s="20">
        <f t="shared" si="1"/>
        <v>46.291784806676674</v>
      </c>
      <c r="W42" s="20">
        <f t="shared" si="1"/>
        <v>40.435714629875477</v>
      </c>
      <c r="X42" s="20">
        <f t="shared" si="1"/>
        <v>35.226687727991667</v>
      </c>
      <c r="Y42" s="20">
        <f t="shared" si="1"/>
        <v>31.655880077912585</v>
      </c>
      <c r="Z42" s="20">
        <f t="shared" si="1"/>
        <v>28.76677207012132</v>
      </c>
    </row>
    <row r="43" spans="1:26">
      <c r="A43" t="s">
        <v>57</v>
      </c>
      <c r="B43" t="s">
        <v>79</v>
      </c>
      <c r="C43">
        <v>90</v>
      </c>
      <c r="D43" s="74">
        <v>21</v>
      </c>
      <c r="E43" s="74">
        <v>21</v>
      </c>
      <c r="F43" s="49" t="s">
        <v>100</v>
      </c>
      <c r="G43" s="74"/>
      <c r="H43" s="77">
        <f>BBH00!H43*28%+BBH00!H43</f>
        <v>96.435426452400009</v>
      </c>
      <c r="I43" s="77">
        <f>BBH00!I43*28%+BBH00!I43</f>
        <v>87.75623807168401</v>
      </c>
      <c r="J43" s="77">
        <f>BBH00!J43*28%+BBH00!J43</f>
        <v>78.10305188379877</v>
      </c>
      <c r="K43" s="77">
        <f>BBH00!K43*28%+BBH00!K43</f>
        <v>67.94965513890493</v>
      </c>
      <c r="L43" s="77">
        <f>BBH00!L43*28%+BBH00!L43</f>
        <v>53.000731008345852</v>
      </c>
      <c r="M43" s="77">
        <f>BBH00!M43*28%+BBH00!M43</f>
        <v>46.640643287344346</v>
      </c>
      <c r="N43" s="77">
        <f>BBH00!N43*28%+BBH00!N43</f>
        <v>40.577359659989582</v>
      </c>
      <c r="O43" s="77">
        <f>BBH00!O43*28%+BBH00!O43</f>
        <v>36.113850097390724</v>
      </c>
      <c r="P43" s="77">
        <f>BBH00!P43*28%+BBH00!P43</f>
        <v>32.50246508765165</v>
      </c>
      <c r="R43" s="20">
        <f t="shared" si="1"/>
        <v>77.148341161920015</v>
      </c>
      <c r="S43" s="20">
        <f t="shared" si="1"/>
        <v>70.204990457347208</v>
      </c>
      <c r="T43" s="20">
        <f t="shared" si="1"/>
        <v>62.48244150703902</v>
      </c>
      <c r="U43" s="20">
        <f t="shared" si="1"/>
        <v>54.359724111123946</v>
      </c>
      <c r="V43" s="20">
        <f t="shared" si="1"/>
        <v>42.400584806676683</v>
      </c>
      <c r="W43" s="20">
        <f t="shared" si="1"/>
        <v>37.31251462987548</v>
      </c>
      <c r="X43" s="20">
        <f t="shared" si="1"/>
        <v>32.461887727991666</v>
      </c>
      <c r="Y43" s="20">
        <f t="shared" si="1"/>
        <v>28.89108007791258</v>
      </c>
      <c r="Z43" s="20">
        <f t="shared" si="1"/>
        <v>26.001972070121322</v>
      </c>
    </row>
    <row r="44" spans="1:26">
      <c r="A44" t="s">
        <v>57</v>
      </c>
      <c r="B44" t="s">
        <v>79</v>
      </c>
      <c r="C44">
        <v>90</v>
      </c>
      <c r="D44" s="74">
        <v>21</v>
      </c>
      <c r="E44" s="74">
        <v>27</v>
      </c>
      <c r="F44" s="49" t="s">
        <v>100</v>
      </c>
      <c r="G44" s="74" t="s">
        <v>75</v>
      </c>
      <c r="H44" s="77">
        <f>BBH00!H44*28%+BBH00!H44</f>
        <v>104.11542645240002</v>
      </c>
      <c r="I44" s="77">
        <f>BBH00!I44*28%+BBH00!I44</f>
        <v>95.436238071684002</v>
      </c>
      <c r="J44" s="77">
        <f>BBH00!J44*28%+BBH00!J44</f>
        <v>85.783051883798763</v>
      </c>
      <c r="K44" s="77">
        <f>BBH00!K44*28%+BBH00!K44</f>
        <v>74.093655138904921</v>
      </c>
      <c r="L44" s="77">
        <f>BBH00!L44*28%+BBH00!L44</f>
        <v>57.864731008345842</v>
      </c>
      <c r="M44" s="77">
        <f>BBH00!M44*28%+BBH00!M44</f>
        <v>50.544643287344343</v>
      </c>
      <c r="N44" s="77">
        <f>BBH00!N44*28%+BBH00!N44</f>
        <v>44.033359659989586</v>
      </c>
      <c r="O44" s="77">
        <f>BBH00!O44*28%+BBH00!O44</f>
        <v>39.569850097390727</v>
      </c>
      <c r="P44" s="77">
        <f>BBH00!P44*28%+BBH00!P44</f>
        <v>35.958465087651646</v>
      </c>
      <c r="R44" s="20">
        <f t="shared" si="1"/>
        <v>83.292341161920021</v>
      </c>
      <c r="S44" s="20">
        <f t="shared" si="1"/>
        <v>76.348990457347199</v>
      </c>
      <c r="T44" s="20">
        <f t="shared" si="1"/>
        <v>68.626441507039019</v>
      </c>
      <c r="U44" s="20">
        <f t="shared" si="1"/>
        <v>59.274924111123937</v>
      </c>
      <c r="V44" s="20">
        <f t="shared" si="1"/>
        <v>46.291784806676674</v>
      </c>
      <c r="W44" s="20">
        <f t="shared" si="1"/>
        <v>40.435714629875477</v>
      </c>
      <c r="X44" s="20">
        <f t="shared" si="1"/>
        <v>35.226687727991667</v>
      </c>
      <c r="Y44" s="20">
        <f t="shared" si="1"/>
        <v>31.655880077912585</v>
      </c>
      <c r="Z44" s="20">
        <f t="shared" si="1"/>
        <v>28.76677207012132</v>
      </c>
    </row>
    <row r="45" spans="1:26">
      <c r="A45" t="s">
        <v>57</v>
      </c>
      <c r="B45" t="s">
        <v>79</v>
      </c>
      <c r="C45">
        <v>90</v>
      </c>
      <c r="D45" s="74">
        <v>21</v>
      </c>
      <c r="E45" s="74">
        <v>27</v>
      </c>
      <c r="F45" s="49" t="s">
        <v>100</v>
      </c>
      <c r="G45" s="74"/>
      <c r="H45" s="77">
        <f>BBH00!H45*28%+BBH00!H45</f>
        <v>96.435426452400009</v>
      </c>
      <c r="I45" s="77">
        <f>BBH00!I45*28%+BBH00!I45</f>
        <v>87.75623807168401</v>
      </c>
      <c r="J45" s="77">
        <f>BBH00!J45*28%+BBH00!J45</f>
        <v>78.10305188379877</v>
      </c>
      <c r="K45" s="77">
        <f>BBH00!K45*28%+BBH00!K45</f>
        <v>67.94965513890493</v>
      </c>
      <c r="L45" s="77">
        <f>BBH00!L45*28%+BBH00!L45</f>
        <v>53.000731008345852</v>
      </c>
      <c r="M45" s="77">
        <f>BBH00!M45*28%+BBH00!M45</f>
        <v>46.640643287344346</v>
      </c>
      <c r="N45" s="77">
        <f>BBH00!N45*28%+BBH00!N45</f>
        <v>40.577359659989582</v>
      </c>
      <c r="O45" s="77">
        <f>BBH00!O45*28%+BBH00!O45</f>
        <v>36.113850097390724</v>
      </c>
      <c r="P45" s="77">
        <f>BBH00!P45*28%+BBH00!P45</f>
        <v>32.50246508765165</v>
      </c>
      <c r="R45" s="20">
        <f t="shared" si="1"/>
        <v>77.148341161920015</v>
      </c>
      <c r="S45" s="20">
        <f t="shared" si="1"/>
        <v>70.204990457347208</v>
      </c>
      <c r="T45" s="20">
        <f t="shared" si="1"/>
        <v>62.48244150703902</v>
      </c>
      <c r="U45" s="20">
        <f t="shared" si="1"/>
        <v>54.359724111123946</v>
      </c>
      <c r="V45" s="20">
        <f t="shared" si="1"/>
        <v>42.400584806676683</v>
      </c>
      <c r="W45" s="20">
        <f t="shared" si="1"/>
        <v>37.31251462987548</v>
      </c>
      <c r="X45" s="20">
        <f t="shared" si="1"/>
        <v>32.461887727991666</v>
      </c>
      <c r="Y45" s="20">
        <f t="shared" si="1"/>
        <v>28.89108007791258</v>
      </c>
      <c r="Z45" s="20">
        <f t="shared" si="1"/>
        <v>26.001972070121322</v>
      </c>
    </row>
    <row r="46" spans="1:26">
      <c r="A46" t="s">
        <v>57</v>
      </c>
      <c r="B46" t="s">
        <v>79</v>
      </c>
      <c r="C46">
        <v>90</v>
      </c>
      <c r="D46" s="74">
        <v>23</v>
      </c>
      <c r="E46" s="74">
        <v>15</v>
      </c>
      <c r="F46" s="49" t="s">
        <v>100</v>
      </c>
      <c r="G46" s="74" t="s">
        <v>75</v>
      </c>
      <c r="H46" s="77">
        <f>BBH00!H46*28%+BBH00!H46</f>
        <v>108.93719777502001</v>
      </c>
      <c r="I46" s="77">
        <f>BBH00!I46*28%+BBH00!I46</f>
        <v>99.82404997526821</v>
      </c>
      <c r="J46" s="77">
        <f>BBH00!J46*28%+BBH00!J46</f>
        <v>89.688204477988705</v>
      </c>
      <c r="K46" s="77">
        <f>BBH00!K46*28%+BBH00!K46</f>
        <v>77.491137895850173</v>
      </c>
      <c r="L46" s="77">
        <f>BBH00!L46*28%+BBH00!L46</f>
        <v>60.514767558763133</v>
      </c>
      <c r="M46" s="77">
        <f>BBH00!M46*28%+BBH00!M46</f>
        <v>52.876675451711556</v>
      </c>
      <c r="N46" s="77">
        <f>BBH00!N46*28%+BBH00!N46</f>
        <v>46.062227642989058</v>
      </c>
      <c r="O46" s="77">
        <f>BBH00!O46*28%+BBH00!O46</f>
        <v>41.375542602260253</v>
      </c>
      <c r="P46" s="77">
        <f>BBH00!P46*28%+BBH00!P46</f>
        <v>37.583588342034233</v>
      </c>
      <c r="R46" s="20">
        <f t="shared" si="1"/>
        <v>87.149758220016011</v>
      </c>
      <c r="S46" s="20">
        <f t="shared" si="1"/>
        <v>79.859239980214568</v>
      </c>
      <c r="T46" s="20">
        <f t="shared" si="1"/>
        <v>71.750563582390967</v>
      </c>
      <c r="U46" s="20">
        <f t="shared" si="1"/>
        <v>61.992910316680138</v>
      </c>
      <c r="V46" s="20">
        <f t="shared" si="1"/>
        <v>48.411814047010509</v>
      </c>
      <c r="W46" s="20">
        <f t="shared" si="1"/>
        <v>42.301340361369249</v>
      </c>
      <c r="X46" s="20">
        <f t="shared" ref="X46:Z49" si="2">N46*0.8</f>
        <v>36.849782114391246</v>
      </c>
      <c r="Y46" s="20">
        <f t="shared" si="2"/>
        <v>33.100434081808203</v>
      </c>
      <c r="Z46" s="20">
        <f t="shared" si="2"/>
        <v>30.066870673627388</v>
      </c>
    </row>
    <row r="47" spans="1:26">
      <c r="A47" t="s">
        <v>57</v>
      </c>
      <c r="B47" t="s">
        <v>79</v>
      </c>
      <c r="C47">
        <v>90</v>
      </c>
      <c r="D47" s="74">
        <v>23</v>
      </c>
      <c r="E47" s="74">
        <v>15</v>
      </c>
      <c r="F47" s="49" t="s">
        <v>100</v>
      </c>
      <c r="G47" s="74"/>
      <c r="H47" s="77">
        <f>BBH00!H47*28%+BBH00!H47</f>
        <v>101.25719777502002</v>
      </c>
      <c r="I47" s="77">
        <f>BBH00!I47*28%+BBH00!I47</f>
        <v>92.144049975268217</v>
      </c>
      <c r="J47" s="77">
        <f>BBH00!J47*28%+BBH00!J47</f>
        <v>82.008204477988713</v>
      </c>
      <c r="K47" s="77">
        <f>BBH00!K47*28%+BBH00!K47</f>
        <v>71.347137895850182</v>
      </c>
      <c r="L47" s="77">
        <f>BBH00!L47*28%+BBH00!L47</f>
        <v>55.650767558763135</v>
      </c>
      <c r="M47" s="77">
        <f>BBH00!M47*28%+BBH00!M47</f>
        <v>48.972675451711559</v>
      </c>
      <c r="N47" s="77">
        <f>BBH00!N47*28%+BBH00!N47</f>
        <v>42.606227642989055</v>
      </c>
      <c r="O47" s="77">
        <f>BBH00!O47*28%+BBH00!O47</f>
        <v>37.919542602260258</v>
      </c>
      <c r="P47" s="77">
        <f>BBH00!P47*28%+BBH00!P47</f>
        <v>34.12758834203423</v>
      </c>
      <c r="R47" s="20">
        <f t="shared" ref="R47:W49" si="3">H47*0.8</f>
        <v>81.00575822001602</v>
      </c>
      <c r="S47" s="20">
        <f t="shared" si="3"/>
        <v>73.715239980214577</v>
      </c>
      <c r="T47" s="20">
        <f t="shared" si="3"/>
        <v>65.606563582390976</v>
      </c>
      <c r="U47" s="20">
        <f t="shared" si="3"/>
        <v>57.077710316680147</v>
      </c>
      <c r="V47" s="20">
        <f t="shared" si="3"/>
        <v>44.520614047010511</v>
      </c>
      <c r="W47" s="20">
        <f t="shared" si="3"/>
        <v>39.178140361369252</v>
      </c>
      <c r="X47" s="20">
        <f t="shared" si="2"/>
        <v>34.084982114391245</v>
      </c>
      <c r="Y47" s="20">
        <f t="shared" si="2"/>
        <v>30.335634081808209</v>
      </c>
      <c r="Z47" s="20">
        <f t="shared" si="2"/>
        <v>27.302070673627384</v>
      </c>
    </row>
    <row r="48" spans="1:26">
      <c r="A48" t="s">
        <v>57</v>
      </c>
      <c r="B48" t="s">
        <v>79</v>
      </c>
      <c r="C48">
        <v>90</v>
      </c>
      <c r="D48" s="74">
        <v>23</v>
      </c>
      <c r="E48" s="74">
        <v>23</v>
      </c>
      <c r="F48" s="49" t="s">
        <v>100</v>
      </c>
      <c r="G48" s="74" t="s">
        <v>75</v>
      </c>
      <c r="H48" s="77">
        <f>BBH00!H48*28%+BBH00!H48</f>
        <v>108.93719777502001</v>
      </c>
      <c r="I48" s="77">
        <f>BBH00!I48*28%+BBH00!I48</f>
        <v>99.82404997526821</v>
      </c>
      <c r="J48" s="77">
        <f>BBH00!J48*28%+BBH00!J48</f>
        <v>89.688204477988705</v>
      </c>
      <c r="K48" s="77">
        <f>BBH00!K48*28%+BBH00!K48</f>
        <v>77.491137895850173</v>
      </c>
      <c r="L48" s="77">
        <f>BBH00!L48*28%+BBH00!L48</f>
        <v>60.514767558763133</v>
      </c>
      <c r="M48" s="77">
        <f>BBH00!M48*28%+BBH00!M48</f>
        <v>52.876675451711556</v>
      </c>
      <c r="N48" s="77">
        <f>BBH00!N48*28%+BBH00!N48</f>
        <v>46.062227642989058</v>
      </c>
      <c r="O48" s="77">
        <f>BBH00!O48*28%+BBH00!O48</f>
        <v>41.375542602260253</v>
      </c>
      <c r="P48" s="77">
        <f>BBH00!P48*28%+BBH00!P48</f>
        <v>37.583588342034233</v>
      </c>
      <c r="R48" s="20">
        <f t="shared" si="3"/>
        <v>87.149758220016011</v>
      </c>
      <c r="S48" s="20">
        <f t="shared" si="3"/>
        <v>79.859239980214568</v>
      </c>
      <c r="T48" s="20">
        <f t="shared" si="3"/>
        <v>71.750563582390967</v>
      </c>
      <c r="U48" s="20">
        <f t="shared" si="3"/>
        <v>61.992910316680138</v>
      </c>
      <c r="V48" s="20">
        <f t="shared" si="3"/>
        <v>48.411814047010509</v>
      </c>
      <c r="W48" s="20">
        <f t="shared" si="3"/>
        <v>42.301340361369249</v>
      </c>
      <c r="X48" s="20">
        <f t="shared" si="2"/>
        <v>36.849782114391246</v>
      </c>
      <c r="Y48" s="20">
        <f t="shared" si="2"/>
        <v>33.100434081808203</v>
      </c>
      <c r="Z48" s="20">
        <f t="shared" si="2"/>
        <v>30.066870673627388</v>
      </c>
    </row>
    <row r="49" spans="1:26">
      <c r="A49" t="s">
        <v>57</v>
      </c>
      <c r="B49" t="s">
        <v>79</v>
      </c>
      <c r="C49">
        <v>90</v>
      </c>
      <c r="D49" s="74">
        <v>23</v>
      </c>
      <c r="E49" s="74">
        <v>23</v>
      </c>
      <c r="F49" s="49" t="s">
        <v>100</v>
      </c>
      <c r="G49" s="74"/>
      <c r="H49" s="77">
        <f>BBH00!H49*28%+BBH00!H49</f>
        <v>101.25719777502002</v>
      </c>
      <c r="I49" s="77">
        <f>BBH00!I49*28%+BBH00!I49</f>
        <v>92.144049975268217</v>
      </c>
      <c r="J49" s="77">
        <f>BBH00!J49*28%+BBH00!J49</f>
        <v>82.008204477988713</v>
      </c>
      <c r="K49" s="77">
        <f>BBH00!K49*28%+BBH00!K49</f>
        <v>71.347137895850182</v>
      </c>
      <c r="L49" s="77">
        <f>BBH00!L49*28%+BBH00!L49</f>
        <v>55.650767558763135</v>
      </c>
      <c r="M49" s="77">
        <f>BBH00!M49*28%+BBH00!M49</f>
        <v>48.972675451711559</v>
      </c>
      <c r="N49" s="77">
        <f>BBH00!N49*28%+BBH00!N49</f>
        <v>42.606227642989055</v>
      </c>
      <c r="O49" s="77">
        <f>BBH00!O49*28%+BBH00!O49</f>
        <v>37.919542602260258</v>
      </c>
      <c r="P49" s="77">
        <f>BBH00!P49*28%+BBH00!P49</f>
        <v>34.12758834203423</v>
      </c>
      <c r="R49" s="20">
        <f t="shared" si="3"/>
        <v>81.00575822001602</v>
      </c>
      <c r="S49" s="20">
        <f t="shared" si="3"/>
        <v>73.715239980214577</v>
      </c>
      <c r="T49" s="20">
        <f t="shared" si="3"/>
        <v>65.606563582390976</v>
      </c>
      <c r="U49" s="20">
        <f t="shared" si="3"/>
        <v>57.077710316680147</v>
      </c>
      <c r="V49" s="20">
        <f t="shared" si="3"/>
        <v>44.520614047010511</v>
      </c>
      <c r="W49" s="20">
        <f t="shared" si="3"/>
        <v>39.178140361369252</v>
      </c>
      <c r="X49" s="20">
        <f t="shared" si="2"/>
        <v>34.084982114391245</v>
      </c>
      <c r="Y49" s="20">
        <f t="shared" si="2"/>
        <v>30.335634081808209</v>
      </c>
      <c r="Z49" s="20">
        <f t="shared" si="2"/>
        <v>27.302070673627384</v>
      </c>
    </row>
    <row r="50" spans="1:26">
      <c r="A50" t="s">
        <v>57</v>
      </c>
      <c r="B50" t="s">
        <v>79</v>
      </c>
      <c r="C50">
        <v>90</v>
      </c>
      <c r="D50" s="74">
        <v>23</v>
      </c>
      <c r="E50" s="74">
        <v>30</v>
      </c>
      <c r="F50" s="49" t="s">
        <v>100</v>
      </c>
      <c r="G50" s="74" t="s">
        <v>75</v>
      </c>
      <c r="H50" s="77">
        <f>BBH00!H50*28%+BBH00!H50</f>
        <v>108.93719777502001</v>
      </c>
      <c r="I50" s="77">
        <f>BBH00!I50*28%+BBH00!I50</f>
        <v>99.82404997526821</v>
      </c>
      <c r="J50" s="77">
        <f>BBH00!J50*28%+BBH00!J50</f>
        <v>89.688204477988705</v>
      </c>
      <c r="K50" s="77">
        <f>BBH00!K50*28%+BBH00!K50</f>
        <v>77.491137895850173</v>
      </c>
      <c r="L50" s="77">
        <f>BBH00!L50*28%+BBH00!L50</f>
        <v>60.514767558763133</v>
      </c>
      <c r="M50" s="77">
        <f>BBH00!M50*28%+BBH00!M50</f>
        <v>52.876675451711556</v>
      </c>
      <c r="N50" s="77">
        <f>BBH00!N50*28%+BBH00!N50</f>
        <v>46.062227642989058</v>
      </c>
      <c r="O50" s="77">
        <f>BBH00!O50*28%+BBH00!O50</f>
        <v>41.375542602260253</v>
      </c>
      <c r="P50" s="77">
        <f>BBH00!P50*28%+BBH00!P50</f>
        <v>37.583588342034233</v>
      </c>
      <c r="R50" s="20">
        <f t="shared" ref="R50:R57" si="4">H50*0.8</f>
        <v>87.149758220016011</v>
      </c>
      <c r="S50" s="20">
        <f t="shared" ref="S50:S57" si="5">I50*0.8</f>
        <v>79.859239980214568</v>
      </c>
      <c r="T50" s="20">
        <f t="shared" ref="T50:T57" si="6">J50*0.8</f>
        <v>71.750563582390967</v>
      </c>
      <c r="U50" s="20">
        <f t="shared" ref="U50:U57" si="7">K50*0.8</f>
        <v>61.992910316680138</v>
      </c>
      <c r="V50" s="20">
        <f t="shared" ref="V50:V57" si="8">L50*0.8</f>
        <v>48.411814047010509</v>
      </c>
      <c r="W50" s="20">
        <f t="shared" ref="W50:W57" si="9">M50*0.8</f>
        <v>42.301340361369249</v>
      </c>
      <c r="X50" s="20">
        <f t="shared" ref="X50:X57" si="10">N50*0.8</f>
        <v>36.849782114391246</v>
      </c>
      <c r="Y50" s="20">
        <f t="shared" ref="Y50:Y57" si="11">O50*0.8</f>
        <v>33.100434081808203</v>
      </c>
      <c r="Z50" s="20">
        <f t="shared" ref="Z50:Z57" si="12">P50*0.8</f>
        <v>30.066870673627388</v>
      </c>
    </row>
    <row r="51" spans="1:26">
      <c r="A51" t="s">
        <v>57</v>
      </c>
      <c r="B51" t="s">
        <v>79</v>
      </c>
      <c r="C51">
        <v>90</v>
      </c>
      <c r="D51" s="74">
        <v>23</v>
      </c>
      <c r="E51" s="74">
        <v>30</v>
      </c>
      <c r="F51" s="49" t="s">
        <v>100</v>
      </c>
      <c r="G51" s="74"/>
      <c r="H51" s="77">
        <f>BBH00!H51*28%+BBH00!H51</f>
        <v>101.25719777502002</v>
      </c>
      <c r="I51" s="77">
        <f>BBH00!I51*28%+BBH00!I51</f>
        <v>92.144049975268217</v>
      </c>
      <c r="J51" s="77">
        <f>BBH00!J51*28%+BBH00!J51</f>
        <v>82.008204477988713</v>
      </c>
      <c r="K51" s="77">
        <f>BBH00!K51*28%+BBH00!K51</f>
        <v>71.347137895850182</v>
      </c>
      <c r="L51" s="77">
        <f>BBH00!L51*28%+BBH00!L51</f>
        <v>55.650767558763135</v>
      </c>
      <c r="M51" s="77">
        <f>BBH00!M51*28%+BBH00!M51</f>
        <v>48.972675451711559</v>
      </c>
      <c r="N51" s="77">
        <f>BBH00!N51*28%+BBH00!N51</f>
        <v>42.606227642989055</v>
      </c>
      <c r="O51" s="77">
        <f>BBH00!O51*28%+BBH00!O51</f>
        <v>37.919542602260258</v>
      </c>
      <c r="P51" s="77">
        <f>BBH00!P51*28%+BBH00!P51</f>
        <v>34.12758834203423</v>
      </c>
      <c r="R51" s="20">
        <f t="shared" si="4"/>
        <v>81.00575822001602</v>
      </c>
      <c r="S51" s="20">
        <f t="shared" si="5"/>
        <v>73.715239980214577</v>
      </c>
      <c r="T51" s="20">
        <f t="shared" si="6"/>
        <v>65.606563582390976</v>
      </c>
      <c r="U51" s="20">
        <f t="shared" si="7"/>
        <v>57.077710316680147</v>
      </c>
      <c r="V51" s="20">
        <f t="shared" si="8"/>
        <v>44.520614047010511</v>
      </c>
      <c r="W51" s="20">
        <f t="shared" si="9"/>
        <v>39.178140361369252</v>
      </c>
      <c r="X51" s="20">
        <f t="shared" si="10"/>
        <v>34.084982114391245</v>
      </c>
      <c r="Y51" s="20">
        <f t="shared" si="11"/>
        <v>30.335634081808209</v>
      </c>
      <c r="Z51" s="20">
        <f t="shared" si="12"/>
        <v>27.302070673627384</v>
      </c>
    </row>
    <row r="52" spans="1:26">
      <c r="A52" t="s">
        <v>57</v>
      </c>
      <c r="B52" t="s">
        <v>79</v>
      </c>
      <c r="C52">
        <v>90</v>
      </c>
      <c r="D52" s="74">
        <v>25</v>
      </c>
      <c r="E52" s="74">
        <v>16</v>
      </c>
      <c r="F52" s="49" t="s">
        <v>100</v>
      </c>
      <c r="G52" s="74" t="s">
        <v>75</v>
      </c>
      <c r="H52" s="77">
        <f>BBH00!H52*28%+BBH00!H52</f>
        <v>114.00005766377103</v>
      </c>
      <c r="I52" s="77">
        <f>BBH00!I52*28%+BBH00!I52</f>
        <v>104.43125247403162</v>
      </c>
      <c r="J52" s="77">
        <f>BBH00!J52*28%+BBH00!J52</f>
        <v>93.78861470188815</v>
      </c>
      <c r="K52" s="77">
        <f>BBH00!K52*28%+BBH00!K52</f>
        <v>81.058494790642683</v>
      </c>
      <c r="L52" s="77">
        <f>BBH00!L52*28%+BBH00!L52</f>
        <v>63.297305936701292</v>
      </c>
      <c r="M52" s="77">
        <f>BBH00!M52*28%+BBH00!M52</f>
        <v>55.325309224297136</v>
      </c>
      <c r="N52" s="77">
        <f>BBH00!N52*28%+BBH00!N52</f>
        <v>48.192539025138515</v>
      </c>
      <c r="O52" s="77">
        <f>BBH00!O52*28%+BBH00!O52</f>
        <v>43.271519732373271</v>
      </c>
      <c r="P52" s="77">
        <f>BBH00!P52*28%+BBH00!P52</f>
        <v>39.289967759135948</v>
      </c>
      <c r="R52" s="20">
        <f t="shared" si="4"/>
        <v>91.200046131016833</v>
      </c>
      <c r="S52" s="20">
        <f t="shared" si="5"/>
        <v>83.545001979225304</v>
      </c>
      <c r="T52" s="20">
        <f t="shared" si="6"/>
        <v>75.030891761510517</v>
      </c>
      <c r="U52" s="20">
        <f t="shared" si="7"/>
        <v>64.846795832514147</v>
      </c>
      <c r="V52" s="20">
        <f t="shared" si="8"/>
        <v>50.637844749361037</v>
      </c>
      <c r="W52" s="20">
        <f t="shared" si="9"/>
        <v>44.260247379437715</v>
      </c>
      <c r="X52" s="20">
        <f t="shared" si="10"/>
        <v>38.554031220110815</v>
      </c>
      <c r="Y52" s="20">
        <f t="shared" si="11"/>
        <v>34.617215785898615</v>
      </c>
      <c r="Z52" s="20">
        <f t="shared" si="12"/>
        <v>31.431974207308759</v>
      </c>
    </row>
    <row r="53" spans="1:26">
      <c r="A53" t="s">
        <v>57</v>
      </c>
      <c r="B53" t="s">
        <v>79</v>
      </c>
      <c r="C53">
        <v>90</v>
      </c>
      <c r="D53" s="74">
        <v>25</v>
      </c>
      <c r="E53" s="74">
        <v>16</v>
      </c>
      <c r="F53" s="49" t="s">
        <v>100</v>
      </c>
      <c r="G53" s="74"/>
      <c r="H53" s="77">
        <f>BBH00!H53*28%+BBH00!H53</f>
        <v>106.32005766377102</v>
      </c>
      <c r="I53" s="77">
        <f>BBH00!I53*28%+BBH00!I53</f>
        <v>96.751252474031631</v>
      </c>
      <c r="J53" s="77">
        <f>BBH00!J53*28%+BBH00!J53</f>
        <v>86.108614701888143</v>
      </c>
      <c r="K53" s="77">
        <f>BBH00!K53*28%+BBH00!K53</f>
        <v>74.914494790642692</v>
      </c>
      <c r="L53" s="77">
        <f>BBH00!L53*28%+BBH00!L53</f>
        <v>58.433305936701288</v>
      </c>
      <c r="M53" s="77">
        <f>BBH00!M53*28%+BBH00!M53</f>
        <v>51.42130922429714</v>
      </c>
      <c r="N53" s="77">
        <f>BBH00!N53*28%+BBH00!N53</f>
        <v>44.736539025138512</v>
      </c>
      <c r="O53" s="77">
        <f>BBH00!O53*28%+BBH00!O53</f>
        <v>39.815519732373275</v>
      </c>
      <c r="P53" s="77">
        <f>BBH00!P53*28%+BBH00!P53</f>
        <v>35.833967759135945</v>
      </c>
      <c r="R53" s="20">
        <f t="shared" si="4"/>
        <v>85.056046131016828</v>
      </c>
      <c r="S53" s="20">
        <f t="shared" si="5"/>
        <v>77.401001979225313</v>
      </c>
      <c r="T53" s="20">
        <f t="shared" si="6"/>
        <v>68.886891761510512</v>
      </c>
      <c r="U53" s="20">
        <f t="shared" si="7"/>
        <v>59.931595832514155</v>
      </c>
      <c r="V53" s="20">
        <f t="shared" si="8"/>
        <v>46.746644749361032</v>
      </c>
      <c r="W53" s="20">
        <f t="shared" si="9"/>
        <v>41.137047379437718</v>
      </c>
      <c r="X53" s="20">
        <f t="shared" si="10"/>
        <v>35.789231220110814</v>
      </c>
      <c r="Y53" s="20">
        <f t="shared" si="11"/>
        <v>31.852415785898621</v>
      </c>
      <c r="Z53" s="20">
        <f t="shared" si="12"/>
        <v>28.667174207308758</v>
      </c>
    </row>
    <row r="54" spans="1:26">
      <c r="A54" t="s">
        <v>57</v>
      </c>
      <c r="B54" t="s">
        <v>79</v>
      </c>
      <c r="C54">
        <v>90</v>
      </c>
      <c r="D54" s="74">
        <v>25</v>
      </c>
      <c r="E54" s="74">
        <v>25</v>
      </c>
      <c r="F54" s="49" t="s">
        <v>100</v>
      </c>
      <c r="G54" s="74" t="s">
        <v>75</v>
      </c>
      <c r="H54" s="77">
        <f>BBH00!H54*28%+BBH00!H54</f>
        <v>114.00005766377103</v>
      </c>
      <c r="I54" s="77">
        <f>BBH00!I54*28%+BBH00!I54</f>
        <v>104.43125247403162</v>
      </c>
      <c r="J54" s="77">
        <f>BBH00!J54*28%+BBH00!J54</f>
        <v>93.78861470188815</v>
      </c>
      <c r="K54" s="77">
        <f>BBH00!K54*28%+BBH00!K54</f>
        <v>81.058494790642683</v>
      </c>
      <c r="L54" s="77">
        <f>BBH00!L54*28%+BBH00!L54</f>
        <v>63.297305936701292</v>
      </c>
      <c r="M54" s="77">
        <f>BBH00!M54*28%+BBH00!M54</f>
        <v>55.325309224297136</v>
      </c>
      <c r="N54" s="77">
        <f>BBH00!N54*28%+BBH00!N54</f>
        <v>48.192539025138515</v>
      </c>
      <c r="O54" s="77">
        <f>BBH00!O54*28%+BBH00!O54</f>
        <v>43.271519732373271</v>
      </c>
      <c r="P54" s="77">
        <f>BBH00!P54*28%+BBH00!P54</f>
        <v>39.289967759135948</v>
      </c>
      <c r="R54" s="20">
        <f t="shared" si="4"/>
        <v>91.200046131016833</v>
      </c>
      <c r="S54" s="20">
        <f t="shared" si="5"/>
        <v>83.545001979225304</v>
      </c>
      <c r="T54" s="20">
        <f t="shared" si="6"/>
        <v>75.030891761510517</v>
      </c>
      <c r="U54" s="20">
        <f t="shared" si="7"/>
        <v>64.846795832514147</v>
      </c>
      <c r="V54" s="20">
        <f t="shared" si="8"/>
        <v>50.637844749361037</v>
      </c>
      <c r="W54" s="20">
        <f t="shared" si="9"/>
        <v>44.260247379437715</v>
      </c>
      <c r="X54" s="20">
        <f t="shared" si="10"/>
        <v>38.554031220110815</v>
      </c>
      <c r="Y54" s="20">
        <f t="shared" si="11"/>
        <v>34.617215785898615</v>
      </c>
      <c r="Z54" s="20">
        <f t="shared" si="12"/>
        <v>31.431974207308759</v>
      </c>
    </row>
    <row r="55" spans="1:26">
      <c r="A55" t="s">
        <v>57</v>
      </c>
      <c r="B55" t="s">
        <v>79</v>
      </c>
      <c r="C55">
        <v>90</v>
      </c>
      <c r="D55" s="74">
        <v>25</v>
      </c>
      <c r="E55" s="74">
        <v>25</v>
      </c>
      <c r="F55" s="49" t="s">
        <v>100</v>
      </c>
      <c r="G55" s="74"/>
      <c r="H55" s="77">
        <f>BBH00!H55*28%+BBH00!H55</f>
        <v>106.32005766377102</v>
      </c>
      <c r="I55" s="77">
        <f>BBH00!I55*28%+BBH00!I55</f>
        <v>96.751252474031631</v>
      </c>
      <c r="J55" s="77">
        <f>BBH00!J55*28%+BBH00!J55</f>
        <v>86.108614701888143</v>
      </c>
      <c r="K55" s="77">
        <f>BBH00!K55*28%+BBH00!K55</f>
        <v>74.914494790642692</v>
      </c>
      <c r="L55" s="77">
        <f>BBH00!L55*28%+BBH00!L55</f>
        <v>58.433305936701288</v>
      </c>
      <c r="M55" s="77">
        <f>BBH00!M55*28%+BBH00!M55</f>
        <v>51.42130922429714</v>
      </c>
      <c r="N55" s="77">
        <f>BBH00!N55*28%+BBH00!N55</f>
        <v>44.736539025138512</v>
      </c>
      <c r="O55" s="77">
        <f>BBH00!O55*28%+BBH00!O55</f>
        <v>39.815519732373275</v>
      </c>
      <c r="P55" s="77">
        <f>BBH00!P55*28%+BBH00!P55</f>
        <v>35.833967759135945</v>
      </c>
      <c r="R55" s="20">
        <f t="shared" si="4"/>
        <v>85.056046131016828</v>
      </c>
      <c r="S55" s="20">
        <f t="shared" si="5"/>
        <v>77.401001979225313</v>
      </c>
      <c r="T55" s="20">
        <f t="shared" si="6"/>
        <v>68.886891761510512</v>
      </c>
      <c r="U55" s="20">
        <f t="shared" si="7"/>
        <v>59.931595832514155</v>
      </c>
      <c r="V55" s="20">
        <f t="shared" si="8"/>
        <v>46.746644749361032</v>
      </c>
      <c r="W55" s="20">
        <f t="shared" si="9"/>
        <v>41.137047379437718</v>
      </c>
      <c r="X55" s="20">
        <f t="shared" si="10"/>
        <v>35.789231220110814</v>
      </c>
      <c r="Y55" s="20">
        <f t="shared" si="11"/>
        <v>31.852415785898621</v>
      </c>
      <c r="Z55" s="20">
        <f t="shared" si="12"/>
        <v>28.667174207308758</v>
      </c>
    </row>
    <row r="56" spans="1:26">
      <c r="A56" t="s">
        <v>57</v>
      </c>
      <c r="B56" t="s">
        <v>79</v>
      </c>
      <c r="C56">
        <v>90</v>
      </c>
      <c r="D56" s="74">
        <v>25</v>
      </c>
      <c r="E56" s="74">
        <v>33</v>
      </c>
      <c r="F56" s="49" t="s">
        <v>100</v>
      </c>
      <c r="G56" s="74" t="s">
        <v>75</v>
      </c>
      <c r="H56" s="77">
        <f>BBH00!H56*28%+BBH00!H56</f>
        <v>114.00005766377103</v>
      </c>
      <c r="I56" s="77">
        <f>BBH00!I56*28%+BBH00!I56</f>
        <v>104.43125247403162</v>
      </c>
      <c r="J56" s="77">
        <f>BBH00!J56*28%+BBH00!J56</f>
        <v>93.78861470188815</v>
      </c>
      <c r="K56" s="77">
        <f>BBH00!K56*28%+BBH00!K56</f>
        <v>81.058494790642683</v>
      </c>
      <c r="L56" s="77">
        <f>BBH00!L56*28%+BBH00!L56</f>
        <v>63.297305936701292</v>
      </c>
      <c r="M56" s="77">
        <f>BBH00!M56*28%+BBH00!M56</f>
        <v>55.325309224297136</v>
      </c>
      <c r="N56" s="77">
        <f>BBH00!N56*28%+BBH00!N56</f>
        <v>48.192539025138515</v>
      </c>
      <c r="O56" s="77">
        <f>BBH00!O56*28%+BBH00!O56</f>
        <v>43.271519732373271</v>
      </c>
      <c r="P56" s="77">
        <f>BBH00!P56*28%+BBH00!P56</f>
        <v>39.289967759135948</v>
      </c>
      <c r="R56" s="20">
        <f t="shared" si="4"/>
        <v>91.200046131016833</v>
      </c>
      <c r="S56" s="20">
        <f t="shared" si="5"/>
        <v>83.545001979225304</v>
      </c>
      <c r="T56" s="20">
        <f t="shared" si="6"/>
        <v>75.030891761510517</v>
      </c>
      <c r="U56" s="20">
        <f t="shared" si="7"/>
        <v>64.846795832514147</v>
      </c>
      <c r="V56" s="20">
        <f t="shared" si="8"/>
        <v>50.637844749361037</v>
      </c>
      <c r="W56" s="20">
        <f t="shared" si="9"/>
        <v>44.260247379437715</v>
      </c>
      <c r="X56" s="20">
        <f t="shared" si="10"/>
        <v>38.554031220110815</v>
      </c>
      <c r="Y56" s="20">
        <f t="shared" si="11"/>
        <v>34.617215785898615</v>
      </c>
      <c r="Z56" s="20">
        <f t="shared" si="12"/>
        <v>31.431974207308759</v>
      </c>
    </row>
    <row r="57" spans="1:26">
      <c r="A57" t="s">
        <v>57</v>
      </c>
      <c r="B57" t="s">
        <v>79</v>
      </c>
      <c r="C57">
        <v>90</v>
      </c>
      <c r="D57" s="74">
        <v>25</v>
      </c>
      <c r="E57" s="74">
        <v>33</v>
      </c>
      <c r="F57" s="49" t="s">
        <v>100</v>
      </c>
      <c r="G57" s="74"/>
      <c r="H57" s="77">
        <f>BBH00!H57*28%+BBH00!H57</f>
        <v>106.32005766377102</v>
      </c>
      <c r="I57" s="77">
        <f>BBH00!I57*28%+BBH00!I57</f>
        <v>96.751252474031631</v>
      </c>
      <c r="J57" s="77">
        <f>BBH00!J57*28%+BBH00!J57</f>
        <v>86.108614701888143</v>
      </c>
      <c r="K57" s="77">
        <f>BBH00!K57*28%+BBH00!K57</f>
        <v>74.914494790642692</v>
      </c>
      <c r="L57" s="77">
        <f>BBH00!L57*28%+BBH00!L57</f>
        <v>58.433305936701288</v>
      </c>
      <c r="M57" s="77">
        <f>BBH00!M57*28%+BBH00!M57</f>
        <v>51.42130922429714</v>
      </c>
      <c r="N57" s="77">
        <f>BBH00!N57*28%+BBH00!N57</f>
        <v>44.736539025138512</v>
      </c>
      <c r="O57" s="77">
        <f>BBH00!O57*28%+BBH00!O57</f>
        <v>39.815519732373275</v>
      </c>
      <c r="P57" s="77">
        <f>BBH00!P57*28%+BBH00!P57</f>
        <v>35.833967759135945</v>
      </c>
      <c r="R57" s="20">
        <f t="shared" si="4"/>
        <v>85.056046131016828</v>
      </c>
      <c r="S57" s="20">
        <f t="shared" si="5"/>
        <v>77.401001979225313</v>
      </c>
      <c r="T57" s="20">
        <f t="shared" si="6"/>
        <v>68.886891761510512</v>
      </c>
      <c r="U57" s="20">
        <f t="shared" si="7"/>
        <v>59.931595832514155</v>
      </c>
      <c r="V57" s="20">
        <f t="shared" si="8"/>
        <v>46.746644749361032</v>
      </c>
      <c r="W57" s="20">
        <f t="shared" si="9"/>
        <v>41.137047379437718</v>
      </c>
      <c r="X57" s="20">
        <f t="shared" si="10"/>
        <v>35.789231220110814</v>
      </c>
      <c r="Y57" s="20">
        <f t="shared" si="11"/>
        <v>31.852415785898621</v>
      </c>
      <c r="Z57" s="20">
        <f t="shared" si="12"/>
        <v>28.667174207308758</v>
      </c>
    </row>
    <row r="58" spans="1:26">
      <c r="H58" s="19"/>
      <c r="I58" s="19"/>
      <c r="J58" s="19"/>
      <c r="K58" s="19"/>
      <c r="L58" s="19"/>
      <c r="M58" s="19"/>
      <c r="N58" s="19"/>
      <c r="O58" s="19"/>
      <c r="P58" s="19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28.5">
      <c r="H59" s="19"/>
      <c r="I59" s="33"/>
      <c r="J59" s="19"/>
      <c r="K59" s="19"/>
      <c r="L59" s="19"/>
      <c r="M59" s="19"/>
      <c r="N59" s="19"/>
      <c r="O59" s="19"/>
      <c r="P59" s="19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H60" s="19"/>
      <c r="I60" s="19"/>
      <c r="J60" s="19"/>
      <c r="K60" s="19"/>
      <c r="L60" s="19"/>
      <c r="M60" s="19"/>
      <c r="N60" s="19"/>
      <c r="O60" s="19"/>
      <c r="P60" s="19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H61" s="19"/>
      <c r="I61" s="19"/>
      <c r="J61" s="19"/>
      <c r="K61" s="19"/>
      <c r="L61" s="19"/>
      <c r="M61" s="19"/>
      <c r="N61" s="19"/>
      <c r="O61" s="19"/>
      <c r="P61" s="19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H62" s="19"/>
      <c r="I62" s="19"/>
      <c r="J62" s="19"/>
      <c r="K62" s="19"/>
      <c r="L62" s="19"/>
      <c r="M62" s="19"/>
      <c r="N62" s="19"/>
      <c r="O62" s="19"/>
      <c r="P62" s="19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H63" s="19"/>
      <c r="I63" s="19"/>
      <c r="J63" s="19"/>
      <c r="K63" s="19"/>
      <c r="L63" s="19"/>
      <c r="M63" s="19"/>
      <c r="N63" s="19"/>
      <c r="O63" s="19"/>
      <c r="P63" s="19"/>
      <c r="R63" s="20"/>
      <c r="S63" s="20"/>
      <c r="T63" s="20"/>
      <c r="U63" s="20"/>
      <c r="V63" s="20"/>
      <c r="W63" s="20"/>
      <c r="X63" s="20"/>
      <c r="Y63" s="20"/>
      <c r="Z63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3"/>
  <sheetViews>
    <sheetView topLeftCell="A25" workbookViewId="0">
      <selection activeCell="F3" sqref="F3:F57"/>
    </sheetView>
  </sheetViews>
  <sheetFormatPr defaultRowHeight="15"/>
  <sheetData>
    <row r="1" spans="1:26">
      <c r="H1" s="19"/>
      <c r="I1" s="19"/>
      <c r="J1" s="19"/>
      <c r="K1" s="19"/>
      <c r="L1" s="19"/>
      <c r="M1" s="19"/>
      <c r="N1" s="19"/>
      <c r="O1" s="19"/>
      <c r="P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3.75">
      <c r="A2" s="18" t="s">
        <v>80</v>
      </c>
      <c r="H2" s="19"/>
      <c r="I2" s="19"/>
      <c r="J2" s="19"/>
      <c r="K2" s="23" t="s">
        <v>73</v>
      </c>
      <c r="L2" s="19"/>
      <c r="M2" s="19"/>
      <c r="N2" s="19"/>
      <c r="O2" s="19"/>
      <c r="P2" s="19"/>
      <c r="R2" s="19"/>
      <c r="S2" s="19"/>
      <c r="T2" s="19"/>
      <c r="U2" s="23" t="s">
        <v>74</v>
      </c>
      <c r="V2" s="19"/>
      <c r="W2" s="19"/>
      <c r="X2" s="19"/>
      <c r="Y2" s="19"/>
      <c r="Z2" s="19"/>
    </row>
    <row r="3" spans="1:26" ht="15.75" thickBot="1">
      <c r="A3" s="8" t="s">
        <v>58</v>
      </c>
      <c r="B3" s="8"/>
      <c r="C3" s="8" t="s">
        <v>69</v>
      </c>
      <c r="D3" s="8" t="s">
        <v>70</v>
      </c>
      <c r="E3" s="8" t="s">
        <v>71</v>
      </c>
      <c r="F3" s="47" t="s">
        <v>83</v>
      </c>
      <c r="G3" s="8" t="s">
        <v>72</v>
      </c>
      <c r="H3" s="22" t="s">
        <v>60</v>
      </c>
      <c r="I3" s="22" t="s">
        <v>61</v>
      </c>
      <c r="J3" s="22" t="s">
        <v>62</v>
      </c>
      <c r="K3" s="22" t="s">
        <v>63</v>
      </c>
      <c r="L3" s="22" t="s">
        <v>64</v>
      </c>
      <c r="M3" s="22" t="s">
        <v>65</v>
      </c>
      <c r="N3" s="22" t="s">
        <v>66</v>
      </c>
      <c r="O3" s="22" t="s">
        <v>67</v>
      </c>
      <c r="P3" s="22" t="s">
        <v>68</v>
      </c>
      <c r="Q3" s="8"/>
      <c r="R3" s="22" t="s">
        <v>60</v>
      </c>
      <c r="S3" s="22" t="s">
        <v>61</v>
      </c>
      <c r="T3" s="22" t="s">
        <v>62</v>
      </c>
      <c r="U3" s="22" t="s">
        <v>63</v>
      </c>
      <c r="V3" s="22" t="s">
        <v>64</v>
      </c>
      <c r="W3" s="22" t="s">
        <v>65</v>
      </c>
      <c r="X3" s="22" t="s">
        <v>66</v>
      </c>
      <c r="Y3" s="22" t="s">
        <v>67</v>
      </c>
      <c r="Z3" s="22" t="s">
        <v>68</v>
      </c>
    </row>
    <row r="4" spans="1:26" ht="15.75" thickTop="1">
      <c r="A4" t="s">
        <v>76</v>
      </c>
      <c r="B4" t="s">
        <v>79</v>
      </c>
      <c r="C4" t="s">
        <v>59</v>
      </c>
      <c r="D4">
        <v>9</v>
      </c>
      <c r="E4" s="44">
        <v>4</v>
      </c>
      <c r="F4" s="49" t="s">
        <v>100</v>
      </c>
      <c r="G4" t="s">
        <v>77</v>
      </c>
      <c r="H4" s="34">
        <f>BBH00!H4</f>
        <v>62.22</v>
      </c>
      <c r="I4" s="35">
        <f>BBH00!I4</f>
        <v>57.160199999999996</v>
      </c>
      <c r="J4" s="35">
        <f>BBH00!J4</f>
        <v>51.532577999999994</v>
      </c>
      <c r="K4" s="35">
        <f>BBH00!K4</f>
        <v>44.413342859999993</v>
      </c>
      <c r="L4" s="36">
        <f>BBH00!L4</f>
        <v>34.698407430799996</v>
      </c>
      <c r="M4" s="19">
        <f>BBH00!M4</f>
        <v>30.240598539103999</v>
      </c>
      <c r="N4" s="19">
        <f>BBH00!N4</f>
        <v>26.355820729020479</v>
      </c>
      <c r="O4" s="19">
        <f>BBH00!O4</f>
        <v>23.753680448828227</v>
      </c>
      <c r="P4" s="19">
        <f>BBH00!P4</f>
        <v>21.648312403945404</v>
      </c>
      <c r="R4" s="20">
        <f>H4*0.8</f>
        <v>49.776000000000003</v>
      </c>
      <c r="S4" s="20">
        <f t="shared" ref="S4:Z19" si="0">I4*0.8</f>
        <v>45.728160000000003</v>
      </c>
      <c r="T4" s="20">
        <f t="shared" si="0"/>
        <v>41.226062399999996</v>
      </c>
      <c r="U4" s="20">
        <f t="shared" si="0"/>
        <v>35.530674287999993</v>
      </c>
      <c r="V4" s="20">
        <f t="shared" si="0"/>
        <v>27.758725944639998</v>
      </c>
      <c r="W4" s="20">
        <f t="shared" si="0"/>
        <v>24.1924788312832</v>
      </c>
      <c r="X4" s="20">
        <f t="shared" si="0"/>
        <v>21.084656583216386</v>
      </c>
      <c r="Y4" s="20">
        <f t="shared" si="0"/>
        <v>19.002944359062582</v>
      </c>
      <c r="Z4" s="20">
        <f t="shared" si="0"/>
        <v>17.318649923156325</v>
      </c>
    </row>
    <row r="5" spans="1:26">
      <c r="A5" t="s">
        <v>76</v>
      </c>
      <c r="B5" t="s">
        <v>79</v>
      </c>
      <c r="C5" t="s">
        <v>59</v>
      </c>
      <c r="D5">
        <v>9</v>
      </c>
      <c r="E5" s="44">
        <v>4</v>
      </c>
      <c r="F5" s="49" t="s">
        <v>100</v>
      </c>
      <c r="H5" s="37">
        <f>BBH00!H5</f>
        <v>56.22</v>
      </c>
      <c r="I5" s="41">
        <f>BBH00!I5</f>
        <v>51.160199999999996</v>
      </c>
      <c r="J5" s="41">
        <f>BBH00!J5</f>
        <v>45.532577999999994</v>
      </c>
      <c r="K5" s="41">
        <f>BBH00!K5</f>
        <v>39.613342859999996</v>
      </c>
      <c r="L5" s="42">
        <f>BBH00!L5</f>
        <v>30.898407430799999</v>
      </c>
      <c r="M5" s="19">
        <f>BBH00!M5</f>
        <v>27.190598539103998</v>
      </c>
      <c r="N5" s="19">
        <f>BBH00!N5</f>
        <v>23.65582072902048</v>
      </c>
      <c r="O5" s="19">
        <f>BBH00!O5</f>
        <v>21.053680448828228</v>
      </c>
      <c r="P5" s="19">
        <f>BBH00!P5</f>
        <v>18.948312403945405</v>
      </c>
      <c r="R5" s="20">
        <f t="shared" ref="R5:Z46" si="1">H5*0.8</f>
        <v>44.975999999999999</v>
      </c>
      <c r="S5" s="20">
        <f t="shared" si="0"/>
        <v>40.928159999999998</v>
      </c>
      <c r="T5" s="20">
        <f t="shared" si="0"/>
        <v>36.426062399999999</v>
      </c>
      <c r="U5" s="20">
        <f t="shared" si="0"/>
        <v>31.690674287999997</v>
      </c>
      <c r="V5" s="20">
        <f t="shared" si="0"/>
        <v>24.718725944639999</v>
      </c>
      <c r="W5" s="20">
        <f t="shared" si="0"/>
        <v>21.752478831283199</v>
      </c>
      <c r="X5" s="20">
        <f t="shared" si="0"/>
        <v>18.924656583216386</v>
      </c>
      <c r="Y5" s="20">
        <f t="shared" si="0"/>
        <v>16.842944359062582</v>
      </c>
      <c r="Z5" s="20">
        <f t="shared" si="0"/>
        <v>15.158649923156325</v>
      </c>
    </row>
    <row r="6" spans="1:26">
      <c r="A6" t="s">
        <v>76</v>
      </c>
      <c r="B6" t="s">
        <v>79</v>
      </c>
      <c r="C6" t="s">
        <v>59</v>
      </c>
      <c r="D6">
        <v>9</v>
      </c>
      <c r="E6" s="44">
        <v>6</v>
      </c>
      <c r="F6" s="49" t="s">
        <v>100</v>
      </c>
      <c r="G6" t="s">
        <v>77</v>
      </c>
      <c r="H6" s="37">
        <f>BBH00!H6</f>
        <v>62.22</v>
      </c>
      <c r="I6" s="41">
        <f>BBH00!I6</f>
        <v>57.160199999999996</v>
      </c>
      <c r="J6" s="41">
        <f>BBH00!J6</f>
        <v>51.532577999999994</v>
      </c>
      <c r="K6" s="41">
        <f>BBH00!K6</f>
        <v>44.413342859999993</v>
      </c>
      <c r="L6" s="42">
        <f>BBH00!L6</f>
        <v>34.698407430799996</v>
      </c>
      <c r="M6" s="19">
        <f>BBH00!M6</f>
        <v>30.240598539103999</v>
      </c>
      <c r="N6" s="19">
        <f>BBH00!N6</f>
        <v>26.355820729020479</v>
      </c>
      <c r="O6" s="19">
        <f>BBH00!O6</f>
        <v>23.753680448828227</v>
      </c>
      <c r="P6" s="19">
        <f>BBH00!P6</f>
        <v>21.648312403945404</v>
      </c>
      <c r="R6" s="20">
        <f t="shared" si="1"/>
        <v>49.776000000000003</v>
      </c>
      <c r="S6" s="20">
        <f t="shared" si="0"/>
        <v>45.728160000000003</v>
      </c>
      <c r="T6" s="20">
        <f t="shared" si="0"/>
        <v>41.226062399999996</v>
      </c>
      <c r="U6" s="20">
        <f t="shared" si="0"/>
        <v>35.530674287999993</v>
      </c>
      <c r="V6" s="20">
        <f t="shared" si="0"/>
        <v>27.758725944639998</v>
      </c>
      <c r="W6" s="20">
        <f t="shared" si="0"/>
        <v>24.1924788312832</v>
      </c>
      <c r="X6" s="20">
        <f t="shared" si="0"/>
        <v>21.084656583216386</v>
      </c>
      <c r="Y6" s="20">
        <f t="shared" si="0"/>
        <v>19.002944359062582</v>
      </c>
      <c r="Z6" s="20">
        <f t="shared" si="0"/>
        <v>17.318649923156325</v>
      </c>
    </row>
    <row r="7" spans="1:26">
      <c r="A7" t="s">
        <v>76</v>
      </c>
      <c r="B7" t="s">
        <v>79</v>
      </c>
      <c r="C7" t="s">
        <v>59</v>
      </c>
      <c r="D7">
        <v>9</v>
      </c>
      <c r="E7" s="44">
        <v>6</v>
      </c>
      <c r="F7" s="49" t="s">
        <v>100</v>
      </c>
      <c r="H7" s="37">
        <f>BBH00!H7</f>
        <v>56.22</v>
      </c>
      <c r="I7" s="41">
        <f>BBH00!I7</f>
        <v>51.160199999999996</v>
      </c>
      <c r="J7" s="41">
        <f>BBH00!J7</f>
        <v>45.532577999999994</v>
      </c>
      <c r="K7" s="41">
        <f>BBH00!K7</f>
        <v>39.613342859999996</v>
      </c>
      <c r="L7" s="42">
        <f>BBH00!L7</f>
        <v>30.898407430799999</v>
      </c>
      <c r="M7" s="19">
        <f>BBH00!M7</f>
        <v>27.190598539103998</v>
      </c>
      <c r="N7" s="19">
        <f>BBH00!N7</f>
        <v>23.65582072902048</v>
      </c>
      <c r="O7" s="19">
        <f>BBH00!O7</f>
        <v>21.053680448828228</v>
      </c>
      <c r="P7" s="19">
        <f>BBH00!P7</f>
        <v>18.948312403945405</v>
      </c>
      <c r="R7" s="20">
        <f t="shared" si="1"/>
        <v>44.975999999999999</v>
      </c>
      <c r="S7" s="20">
        <f t="shared" si="0"/>
        <v>40.928159999999998</v>
      </c>
      <c r="T7" s="20">
        <f t="shared" si="0"/>
        <v>36.426062399999999</v>
      </c>
      <c r="U7" s="20">
        <f t="shared" si="0"/>
        <v>31.690674287999997</v>
      </c>
      <c r="V7" s="20">
        <f t="shared" si="0"/>
        <v>24.718725944639999</v>
      </c>
      <c r="W7" s="20">
        <f t="shared" si="0"/>
        <v>21.752478831283199</v>
      </c>
      <c r="X7" s="20">
        <f t="shared" si="0"/>
        <v>18.924656583216386</v>
      </c>
      <c r="Y7" s="20">
        <f t="shared" si="0"/>
        <v>16.842944359062582</v>
      </c>
      <c r="Z7" s="20">
        <f t="shared" si="0"/>
        <v>15.158649923156325</v>
      </c>
    </row>
    <row r="8" spans="1:26">
      <c r="A8" t="s">
        <v>76</v>
      </c>
      <c r="B8" t="s">
        <v>79</v>
      </c>
      <c r="C8" t="s">
        <v>59</v>
      </c>
      <c r="D8">
        <v>9</v>
      </c>
      <c r="E8" s="44">
        <v>8</v>
      </c>
      <c r="F8" s="49" t="s">
        <v>100</v>
      </c>
      <c r="G8" t="s">
        <v>77</v>
      </c>
      <c r="H8" s="37">
        <f>BBH00!H8</f>
        <v>62.22</v>
      </c>
      <c r="I8" s="41">
        <f>BBH00!I8</f>
        <v>57.160199999999996</v>
      </c>
      <c r="J8" s="41">
        <f>BBH00!J8</f>
        <v>51.532577999999994</v>
      </c>
      <c r="K8" s="41">
        <f>BBH00!K8</f>
        <v>44.413342859999993</v>
      </c>
      <c r="L8" s="42">
        <f>BBH00!L8</f>
        <v>34.698407430799996</v>
      </c>
      <c r="M8" s="19">
        <f>BBH00!M8</f>
        <v>30.240598539103999</v>
      </c>
      <c r="N8" s="19">
        <f>BBH00!N8</f>
        <v>26.355820729020479</v>
      </c>
      <c r="O8" s="19">
        <f>BBH00!O8</f>
        <v>23.753680448828227</v>
      </c>
      <c r="P8" s="19">
        <f>BBH00!P8</f>
        <v>21.648312403945404</v>
      </c>
      <c r="R8" s="20">
        <f t="shared" si="1"/>
        <v>49.776000000000003</v>
      </c>
      <c r="S8" s="20">
        <f t="shared" si="0"/>
        <v>45.728160000000003</v>
      </c>
      <c r="T8" s="20">
        <f t="shared" si="0"/>
        <v>41.226062399999996</v>
      </c>
      <c r="U8" s="20">
        <f t="shared" si="0"/>
        <v>35.530674287999993</v>
      </c>
      <c r="V8" s="20">
        <f t="shared" si="0"/>
        <v>27.758725944639998</v>
      </c>
      <c r="W8" s="20">
        <f t="shared" si="0"/>
        <v>24.1924788312832</v>
      </c>
      <c r="X8" s="20">
        <f t="shared" si="0"/>
        <v>21.084656583216386</v>
      </c>
      <c r="Y8" s="20">
        <f t="shared" si="0"/>
        <v>19.002944359062582</v>
      </c>
      <c r="Z8" s="20">
        <f t="shared" si="0"/>
        <v>17.318649923156325</v>
      </c>
    </row>
    <row r="9" spans="1:26">
      <c r="A9" t="s">
        <v>76</v>
      </c>
      <c r="B9" t="s">
        <v>79</v>
      </c>
      <c r="C9" t="s">
        <v>59</v>
      </c>
      <c r="D9">
        <v>9</v>
      </c>
      <c r="E9" s="44">
        <v>8</v>
      </c>
      <c r="F9" s="49" t="s">
        <v>100</v>
      </c>
      <c r="H9" s="37">
        <f>BBH00!H9</f>
        <v>56.22</v>
      </c>
      <c r="I9" s="41">
        <f>BBH00!I9</f>
        <v>51.160199999999996</v>
      </c>
      <c r="J9" s="41">
        <f>BBH00!J9</f>
        <v>45.532577999999994</v>
      </c>
      <c r="K9" s="41">
        <f>BBH00!K9</f>
        <v>39.613342859999996</v>
      </c>
      <c r="L9" s="42">
        <f>BBH00!L9</f>
        <v>30.898407430799999</v>
      </c>
      <c r="M9" s="19">
        <f>BBH00!M9</f>
        <v>27.190598539103998</v>
      </c>
      <c r="N9" s="19">
        <f>BBH00!N9</f>
        <v>23.65582072902048</v>
      </c>
      <c r="O9" s="19">
        <f>BBH00!O9</f>
        <v>21.053680448828228</v>
      </c>
      <c r="P9" s="19">
        <f>BBH00!P9</f>
        <v>18.948312403945405</v>
      </c>
      <c r="R9" s="20">
        <f t="shared" si="1"/>
        <v>44.975999999999999</v>
      </c>
      <c r="S9" s="20">
        <f t="shared" si="0"/>
        <v>40.928159999999998</v>
      </c>
      <c r="T9" s="20">
        <f t="shared" si="0"/>
        <v>36.426062399999999</v>
      </c>
      <c r="U9" s="20">
        <f t="shared" si="0"/>
        <v>31.690674287999997</v>
      </c>
      <c r="V9" s="20">
        <f t="shared" si="0"/>
        <v>24.718725944639999</v>
      </c>
      <c r="W9" s="20">
        <f t="shared" si="0"/>
        <v>21.752478831283199</v>
      </c>
      <c r="X9" s="20">
        <f t="shared" si="0"/>
        <v>18.924656583216386</v>
      </c>
      <c r="Y9" s="20">
        <f t="shared" si="0"/>
        <v>16.842944359062582</v>
      </c>
      <c r="Z9" s="20">
        <f t="shared" si="0"/>
        <v>15.158649923156325</v>
      </c>
    </row>
    <row r="10" spans="1:26">
      <c r="A10" t="s">
        <v>76</v>
      </c>
      <c r="B10" t="s">
        <v>79</v>
      </c>
      <c r="C10" t="s">
        <v>59</v>
      </c>
      <c r="D10">
        <v>11</v>
      </c>
      <c r="E10" s="44">
        <v>5</v>
      </c>
      <c r="F10" s="49" t="s">
        <v>100</v>
      </c>
      <c r="G10" t="s">
        <v>77</v>
      </c>
      <c r="H10" s="37">
        <f>BBH00!H10</f>
        <v>65.031000000000006</v>
      </c>
      <c r="I10" s="41">
        <f>BBH00!I10</f>
        <v>59.718209999999999</v>
      </c>
      <c r="J10" s="41">
        <f>BBH00!J10</f>
        <v>53.8092069</v>
      </c>
      <c r="K10" s="41">
        <f>BBH00!K10</f>
        <v>46.394010002999998</v>
      </c>
      <c r="L10" s="42">
        <f>BBH00!L10</f>
        <v>36.243327802339998</v>
      </c>
      <c r="M10" s="19">
        <f>BBH00!M10</f>
        <v>31.6001284660592</v>
      </c>
      <c r="N10" s="19">
        <f>BBH00!N10</f>
        <v>27.538611765471504</v>
      </c>
      <c r="O10" s="19">
        <f>BBH00!O10</f>
        <v>24.806364471269639</v>
      </c>
      <c r="P10" s="19">
        <f>BBH00!P10</f>
        <v>22.595728024142677</v>
      </c>
      <c r="R10" s="20">
        <f t="shared" si="1"/>
        <v>52.024800000000006</v>
      </c>
      <c r="S10" s="20">
        <f t="shared" si="0"/>
        <v>47.774568000000002</v>
      </c>
      <c r="T10" s="20">
        <f t="shared" si="0"/>
        <v>43.04736552</v>
      </c>
      <c r="U10" s="20">
        <f t="shared" si="0"/>
        <v>37.115208002400003</v>
      </c>
      <c r="V10" s="20">
        <f t="shared" si="0"/>
        <v>28.994662241872</v>
      </c>
      <c r="W10" s="20">
        <f t="shared" si="0"/>
        <v>25.280102772847361</v>
      </c>
      <c r="X10" s="20">
        <f t="shared" si="0"/>
        <v>22.030889412377206</v>
      </c>
      <c r="Y10" s="20">
        <f t="shared" si="0"/>
        <v>19.845091577015712</v>
      </c>
      <c r="Z10" s="20">
        <f t="shared" si="0"/>
        <v>18.076582419314143</v>
      </c>
    </row>
    <row r="11" spans="1:26">
      <c r="A11" t="s">
        <v>76</v>
      </c>
      <c r="B11" t="s">
        <v>79</v>
      </c>
      <c r="C11" t="s">
        <v>59</v>
      </c>
      <c r="D11">
        <v>11</v>
      </c>
      <c r="E11" s="44">
        <v>5</v>
      </c>
      <c r="F11" s="49" t="s">
        <v>100</v>
      </c>
      <c r="H11" s="37">
        <f>BBH00!H11</f>
        <v>59.030999999999999</v>
      </c>
      <c r="I11" s="41">
        <f>BBH00!I11</f>
        <v>53.718209999999999</v>
      </c>
      <c r="J11" s="41">
        <f>BBH00!J11</f>
        <v>47.8092069</v>
      </c>
      <c r="K11" s="41">
        <f>BBH00!K11</f>
        <v>41.594010003000001</v>
      </c>
      <c r="L11" s="42">
        <f>BBH00!L11</f>
        <v>32.443327802340001</v>
      </c>
      <c r="M11" s="19">
        <f>BBH00!M11</f>
        <v>28.550128466059199</v>
      </c>
      <c r="N11" s="19">
        <f>BBH00!N11</f>
        <v>24.838611765471505</v>
      </c>
      <c r="O11" s="19">
        <f>BBH00!O11</f>
        <v>22.106364471269639</v>
      </c>
      <c r="P11" s="19">
        <f>BBH00!P11</f>
        <v>19.895728024142677</v>
      </c>
      <c r="R11" s="20">
        <f t="shared" si="1"/>
        <v>47.224800000000002</v>
      </c>
      <c r="S11" s="20">
        <f t="shared" si="0"/>
        <v>42.974568000000005</v>
      </c>
      <c r="T11" s="20">
        <f t="shared" si="0"/>
        <v>38.247365520000002</v>
      </c>
      <c r="U11" s="20">
        <f t="shared" si="0"/>
        <v>33.275208002399999</v>
      </c>
      <c r="V11" s="20">
        <f t="shared" si="0"/>
        <v>25.954662241872001</v>
      </c>
      <c r="W11" s="20">
        <f t="shared" si="0"/>
        <v>22.840102772847359</v>
      </c>
      <c r="X11" s="20">
        <f t="shared" si="0"/>
        <v>19.870889412377206</v>
      </c>
      <c r="Y11" s="20">
        <f t="shared" si="0"/>
        <v>17.685091577015712</v>
      </c>
      <c r="Z11" s="20">
        <f t="shared" si="0"/>
        <v>15.916582419314143</v>
      </c>
    </row>
    <row r="12" spans="1:26">
      <c r="A12" t="s">
        <v>76</v>
      </c>
      <c r="B12" t="s">
        <v>79</v>
      </c>
      <c r="C12" t="s">
        <v>59</v>
      </c>
      <c r="D12">
        <v>11</v>
      </c>
      <c r="E12" s="44">
        <v>8</v>
      </c>
      <c r="F12" s="49" t="s">
        <v>100</v>
      </c>
      <c r="G12" t="s">
        <v>77</v>
      </c>
      <c r="H12" s="37">
        <f>BBH00!H12</f>
        <v>65.031000000000006</v>
      </c>
      <c r="I12" s="41">
        <f>BBH00!I12</f>
        <v>59.718209999999999</v>
      </c>
      <c r="J12" s="41">
        <f>BBH00!J12</f>
        <v>53.8092069</v>
      </c>
      <c r="K12" s="41">
        <f>BBH00!K12</f>
        <v>46.394010002999998</v>
      </c>
      <c r="L12" s="42">
        <f>BBH00!L12</f>
        <v>36.243327802339998</v>
      </c>
      <c r="M12" s="19">
        <f>BBH00!M12</f>
        <v>31.6001284660592</v>
      </c>
      <c r="N12" s="19">
        <f>BBH00!N12</f>
        <v>27.538611765471504</v>
      </c>
      <c r="O12" s="19">
        <f>BBH00!O12</f>
        <v>24.806364471269639</v>
      </c>
      <c r="P12" s="19">
        <f>BBH00!P12</f>
        <v>22.595728024142677</v>
      </c>
      <c r="R12" s="20">
        <f t="shared" si="1"/>
        <v>52.024800000000006</v>
      </c>
      <c r="S12" s="20">
        <f t="shared" si="0"/>
        <v>47.774568000000002</v>
      </c>
      <c r="T12" s="20">
        <f t="shared" si="0"/>
        <v>43.04736552</v>
      </c>
      <c r="U12" s="20">
        <f t="shared" si="0"/>
        <v>37.115208002400003</v>
      </c>
      <c r="V12" s="20">
        <f t="shared" si="0"/>
        <v>28.994662241872</v>
      </c>
      <c r="W12" s="20">
        <f t="shared" si="0"/>
        <v>25.280102772847361</v>
      </c>
      <c r="X12" s="20">
        <f t="shared" si="0"/>
        <v>22.030889412377206</v>
      </c>
      <c r="Y12" s="20">
        <f t="shared" si="0"/>
        <v>19.845091577015712</v>
      </c>
      <c r="Z12" s="20">
        <f t="shared" si="0"/>
        <v>18.076582419314143</v>
      </c>
    </row>
    <row r="13" spans="1:26">
      <c r="A13" t="s">
        <v>76</v>
      </c>
      <c r="B13" t="s">
        <v>79</v>
      </c>
      <c r="C13" t="s">
        <v>59</v>
      </c>
      <c r="D13">
        <v>11</v>
      </c>
      <c r="E13" s="44">
        <v>8</v>
      </c>
      <c r="F13" s="49" t="s">
        <v>100</v>
      </c>
      <c r="H13" s="37">
        <f>BBH00!H13</f>
        <v>59.030999999999999</v>
      </c>
      <c r="I13" s="41">
        <f>BBH00!I13</f>
        <v>53.718209999999999</v>
      </c>
      <c r="J13" s="41">
        <f>BBH00!J13</f>
        <v>47.8092069</v>
      </c>
      <c r="K13" s="41">
        <f>BBH00!K13</f>
        <v>41.594010003000001</v>
      </c>
      <c r="L13" s="42">
        <f>BBH00!L13</f>
        <v>32.443327802340001</v>
      </c>
      <c r="M13" s="19">
        <f>BBH00!M13</f>
        <v>28.550128466059199</v>
      </c>
      <c r="N13" s="19">
        <f>BBH00!N13</f>
        <v>24.838611765471505</v>
      </c>
      <c r="O13" s="19">
        <f>BBH00!O13</f>
        <v>22.106364471269639</v>
      </c>
      <c r="P13" s="19">
        <f>BBH00!P13</f>
        <v>19.895728024142677</v>
      </c>
      <c r="R13" s="20">
        <f t="shared" si="1"/>
        <v>47.224800000000002</v>
      </c>
      <c r="S13" s="20">
        <f t="shared" si="0"/>
        <v>42.974568000000005</v>
      </c>
      <c r="T13" s="20">
        <f t="shared" si="0"/>
        <v>38.247365520000002</v>
      </c>
      <c r="U13" s="20">
        <f t="shared" si="0"/>
        <v>33.275208002399999</v>
      </c>
      <c r="V13" s="20">
        <f t="shared" si="0"/>
        <v>25.954662241872001</v>
      </c>
      <c r="W13" s="20">
        <f t="shared" si="0"/>
        <v>22.840102772847359</v>
      </c>
      <c r="X13" s="20">
        <f t="shared" si="0"/>
        <v>19.870889412377206</v>
      </c>
      <c r="Y13" s="20">
        <f t="shared" si="0"/>
        <v>17.685091577015712</v>
      </c>
      <c r="Z13" s="20">
        <f t="shared" si="0"/>
        <v>15.916582419314143</v>
      </c>
    </row>
    <row r="14" spans="1:26">
      <c r="A14" t="s">
        <v>76</v>
      </c>
      <c r="B14" t="s">
        <v>79</v>
      </c>
      <c r="C14" t="s">
        <v>59</v>
      </c>
      <c r="D14">
        <v>11</v>
      </c>
      <c r="E14" s="44">
        <v>1</v>
      </c>
      <c r="F14" s="49" t="s">
        <v>100</v>
      </c>
      <c r="G14" t="s">
        <v>77</v>
      </c>
      <c r="H14" s="37">
        <f>BBH00!H14</f>
        <v>65.031000000000006</v>
      </c>
      <c r="I14" s="41">
        <f>BBH00!I14</f>
        <v>59.718209999999999</v>
      </c>
      <c r="J14" s="41">
        <f>BBH00!J14</f>
        <v>53.8092069</v>
      </c>
      <c r="K14" s="41">
        <f>BBH00!K14</f>
        <v>46.394010002999998</v>
      </c>
      <c r="L14" s="42">
        <f>BBH00!L14</f>
        <v>36.243327802339998</v>
      </c>
      <c r="M14" s="19">
        <f>BBH00!M14</f>
        <v>31.6001284660592</v>
      </c>
      <c r="N14" s="19">
        <f>BBH00!N14</f>
        <v>27.538611765471504</v>
      </c>
      <c r="O14" s="19">
        <f>BBH00!O14</f>
        <v>24.806364471269639</v>
      </c>
      <c r="P14" s="19">
        <f>BBH00!P14</f>
        <v>22.595728024142677</v>
      </c>
      <c r="R14" s="20">
        <f t="shared" si="1"/>
        <v>52.024800000000006</v>
      </c>
      <c r="S14" s="20">
        <f t="shared" si="0"/>
        <v>47.774568000000002</v>
      </c>
      <c r="T14" s="20">
        <f t="shared" si="0"/>
        <v>43.04736552</v>
      </c>
      <c r="U14" s="20">
        <f t="shared" si="0"/>
        <v>37.115208002400003</v>
      </c>
      <c r="V14" s="20">
        <f t="shared" si="0"/>
        <v>28.994662241872</v>
      </c>
      <c r="W14" s="20">
        <f t="shared" si="0"/>
        <v>25.280102772847361</v>
      </c>
      <c r="X14" s="20">
        <f t="shared" si="0"/>
        <v>22.030889412377206</v>
      </c>
      <c r="Y14" s="20">
        <f t="shared" si="0"/>
        <v>19.845091577015712</v>
      </c>
      <c r="Z14" s="20">
        <f t="shared" si="0"/>
        <v>18.076582419314143</v>
      </c>
    </row>
    <row r="15" spans="1:26">
      <c r="A15" t="s">
        <v>76</v>
      </c>
      <c r="B15" t="s">
        <v>79</v>
      </c>
      <c r="C15" t="s">
        <v>59</v>
      </c>
      <c r="D15">
        <v>11</v>
      </c>
      <c r="E15" s="44">
        <v>1</v>
      </c>
      <c r="F15" s="49" t="s">
        <v>100</v>
      </c>
      <c r="H15" s="37">
        <f>BBH00!H15</f>
        <v>59.030999999999999</v>
      </c>
      <c r="I15" s="41">
        <f>BBH00!I15</f>
        <v>53.718209999999999</v>
      </c>
      <c r="J15" s="41">
        <f>BBH00!J15</f>
        <v>47.8092069</v>
      </c>
      <c r="K15" s="41">
        <f>BBH00!K15</f>
        <v>41.594010003000001</v>
      </c>
      <c r="L15" s="42">
        <f>BBH00!L15</f>
        <v>32.443327802340001</v>
      </c>
      <c r="M15" s="19">
        <f>BBH00!M15</f>
        <v>28.550128466059199</v>
      </c>
      <c r="N15" s="19">
        <f>BBH00!N15</f>
        <v>24.838611765471505</v>
      </c>
      <c r="O15" s="19">
        <f>BBH00!O15</f>
        <v>22.106364471269639</v>
      </c>
      <c r="P15" s="19">
        <f>BBH00!P15</f>
        <v>19.895728024142677</v>
      </c>
      <c r="R15" s="20">
        <f t="shared" si="1"/>
        <v>47.224800000000002</v>
      </c>
      <c r="S15" s="20">
        <f t="shared" si="0"/>
        <v>42.974568000000005</v>
      </c>
      <c r="T15" s="20">
        <f t="shared" si="0"/>
        <v>38.247365520000002</v>
      </c>
      <c r="U15" s="20">
        <f t="shared" si="0"/>
        <v>33.275208002399999</v>
      </c>
      <c r="V15" s="20">
        <f t="shared" si="0"/>
        <v>25.954662241872001</v>
      </c>
      <c r="W15" s="20">
        <f t="shared" si="0"/>
        <v>22.840102772847359</v>
      </c>
      <c r="X15" s="20">
        <f t="shared" si="0"/>
        <v>19.870889412377206</v>
      </c>
      <c r="Y15" s="20">
        <f t="shared" si="0"/>
        <v>17.685091577015712</v>
      </c>
      <c r="Z15" s="20">
        <f t="shared" si="0"/>
        <v>15.916582419314143</v>
      </c>
    </row>
    <row r="16" spans="1:26">
      <c r="A16" t="s">
        <v>76</v>
      </c>
      <c r="B16" t="s">
        <v>79</v>
      </c>
      <c r="C16" t="s">
        <v>59</v>
      </c>
      <c r="D16">
        <v>13</v>
      </c>
      <c r="E16" s="44">
        <v>7</v>
      </c>
      <c r="F16" s="49" t="s">
        <v>100</v>
      </c>
      <c r="G16" t="s">
        <v>77</v>
      </c>
      <c r="H16" s="37">
        <f>BBH00!H16</f>
        <v>67.982550000000003</v>
      </c>
      <c r="I16" s="41">
        <f>BBH00!I16</f>
        <v>62.404120499999998</v>
      </c>
      <c r="J16" s="41">
        <f>BBH00!J16</f>
        <v>56.199667245000001</v>
      </c>
      <c r="K16" s="41">
        <f>BBH00!K16</f>
        <v>48.473710503149995</v>
      </c>
      <c r="L16" s="42">
        <f>BBH00!L16</f>
        <v>37.865494192456993</v>
      </c>
      <c r="M16" s="19">
        <f>BBH00!M16</f>
        <v>33.027634889362155</v>
      </c>
      <c r="N16" s="19">
        <f>BBH00!N16</f>
        <v>28.780542353745076</v>
      </c>
      <c r="O16" s="19">
        <f>BBH00!O16</f>
        <v>25.911682694833118</v>
      </c>
      <c r="P16" s="19">
        <f>BBH00!P16</f>
        <v>23.590514425349806</v>
      </c>
      <c r="R16" s="20">
        <f t="shared" si="1"/>
        <v>54.386040000000008</v>
      </c>
      <c r="S16" s="20">
        <f t="shared" si="0"/>
        <v>49.923296399999998</v>
      </c>
      <c r="T16" s="20">
        <f t="shared" si="0"/>
        <v>44.959733796000002</v>
      </c>
      <c r="U16" s="20">
        <f t="shared" si="0"/>
        <v>38.77896840252</v>
      </c>
      <c r="V16" s="20">
        <f t="shared" si="0"/>
        <v>30.292395353965595</v>
      </c>
      <c r="W16" s="20">
        <f t="shared" si="0"/>
        <v>26.422107911489725</v>
      </c>
      <c r="X16" s="20">
        <f t="shared" si="0"/>
        <v>23.024433882996064</v>
      </c>
      <c r="Y16" s="20">
        <f t="shared" si="0"/>
        <v>20.729346155866494</v>
      </c>
      <c r="Z16" s="20">
        <f t="shared" si="0"/>
        <v>18.872411540279845</v>
      </c>
    </row>
    <row r="17" spans="1:26">
      <c r="A17" t="s">
        <v>76</v>
      </c>
      <c r="B17" t="s">
        <v>79</v>
      </c>
      <c r="C17" t="s">
        <v>59</v>
      </c>
      <c r="D17">
        <v>13</v>
      </c>
      <c r="E17" s="44">
        <v>7</v>
      </c>
      <c r="F17" s="49" t="s">
        <v>100</v>
      </c>
      <c r="H17" s="37">
        <f>BBH00!H17</f>
        <v>61.982549999999996</v>
      </c>
      <c r="I17" s="41">
        <f>BBH00!I17</f>
        <v>56.404120499999998</v>
      </c>
      <c r="J17" s="41">
        <f>BBH00!J17</f>
        <v>50.199667245000001</v>
      </c>
      <c r="K17" s="41">
        <f>BBH00!K17</f>
        <v>43.673710503149998</v>
      </c>
      <c r="L17" s="42">
        <f>BBH00!L17</f>
        <v>34.065494192456995</v>
      </c>
      <c r="M17" s="19">
        <f>BBH00!M17</f>
        <v>29.977634889362157</v>
      </c>
      <c r="N17" s="19">
        <f>BBH00!N17</f>
        <v>26.080542353745077</v>
      </c>
      <c r="O17" s="19">
        <f>BBH00!O17</f>
        <v>23.211682694833119</v>
      </c>
      <c r="P17" s="19">
        <f>BBH00!P17</f>
        <v>20.890514425349807</v>
      </c>
      <c r="R17" s="20">
        <f t="shared" si="1"/>
        <v>49.586039999999997</v>
      </c>
      <c r="S17" s="20">
        <f t="shared" si="0"/>
        <v>45.123296400000001</v>
      </c>
      <c r="T17" s="20">
        <f t="shared" si="0"/>
        <v>40.159733796000005</v>
      </c>
      <c r="U17" s="20">
        <f t="shared" si="0"/>
        <v>34.938968402519997</v>
      </c>
      <c r="V17" s="20">
        <f t="shared" si="0"/>
        <v>27.252395353965596</v>
      </c>
      <c r="W17" s="20">
        <f t="shared" si="0"/>
        <v>23.982107911489727</v>
      </c>
      <c r="X17" s="20">
        <f t="shared" si="0"/>
        <v>20.864433882996064</v>
      </c>
      <c r="Y17" s="20">
        <f t="shared" si="0"/>
        <v>18.569346155866494</v>
      </c>
      <c r="Z17" s="20">
        <f t="shared" si="0"/>
        <v>16.712411540279845</v>
      </c>
    </row>
    <row r="18" spans="1:26">
      <c r="A18" t="s">
        <v>76</v>
      </c>
      <c r="B18" t="s">
        <v>79</v>
      </c>
      <c r="C18" t="s">
        <v>59</v>
      </c>
      <c r="D18">
        <v>13</v>
      </c>
      <c r="E18" s="44">
        <v>11</v>
      </c>
      <c r="F18" s="49" t="s">
        <v>100</v>
      </c>
      <c r="G18" t="s">
        <v>77</v>
      </c>
      <c r="H18" s="37">
        <f>BBH00!H18</f>
        <v>67.982550000000003</v>
      </c>
      <c r="I18" s="41">
        <f>BBH00!I18</f>
        <v>62.404120499999998</v>
      </c>
      <c r="J18" s="41">
        <f>BBH00!J18</f>
        <v>56.199667245000001</v>
      </c>
      <c r="K18" s="41">
        <f>BBH00!K18</f>
        <v>48.473710503149995</v>
      </c>
      <c r="L18" s="42">
        <f>BBH00!L18</f>
        <v>37.865494192456993</v>
      </c>
      <c r="M18" s="19">
        <f>BBH00!M18</f>
        <v>33.027634889362155</v>
      </c>
      <c r="N18" s="19">
        <f>BBH00!N18</f>
        <v>28.780542353745076</v>
      </c>
      <c r="O18" s="19">
        <f>BBH00!O18</f>
        <v>25.911682694833118</v>
      </c>
      <c r="P18" s="19">
        <f>BBH00!P18</f>
        <v>23.590514425349806</v>
      </c>
      <c r="R18" s="20">
        <f t="shared" si="1"/>
        <v>54.386040000000008</v>
      </c>
      <c r="S18" s="20">
        <f t="shared" si="0"/>
        <v>49.923296399999998</v>
      </c>
      <c r="T18" s="20">
        <f t="shared" si="0"/>
        <v>44.959733796000002</v>
      </c>
      <c r="U18" s="20">
        <f t="shared" si="0"/>
        <v>38.77896840252</v>
      </c>
      <c r="V18" s="20">
        <f t="shared" si="0"/>
        <v>30.292395353965595</v>
      </c>
      <c r="W18" s="20">
        <f t="shared" si="0"/>
        <v>26.422107911489725</v>
      </c>
      <c r="X18" s="20">
        <f t="shared" si="0"/>
        <v>23.024433882996064</v>
      </c>
      <c r="Y18" s="20">
        <f t="shared" si="0"/>
        <v>20.729346155866494</v>
      </c>
      <c r="Z18" s="20">
        <f t="shared" si="0"/>
        <v>18.872411540279845</v>
      </c>
    </row>
    <row r="19" spans="1:26">
      <c r="A19" t="s">
        <v>76</v>
      </c>
      <c r="B19" t="s">
        <v>79</v>
      </c>
      <c r="C19" t="s">
        <v>59</v>
      </c>
      <c r="D19">
        <v>13</v>
      </c>
      <c r="E19" s="44">
        <v>11</v>
      </c>
      <c r="F19" s="49" t="s">
        <v>100</v>
      </c>
      <c r="H19" s="37">
        <f>BBH00!H19</f>
        <v>61.982549999999996</v>
      </c>
      <c r="I19" s="41">
        <f>BBH00!I19</f>
        <v>56.404120499999998</v>
      </c>
      <c r="J19" s="41">
        <f>BBH00!J19</f>
        <v>50.199667245000001</v>
      </c>
      <c r="K19" s="41">
        <f>BBH00!K19</f>
        <v>43.673710503149998</v>
      </c>
      <c r="L19" s="42">
        <f>BBH00!L19</f>
        <v>34.065494192456995</v>
      </c>
      <c r="M19" s="19">
        <f>BBH00!M19</f>
        <v>29.977634889362157</v>
      </c>
      <c r="N19" s="19">
        <f>BBH00!N19</f>
        <v>26.080542353745077</v>
      </c>
      <c r="O19" s="19">
        <f>BBH00!O19</f>
        <v>23.211682694833119</v>
      </c>
      <c r="P19" s="19">
        <f>BBH00!P19</f>
        <v>20.890514425349807</v>
      </c>
      <c r="R19" s="20">
        <f t="shared" si="1"/>
        <v>49.586039999999997</v>
      </c>
      <c r="S19" s="20">
        <f t="shared" si="0"/>
        <v>45.123296400000001</v>
      </c>
      <c r="T19" s="20">
        <f t="shared" si="0"/>
        <v>40.159733796000005</v>
      </c>
      <c r="U19" s="20">
        <f t="shared" si="0"/>
        <v>34.938968402519997</v>
      </c>
      <c r="V19" s="20">
        <f t="shared" si="0"/>
        <v>27.252395353965596</v>
      </c>
      <c r="W19" s="20">
        <f t="shared" si="0"/>
        <v>23.982107911489727</v>
      </c>
      <c r="X19" s="20">
        <f t="shared" si="0"/>
        <v>20.864433882996064</v>
      </c>
      <c r="Y19" s="20">
        <f t="shared" si="0"/>
        <v>18.569346155866494</v>
      </c>
      <c r="Z19" s="20">
        <f t="shared" si="0"/>
        <v>16.712411540279845</v>
      </c>
    </row>
    <row r="20" spans="1:26">
      <c r="A20" t="s">
        <v>76</v>
      </c>
      <c r="B20" t="s">
        <v>79</v>
      </c>
      <c r="C20" t="s">
        <v>59</v>
      </c>
      <c r="D20">
        <v>13</v>
      </c>
      <c r="E20" s="44">
        <v>14</v>
      </c>
      <c r="F20" s="49" t="s">
        <v>100</v>
      </c>
      <c r="G20" t="s">
        <v>77</v>
      </c>
      <c r="H20" s="37">
        <f>BBH00!H20</f>
        <v>67.982550000000003</v>
      </c>
      <c r="I20" s="41">
        <f>BBH00!I20</f>
        <v>62.404120499999998</v>
      </c>
      <c r="J20" s="41">
        <f>BBH00!J20</f>
        <v>56.199667245000001</v>
      </c>
      <c r="K20" s="41">
        <f>BBH00!K20</f>
        <v>48.473710503149995</v>
      </c>
      <c r="L20" s="42">
        <f>BBH00!L20</f>
        <v>37.865494192456993</v>
      </c>
      <c r="M20" s="19">
        <f>BBH00!M20</f>
        <v>33.027634889362155</v>
      </c>
      <c r="N20" s="19">
        <f>BBH00!N20</f>
        <v>28.780542353745076</v>
      </c>
      <c r="O20" s="19">
        <f>BBH00!O20</f>
        <v>25.911682694833118</v>
      </c>
      <c r="P20" s="19">
        <f>BBH00!P20</f>
        <v>23.590514425349806</v>
      </c>
      <c r="R20" s="20">
        <f t="shared" si="1"/>
        <v>54.386040000000008</v>
      </c>
      <c r="S20" s="20">
        <f t="shared" si="1"/>
        <v>49.923296399999998</v>
      </c>
      <c r="T20" s="20">
        <f t="shared" si="1"/>
        <v>44.959733796000002</v>
      </c>
      <c r="U20" s="20">
        <f t="shared" si="1"/>
        <v>38.77896840252</v>
      </c>
      <c r="V20" s="20">
        <f t="shared" si="1"/>
        <v>30.292395353965595</v>
      </c>
      <c r="W20" s="20">
        <f t="shared" si="1"/>
        <v>26.422107911489725</v>
      </c>
      <c r="X20" s="20">
        <f t="shared" si="1"/>
        <v>23.024433882996064</v>
      </c>
      <c r="Y20" s="20">
        <f t="shared" si="1"/>
        <v>20.729346155866494</v>
      </c>
      <c r="Z20" s="20">
        <f t="shared" si="1"/>
        <v>18.872411540279845</v>
      </c>
    </row>
    <row r="21" spans="1:26">
      <c r="A21" t="s">
        <v>76</v>
      </c>
      <c r="B21" t="s">
        <v>79</v>
      </c>
      <c r="C21" t="s">
        <v>59</v>
      </c>
      <c r="D21">
        <v>13</v>
      </c>
      <c r="E21" s="44">
        <v>14</v>
      </c>
      <c r="F21" s="49" t="s">
        <v>100</v>
      </c>
      <c r="H21" s="37">
        <f>BBH00!H21</f>
        <v>61.982549999999996</v>
      </c>
      <c r="I21" s="41">
        <f>BBH00!I21</f>
        <v>56.404120499999998</v>
      </c>
      <c r="J21" s="41">
        <f>BBH00!J21</f>
        <v>50.199667245000001</v>
      </c>
      <c r="K21" s="41">
        <f>BBH00!K21</f>
        <v>43.673710503149998</v>
      </c>
      <c r="L21" s="42">
        <f>BBH00!L21</f>
        <v>34.065494192456995</v>
      </c>
      <c r="M21" s="19">
        <f>BBH00!M21</f>
        <v>29.977634889362157</v>
      </c>
      <c r="N21" s="19">
        <f>BBH00!N21</f>
        <v>26.080542353745077</v>
      </c>
      <c r="O21" s="19">
        <f>BBH00!O21</f>
        <v>23.211682694833119</v>
      </c>
      <c r="P21" s="19">
        <f>BBH00!P21</f>
        <v>20.890514425349807</v>
      </c>
      <c r="R21" s="20">
        <f t="shared" si="1"/>
        <v>49.586039999999997</v>
      </c>
      <c r="S21" s="20">
        <f t="shared" si="1"/>
        <v>45.123296400000001</v>
      </c>
      <c r="T21" s="20">
        <f t="shared" si="1"/>
        <v>40.159733796000005</v>
      </c>
      <c r="U21" s="20">
        <f t="shared" si="1"/>
        <v>34.938968402519997</v>
      </c>
      <c r="V21" s="20">
        <f t="shared" si="1"/>
        <v>27.252395353965596</v>
      </c>
      <c r="W21" s="20">
        <f t="shared" si="1"/>
        <v>23.982107911489727</v>
      </c>
      <c r="X21" s="20">
        <f t="shared" si="1"/>
        <v>20.864433882996064</v>
      </c>
      <c r="Y21" s="20">
        <f t="shared" si="1"/>
        <v>18.569346155866494</v>
      </c>
      <c r="Z21" s="20">
        <f t="shared" si="1"/>
        <v>16.712411540279845</v>
      </c>
    </row>
    <row r="22" spans="1:26">
      <c r="A22" t="s">
        <v>76</v>
      </c>
      <c r="B22" t="s">
        <v>79</v>
      </c>
      <c r="C22" t="s">
        <v>59</v>
      </c>
      <c r="D22">
        <v>15</v>
      </c>
      <c r="E22" s="44">
        <v>9</v>
      </c>
      <c r="F22" s="49" t="s">
        <v>100</v>
      </c>
      <c r="G22" t="s">
        <v>77</v>
      </c>
      <c r="H22" s="37">
        <f>BBH00!H22</f>
        <v>71.081677499999998</v>
      </c>
      <c r="I22" s="41">
        <f>BBH00!I22</f>
        <v>65.224326524999995</v>
      </c>
      <c r="J22" s="41">
        <f>BBH00!J22</f>
        <v>58.709650607249998</v>
      </c>
      <c r="K22" s="41">
        <f>BBH00!K22</f>
        <v>50.657396028307495</v>
      </c>
      <c r="L22" s="42">
        <f>BBH00!L22</f>
        <v>39.568768902079846</v>
      </c>
      <c r="M22" s="19">
        <f>BBH00!M22</f>
        <v>34.526516633830262</v>
      </c>
      <c r="N22" s="19">
        <f>BBH00!N22</f>
        <v>30.084569471432328</v>
      </c>
      <c r="O22" s="19">
        <f>BBH00!O22</f>
        <v>27.072266829574772</v>
      </c>
      <c r="P22" s="19">
        <f>BBH00!P22</f>
        <v>24.635040146617296</v>
      </c>
      <c r="R22" s="20">
        <f t="shared" si="1"/>
        <v>56.865341999999998</v>
      </c>
      <c r="S22" s="20">
        <f t="shared" si="1"/>
        <v>52.17946122</v>
      </c>
      <c r="T22" s="20">
        <f t="shared" si="1"/>
        <v>46.967720485800001</v>
      </c>
      <c r="U22" s="20">
        <f t="shared" si="1"/>
        <v>40.525916822645996</v>
      </c>
      <c r="V22" s="20">
        <f t="shared" si="1"/>
        <v>31.65501512166388</v>
      </c>
      <c r="W22" s="20">
        <f t="shared" si="1"/>
        <v>27.62121330706421</v>
      </c>
      <c r="X22" s="20">
        <f t="shared" si="1"/>
        <v>24.067655577145864</v>
      </c>
      <c r="Y22" s="20">
        <f t="shared" si="1"/>
        <v>21.657813463659821</v>
      </c>
      <c r="Z22" s="20">
        <f t="shared" si="1"/>
        <v>19.70803211729384</v>
      </c>
    </row>
    <row r="23" spans="1:26">
      <c r="A23" t="s">
        <v>76</v>
      </c>
      <c r="B23" t="s">
        <v>79</v>
      </c>
      <c r="C23" t="s">
        <v>59</v>
      </c>
      <c r="D23">
        <v>15</v>
      </c>
      <c r="E23" s="44">
        <v>9</v>
      </c>
      <c r="F23" s="49" t="s">
        <v>100</v>
      </c>
      <c r="H23" s="37">
        <f>BBH00!H23</f>
        <v>65.081677499999998</v>
      </c>
      <c r="I23" s="41">
        <f>BBH00!I23</f>
        <v>59.224326524999995</v>
      </c>
      <c r="J23" s="41">
        <f>BBH00!J23</f>
        <v>52.709650607249998</v>
      </c>
      <c r="K23" s="41">
        <f>BBH00!K23</f>
        <v>45.857396028307498</v>
      </c>
      <c r="L23" s="42">
        <f>BBH00!L23</f>
        <v>35.768768902079849</v>
      </c>
      <c r="M23" s="19">
        <f>BBH00!M23</f>
        <v>31.476516633830265</v>
      </c>
      <c r="N23" s="19">
        <f>BBH00!N23</f>
        <v>27.384569471432329</v>
      </c>
      <c r="O23" s="19">
        <f>BBH00!O23</f>
        <v>24.372266829574773</v>
      </c>
      <c r="P23" s="19">
        <f>BBH00!P23</f>
        <v>21.935040146617297</v>
      </c>
      <c r="R23" s="20">
        <f t="shared" si="1"/>
        <v>52.065342000000001</v>
      </c>
      <c r="S23" s="20">
        <f t="shared" si="1"/>
        <v>47.379461219999996</v>
      </c>
      <c r="T23" s="20">
        <f t="shared" si="1"/>
        <v>42.167720485800004</v>
      </c>
      <c r="U23" s="20">
        <f t="shared" si="1"/>
        <v>36.685916822646</v>
      </c>
      <c r="V23" s="20">
        <f t="shared" si="1"/>
        <v>28.61501512166388</v>
      </c>
      <c r="W23" s="20">
        <f t="shared" si="1"/>
        <v>25.181213307064212</v>
      </c>
      <c r="X23" s="20">
        <f t="shared" si="1"/>
        <v>21.907655577145864</v>
      </c>
      <c r="Y23" s="20">
        <f t="shared" si="1"/>
        <v>19.497813463659821</v>
      </c>
      <c r="Z23" s="20">
        <f t="shared" si="1"/>
        <v>17.54803211729384</v>
      </c>
    </row>
    <row r="24" spans="1:26">
      <c r="A24" t="s">
        <v>76</v>
      </c>
      <c r="B24" t="s">
        <v>79</v>
      </c>
      <c r="C24" t="s">
        <v>59</v>
      </c>
      <c r="D24">
        <v>15</v>
      </c>
      <c r="E24" s="44">
        <v>14</v>
      </c>
      <c r="F24" s="49" t="s">
        <v>100</v>
      </c>
      <c r="G24" t="s">
        <v>77</v>
      </c>
      <c r="H24" s="37">
        <f>BBH00!H24</f>
        <v>71.081677499999998</v>
      </c>
      <c r="I24" s="41">
        <f>BBH00!I24</f>
        <v>65.224326524999995</v>
      </c>
      <c r="J24" s="41">
        <f>BBH00!J24</f>
        <v>58.709650607249998</v>
      </c>
      <c r="K24" s="41">
        <f>BBH00!K24</f>
        <v>50.657396028307495</v>
      </c>
      <c r="L24" s="42">
        <f>BBH00!L24</f>
        <v>39.568768902079846</v>
      </c>
      <c r="M24" s="19">
        <f>BBH00!M24</f>
        <v>34.526516633830262</v>
      </c>
      <c r="N24" s="19">
        <f>BBH00!N24</f>
        <v>30.084569471432328</v>
      </c>
      <c r="O24" s="19">
        <f>BBH00!O24</f>
        <v>27.072266829574772</v>
      </c>
      <c r="P24" s="19">
        <f>BBH00!P24</f>
        <v>24.635040146617296</v>
      </c>
      <c r="R24" s="20">
        <f t="shared" si="1"/>
        <v>56.865341999999998</v>
      </c>
      <c r="S24" s="20">
        <f t="shared" si="1"/>
        <v>52.17946122</v>
      </c>
      <c r="T24" s="20">
        <f t="shared" si="1"/>
        <v>46.967720485800001</v>
      </c>
      <c r="U24" s="20">
        <f t="shared" si="1"/>
        <v>40.525916822645996</v>
      </c>
      <c r="V24" s="20">
        <f t="shared" si="1"/>
        <v>31.65501512166388</v>
      </c>
      <c r="W24" s="20">
        <f t="shared" si="1"/>
        <v>27.62121330706421</v>
      </c>
      <c r="X24" s="20">
        <f t="shared" si="1"/>
        <v>24.067655577145864</v>
      </c>
      <c r="Y24" s="20">
        <f t="shared" si="1"/>
        <v>21.657813463659821</v>
      </c>
      <c r="Z24" s="20">
        <f t="shared" si="1"/>
        <v>19.70803211729384</v>
      </c>
    </row>
    <row r="25" spans="1:26">
      <c r="A25" t="s">
        <v>76</v>
      </c>
      <c r="B25" t="s">
        <v>79</v>
      </c>
      <c r="C25" t="s">
        <v>59</v>
      </c>
      <c r="D25">
        <v>15</v>
      </c>
      <c r="E25" s="44">
        <v>14</v>
      </c>
      <c r="F25" s="49" t="s">
        <v>100</v>
      </c>
      <c r="H25" s="37">
        <f>BBH00!H25</f>
        <v>65.081677499999998</v>
      </c>
      <c r="I25" s="41">
        <f>BBH00!I25</f>
        <v>59.224326524999995</v>
      </c>
      <c r="J25" s="41">
        <f>BBH00!J25</f>
        <v>52.709650607249998</v>
      </c>
      <c r="K25" s="41">
        <f>BBH00!K25</f>
        <v>45.857396028307498</v>
      </c>
      <c r="L25" s="42">
        <f>BBH00!L25</f>
        <v>35.768768902079849</v>
      </c>
      <c r="M25" s="19">
        <f>BBH00!M25</f>
        <v>31.476516633830265</v>
      </c>
      <c r="N25" s="19">
        <f>BBH00!N25</f>
        <v>27.384569471432329</v>
      </c>
      <c r="O25" s="19">
        <f>BBH00!O25</f>
        <v>24.372266829574773</v>
      </c>
      <c r="P25" s="19">
        <f>BBH00!P25</f>
        <v>21.935040146617297</v>
      </c>
      <c r="R25" s="20">
        <f t="shared" si="1"/>
        <v>52.065342000000001</v>
      </c>
      <c r="S25" s="20">
        <f t="shared" si="1"/>
        <v>47.379461219999996</v>
      </c>
      <c r="T25" s="20">
        <f t="shared" si="1"/>
        <v>42.167720485800004</v>
      </c>
      <c r="U25" s="20">
        <f t="shared" si="1"/>
        <v>36.685916822646</v>
      </c>
      <c r="V25" s="20">
        <f t="shared" si="1"/>
        <v>28.61501512166388</v>
      </c>
      <c r="W25" s="20">
        <f t="shared" si="1"/>
        <v>25.181213307064212</v>
      </c>
      <c r="X25" s="20">
        <f t="shared" si="1"/>
        <v>21.907655577145864</v>
      </c>
      <c r="Y25" s="20">
        <f t="shared" si="1"/>
        <v>19.497813463659821</v>
      </c>
      <c r="Z25" s="20">
        <f t="shared" si="1"/>
        <v>17.54803211729384</v>
      </c>
    </row>
    <row r="26" spans="1:26">
      <c r="A26" t="s">
        <v>76</v>
      </c>
      <c r="B26" t="s">
        <v>79</v>
      </c>
      <c r="C26" t="s">
        <v>59</v>
      </c>
      <c r="D26">
        <v>15</v>
      </c>
      <c r="E26" s="44">
        <v>18</v>
      </c>
      <c r="F26" s="49" t="s">
        <v>100</v>
      </c>
      <c r="G26" t="s">
        <v>77</v>
      </c>
      <c r="H26" s="37">
        <f>BBH00!H26</f>
        <v>71.081677499999998</v>
      </c>
      <c r="I26" s="41">
        <f>BBH00!I26</f>
        <v>65.224326524999995</v>
      </c>
      <c r="J26" s="41">
        <f>BBH00!J26</f>
        <v>58.709650607249998</v>
      </c>
      <c r="K26" s="41">
        <f>BBH00!K26</f>
        <v>50.657396028307495</v>
      </c>
      <c r="L26" s="42">
        <f>BBH00!L26</f>
        <v>39.568768902079846</v>
      </c>
      <c r="M26" s="19">
        <f>BBH00!M26</f>
        <v>34.526516633830262</v>
      </c>
      <c r="N26" s="19">
        <f>BBH00!N26</f>
        <v>30.084569471432328</v>
      </c>
      <c r="O26" s="19">
        <f>BBH00!O26</f>
        <v>27.072266829574772</v>
      </c>
      <c r="P26" s="19">
        <f>BBH00!P26</f>
        <v>24.635040146617296</v>
      </c>
      <c r="R26" s="20">
        <f t="shared" si="1"/>
        <v>56.865341999999998</v>
      </c>
      <c r="S26" s="20">
        <f t="shared" si="1"/>
        <v>52.17946122</v>
      </c>
      <c r="T26" s="20">
        <f t="shared" si="1"/>
        <v>46.967720485800001</v>
      </c>
      <c r="U26" s="20">
        <f t="shared" si="1"/>
        <v>40.525916822645996</v>
      </c>
      <c r="V26" s="20">
        <f t="shared" si="1"/>
        <v>31.65501512166388</v>
      </c>
      <c r="W26" s="20">
        <f t="shared" si="1"/>
        <v>27.62121330706421</v>
      </c>
      <c r="X26" s="20">
        <f t="shared" si="1"/>
        <v>24.067655577145864</v>
      </c>
      <c r="Y26" s="20">
        <f t="shared" si="1"/>
        <v>21.657813463659821</v>
      </c>
      <c r="Z26" s="20">
        <f t="shared" si="1"/>
        <v>19.70803211729384</v>
      </c>
    </row>
    <row r="27" spans="1:26">
      <c r="A27" t="s">
        <v>76</v>
      </c>
      <c r="B27" t="s">
        <v>79</v>
      </c>
      <c r="C27" t="s">
        <v>59</v>
      </c>
      <c r="D27">
        <v>15</v>
      </c>
      <c r="E27" s="44">
        <v>18</v>
      </c>
      <c r="F27" s="49" t="s">
        <v>100</v>
      </c>
      <c r="H27" s="37">
        <f>BBH00!H27</f>
        <v>65.081677499999998</v>
      </c>
      <c r="I27" s="41">
        <f>BBH00!I27</f>
        <v>59.224326524999995</v>
      </c>
      <c r="J27" s="41">
        <f>BBH00!J27</f>
        <v>52.709650607249998</v>
      </c>
      <c r="K27" s="41">
        <f>BBH00!K27</f>
        <v>45.857396028307498</v>
      </c>
      <c r="L27" s="42">
        <f>BBH00!L27</f>
        <v>35.768768902079849</v>
      </c>
      <c r="M27" s="19">
        <f>BBH00!M27</f>
        <v>31.476516633830265</v>
      </c>
      <c r="N27" s="19">
        <f>BBH00!N27</f>
        <v>27.384569471432329</v>
      </c>
      <c r="O27" s="19">
        <f>BBH00!O27</f>
        <v>24.372266829574773</v>
      </c>
      <c r="P27" s="19">
        <f>BBH00!P27</f>
        <v>21.935040146617297</v>
      </c>
      <c r="R27" s="20">
        <f t="shared" si="1"/>
        <v>52.065342000000001</v>
      </c>
      <c r="S27" s="20">
        <f t="shared" si="1"/>
        <v>47.379461219999996</v>
      </c>
      <c r="T27" s="20">
        <f t="shared" si="1"/>
        <v>42.167720485800004</v>
      </c>
      <c r="U27" s="20">
        <f t="shared" si="1"/>
        <v>36.685916822646</v>
      </c>
      <c r="V27" s="20">
        <f t="shared" si="1"/>
        <v>28.61501512166388</v>
      </c>
      <c r="W27" s="20">
        <f t="shared" si="1"/>
        <v>25.181213307064212</v>
      </c>
      <c r="X27" s="20">
        <f t="shared" si="1"/>
        <v>21.907655577145864</v>
      </c>
      <c r="Y27" s="20">
        <f t="shared" si="1"/>
        <v>19.497813463659821</v>
      </c>
      <c r="Z27" s="20">
        <f t="shared" si="1"/>
        <v>17.54803211729384</v>
      </c>
    </row>
    <row r="28" spans="1:26">
      <c r="A28" t="s">
        <v>76</v>
      </c>
      <c r="B28" t="s">
        <v>79</v>
      </c>
      <c r="C28" s="29" t="s">
        <v>59</v>
      </c>
      <c r="D28" s="29">
        <v>17</v>
      </c>
      <c r="E28" s="45">
        <v>11</v>
      </c>
      <c r="F28" s="49" t="s">
        <v>100</v>
      </c>
      <c r="G28" t="s">
        <v>77</v>
      </c>
      <c r="H28" s="37">
        <f>BBH00!H28</f>
        <v>74.335761375000004</v>
      </c>
      <c r="I28" s="41">
        <f>BBH00!I28</f>
        <v>68.185542851250005</v>
      </c>
      <c r="J28" s="41">
        <f>BBH00!J28</f>
        <v>61.345133137612507</v>
      </c>
      <c r="K28" s="41">
        <f>BBH00!K28</f>
        <v>52.950265829722881</v>
      </c>
      <c r="L28" s="42">
        <f>BBH00!L28</f>
        <v>41.357207347183845</v>
      </c>
      <c r="M28" s="19">
        <f>BBH00!M28</f>
        <v>36.100342465521784</v>
      </c>
      <c r="N28" s="19">
        <f>BBH00!N28</f>
        <v>31.453797945003952</v>
      </c>
      <c r="O28" s="19">
        <f>BBH00!O28</f>
        <v>28.290880171053516</v>
      </c>
      <c r="P28" s="19">
        <f>BBH00!P28</f>
        <v>25.731792153948163</v>
      </c>
      <c r="R28" s="20">
        <f t="shared" si="1"/>
        <v>59.468609100000009</v>
      </c>
      <c r="S28" s="20">
        <f t="shared" si="1"/>
        <v>54.548434281000006</v>
      </c>
      <c r="T28" s="20">
        <f t="shared" si="1"/>
        <v>49.076106510090007</v>
      </c>
      <c r="U28" s="20">
        <f t="shared" si="1"/>
        <v>42.360212663778306</v>
      </c>
      <c r="V28" s="20">
        <f t="shared" si="1"/>
        <v>33.085765877747079</v>
      </c>
      <c r="W28" s="20">
        <f t="shared" si="1"/>
        <v>28.880273972417427</v>
      </c>
      <c r="X28" s="20">
        <f t="shared" si="1"/>
        <v>25.163038356003163</v>
      </c>
      <c r="Y28" s="20">
        <f t="shared" si="1"/>
        <v>22.632704136842815</v>
      </c>
      <c r="Z28" s="20">
        <f t="shared" si="1"/>
        <v>20.58543372315853</v>
      </c>
    </row>
    <row r="29" spans="1:26">
      <c r="A29" t="s">
        <v>76</v>
      </c>
      <c r="B29" t="s">
        <v>79</v>
      </c>
      <c r="C29" s="29" t="s">
        <v>59</v>
      </c>
      <c r="D29" s="29">
        <v>17</v>
      </c>
      <c r="E29" s="45">
        <v>11</v>
      </c>
      <c r="F29" s="49" t="s">
        <v>100</v>
      </c>
      <c r="G29" s="29"/>
      <c r="H29" s="37">
        <f>BBH00!H29</f>
        <v>68.335761375000004</v>
      </c>
      <c r="I29" s="41">
        <f>BBH00!I29</f>
        <v>62.185542851250005</v>
      </c>
      <c r="J29" s="41">
        <f>BBH00!J29</f>
        <v>55.345133137612507</v>
      </c>
      <c r="K29" s="41">
        <f>BBH00!K29</f>
        <v>48.150265829722883</v>
      </c>
      <c r="L29" s="42">
        <f>BBH00!L29</f>
        <v>37.557207347183848</v>
      </c>
      <c r="M29" s="19">
        <f>BBH00!M29</f>
        <v>33.050342465521787</v>
      </c>
      <c r="N29" s="19">
        <f>BBH00!N29</f>
        <v>28.753797945003953</v>
      </c>
      <c r="O29" s="19">
        <f>BBH00!O29</f>
        <v>25.590880171053517</v>
      </c>
      <c r="P29" s="19">
        <f>BBH00!P29</f>
        <v>23.031792153948164</v>
      </c>
      <c r="R29" s="20">
        <f t="shared" si="1"/>
        <v>54.668609100000005</v>
      </c>
      <c r="S29" s="20">
        <f t="shared" si="1"/>
        <v>49.748434281000009</v>
      </c>
      <c r="T29" s="20">
        <f t="shared" si="1"/>
        <v>44.27610651009001</v>
      </c>
      <c r="U29" s="20">
        <f t="shared" si="1"/>
        <v>38.52021266377831</v>
      </c>
      <c r="V29" s="20">
        <f t="shared" si="1"/>
        <v>30.04576587774708</v>
      </c>
      <c r="W29" s="20">
        <f t="shared" si="1"/>
        <v>26.44027397241743</v>
      </c>
      <c r="X29" s="20">
        <f t="shared" si="1"/>
        <v>23.003038356003163</v>
      </c>
      <c r="Y29" s="20">
        <f t="shared" si="1"/>
        <v>20.472704136842815</v>
      </c>
      <c r="Z29" s="20">
        <f t="shared" si="1"/>
        <v>18.42543372315853</v>
      </c>
    </row>
    <row r="30" spans="1:26">
      <c r="A30" t="s">
        <v>76</v>
      </c>
      <c r="B30" t="s">
        <v>79</v>
      </c>
      <c r="C30" s="29" t="s">
        <v>59</v>
      </c>
      <c r="D30" s="29">
        <v>17</v>
      </c>
      <c r="E30" s="45">
        <v>16</v>
      </c>
      <c r="F30" s="49" t="s">
        <v>100</v>
      </c>
      <c r="G30" t="s">
        <v>77</v>
      </c>
      <c r="H30" s="37">
        <f>BBH00!H30</f>
        <v>74.335761375000004</v>
      </c>
      <c r="I30" s="41">
        <f>BBH00!I30</f>
        <v>68.185542851250005</v>
      </c>
      <c r="J30" s="41">
        <f>BBH00!J30</f>
        <v>61.345133137612507</v>
      </c>
      <c r="K30" s="41">
        <f>BBH00!K30</f>
        <v>52.950265829722881</v>
      </c>
      <c r="L30" s="42">
        <f>BBH00!L30</f>
        <v>41.357207347183845</v>
      </c>
      <c r="M30" s="19">
        <f>BBH00!M30</f>
        <v>36.100342465521784</v>
      </c>
      <c r="N30" s="19">
        <f>BBH00!N30</f>
        <v>31.453797945003952</v>
      </c>
      <c r="O30" s="19">
        <f>BBH00!O30</f>
        <v>28.290880171053516</v>
      </c>
      <c r="P30" s="19">
        <f>BBH00!P30</f>
        <v>25.731792153948163</v>
      </c>
      <c r="R30" s="20">
        <f t="shared" si="1"/>
        <v>59.468609100000009</v>
      </c>
      <c r="S30" s="20">
        <f t="shared" si="1"/>
        <v>54.548434281000006</v>
      </c>
      <c r="T30" s="20">
        <f t="shared" si="1"/>
        <v>49.076106510090007</v>
      </c>
      <c r="U30" s="20">
        <f t="shared" si="1"/>
        <v>42.360212663778306</v>
      </c>
      <c r="V30" s="20">
        <f t="shared" si="1"/>
        <v>33.085765877747079</v>
      </c>
      <c r="W30" s="20">
        <f t="shared" si="1"/>
        <v>28.880273972417427</v>
      </c>
      <c r="X30" s="20">
        <f t="shared" si="1"/>
        <v>25.163038356003163</v>
      </c>
      <c r="Y30" s="20">
        <f t="shared" si="1"/>
        <v>22.632704136842815</v>
      </c>
      <c r="Z30" s="20">
        <f t="shared" si="1"/>
        <v>20.58543372315853</v>
      </c>
    </row>
    <row r="31" spans="1:26">
      <c r="A31" t="s">
        <v>76</v>
      </c>
      <c r="B31" t="s">
        <v>79</v>
      </c>
      <c r="C31" s="29" t="s">
        <v>59</v>
      </c>
      <c r="D31" s="29">
        <v>17</v>
      </c>
      <c r="E31" s="45">
        <v>16</v>
      </c>
      <c r="F31" s="49" t="s">
        <v>100</v>
      </c>
      <c r="G31" s="29"/>
      <c r="H31" s="37">
        <f>BBH00!H31</f>
        <v>68.335761375000004</v>
      </c>
      <c r="I31" s="41">
        <f>BBH00!I31</f>
        <v>62.185542851250005</v>
      </c>
      <c r="J31" s="41">
        <f>BBH00!J31</f>
        <v>55.345133137612507</v>
      </c>
      <c r="K31" s="41">
        <f>BBH00!K31</f>
        <v>48.150265829722883</v>
      </c>
      <c r="L31" s="42">
        <f>BBH00!L31</f>
        <v>37.557207347183848</v>
      </c>
      <c r="M31" s="19">
        <f>BBH00!M31</f>
        <v>33.050342465521787</v>
      </c>
      <c r="N31" s="19">
        <f>BBH00!N31</f>
        <v>28.753797945003953</v>
      </c>
      <c r="O31" s="19">
        <f>BBH00!O31</f>
        <v>25.590880171053517</v>
      </c>
      <c r="P31" s="19">
        <f>BBH00!P31</f>
        <v>23.031792153948164</v>
      </c>
      <c r="R31" s="20">
        <f t="shared" si="1"/>
        <v>54.668609100000005</v>
      </c>
      <c r="S31" s="20">
        <f t="shared" si="1"/>
        <v>49.748434281000009</v>
      </c>
      <c r="T31" s="20">
        <f t="shared" si="1"/>
        <v>44.27610651009001</v>
      </c>
      <c r="U31" s="20">
        <f t="shared" si="1"/>
        <v>38.52021266377831</v>
      </c>
      <c r="V31" s="20">
        <f t="shared" si="1"/>
        <v>30.04576587774708</v>
      </c>
      <c r="W31" s="20">
        <f t="shared" si="1"/>
        <v>26.44027397241743</v>
      </c>
      <c r="X31" s="20">
        <f t="shared" si="1"/>
        <v>23.003038356003163</v>
      </c>
      <c r="Y31" s="20">
        <f t="shared" si="1"/>
        <v>20.472704136842815</v>
      </c>
      <c r="Z31" s="20">
        <f t="shared" si="1"/>
        <v>18.42543372315853</v>
      </c>
    </row>
    <row r="32" spans="1:26">
      <c r="A32" t="s">
        <v>76</v>
      </c>
      <c r="B32" t="s">
        <v>79</v>
      </c>
      <c r="C32" s="29" t="s">
        <v>59</v>
      </c>
      <c r="D32" s="29">
        <v>17</v>
      </c>
      <c r="E32" s="45">
        <v>21</v>
      </c>
      <c r="F32" s="49" t="s">
        <v>100</v>
      </c>
      <c r="G32" t="s">
        <v>77</v>
      </c>
      <c r="H32" s="37">
        <f>BBH00!H32</f>
        <v>74.335761375000004</v>
      </c>
      <c r="I32" s="41">
        <f>BBH00!I32</f>
        <v>68.185542851250005</v>
      </c>
      <c r="J32" s="41">
        <f>BBH00!J32</f>
        <v>61.345133137612507</v>
      </c>
      <c r="K32" s="41">
        <f>BBH00!K32</f>
        <v>52.950265829722881</v>
      </c>
      <c r="L32" s="42">
        <f>BBH00!L32</f>
        <v>41.357207347183845</v>
      </c>
      <c r="M32" s="19">
        <f>BBH00!M32</f>
        <v>36.100342465521784</v>
      </c>
      <c r="N32" s="19">
        <f>BBH00!N32</f>
        <v>31.453797945003952</v>
      </c>
      <c r="O32" s="19">
        <f>BBH00!O32</f>
        <v>28.290880171053516</v>
      </c>
      <c r="P32" s="19">
        <f>BBH00!P32</f>
        <v>25.731792153948163</v>
      </c>
      <c r="R32" s="20">
        <f t="shared" si="1"/>
        <v>59.468609100000009</v>
      </c>
      <c r="S32" s="20">
        <f t="shared" si="1"/>
        <v>54.548434281000006</v>
      </c>
      <c r="T32" s="20">
        <f t="shared" si="1"/>
        <v>49.076106510090007</v>
      </c>
      <c r="U32" s="20">
        <f t="shared" si="1"/>
        <v>42.360212663778306</v>
      </c>
      <c r="V32" s="20">
        <f t="shared" si="1"/>
        <v>33.085765877747079</v>
      </c>
      <c r="W32" s="20">
        <f t="shared" si="1"/>
        <v>28.880273972417427</v>
      </c>
      <c r="X32" s="20">
        <f t="shared" si="1"/>
        <v>25.163038356003163</v>
      </c>
      <c r="Y32" s="20">
        <f t="shared" si="1"/>
        <v>22.632704136842815</v>
      </c>
      <c r="Z32" s="20">
        <f t="shared" si="1"/>
        <v>20.58543372315853</v>
      </c>
    </row>
    <row r="33" spans="1:26">
      <c r="A33" t="s">
        <v>76</v>
      </c>
      <c r="B33" t="s">
        <v>79</v>
      </c>
      <c r="C33" s="29" t="s">
        <v>59</v>
      </c>
      <c r="D33" s="29">
        <v>17</v>
      </c>
      <c r="E33" s="45">
        <v>21</v>
      </c>
      <c r="F33" s="49" t="s">
        <v>100</v>
      </c>
      <c r="G33" s="29"/>
      <c r="H33" s="37">
        <f>BBH00!H33</f>
        <v>68.335761375000004</v>
      </c>
      <c r="I33" s="41">
        <f>BBH00!I33</f>
        <v>62.185542851250005</v>
      </c>
      <c r="J33" s="41">
        <f>BBH00!J33</f>
        <v>55.345133137612507</v>
      </c>
      <c r="K33" s="41">
        <f>BBH00!K33</f>
        <v>48.150265829722883</v>
      </c>
      <c r="L33" s="42">
        <f>BBH00!L33</f>
        <v>37.557207347183848</v>
      </c>
      <c r="M33" s="19">
        <f>BBH00!M33</f>
        <v>33.050342465521787</v>
      </c>
      <c r="N33" s="19">
        <f>BBH00!N33</f>
        <v>28.753797945003953</v>
      </c>
      <c r="O33" s="19">
        <f>BBH00!O33</f>
        <v>25.590880171053517</v>
      </c>
      <c r="P33" s="19">
        <f>BBH00!P33</f>
        <v>23.031792153948164</v>
      </c>
      <c r="R33" s="20">
        <f t="shared" si="1"/>
        <v>54.668609100000005</v>
      </c>
      <c r="S33" s="20">
        <f t="shared" si="1"/>
        <v>49.748434281000009</v>
      </c>
      <c r="T33" s="20">
        <f t="shared" si="1"/>
        <v>44.27610651009001</v>
      </c>
      <c r="U33" s="20">
        <f t="shared" si="1"/>
        <v>38.52021266377831</v>
      </c>
      <c r="V33" s="20">
        <f t="shared" si="1"/>
        <v>30.04576587774708</v>
      </c>
      <c r="W33" s="20">
        <f t="shared" si="1"/>
        <v>26.44027397241743</v>
      </c>
      <c r="X33" s="20">
        <f t="shared" si="1"/>
        <v>23.003038356003163</v>
      </c>
      <c r="Y33" s="20">
        <f t="shared" si="1"/>
        <v>20.472704136842815</v>
      </c>
      <c r="Z33" s="20">
        <f t="shared" si="1"/>
        <v>18.42543372315853</v>
      </c>
    </row>
    <row r="34" spans="1:26">
      <c r="A34" t="s">
        <v>76</v>
      </c>
      <c r="B34" t="s">
        <v>79</v>
      </c>
      <c r="C34" s="29" t="s">
        <v>59</v>
      </c>
      <c r="D34" s="29">
        <v>19</v>
      </c>
      <c r="E34" s="45">
        <v>12</v>
      </c>
      <c r="F34" s="49" t="s">
        <v>100</v>
      </c>
      <c r="G34" t="s">
        <v>77</v>
      </c>
      <c r="H34" s="37">
        <f>BBH00!H34</f>
        <v>77.752549443749999</v>
      </c>
      <c r="I34" s="41">
        <f>BBH00!I34</f>
        <v>71.294819993812496</v>
      </c>
      <c r="J34" s="41">
        <f>BBH00!J34</f>
        <v>64.112389794493112</v>
      </c>
      <c r="K34" s="41">
        <f>BBH00!K34</f>
        <v>55.357779121209006</v>
      </c>
      <c r="L34" s="42">
        <f>BBH00!L34</f>
        <v>43.235067714543021</v>
      </c>
      <c r="M34" s="19">
        <f>BBH00!M34</f>
        <v>37.752859588797861</v>
      </c>
      <c r="N34" s="19">
        <f>BBH00!N34</f>
        <v>32.891487842254143</v>
      </c>
      <c r="O34" s="19">
        <f>BBH00!O34</f>
        <v>29.570424179606185</v>
      </c>
      <c r="P34" s="19">
        <f>BBH00!P34</f>
        <v>26.883381761645566</v>
      </c>
      <c r="R34" s="20">
        <f t="shared" si="1"/>
        <v>62.202039554999999</v>
      </c>
      <c r="S34" s="20">
        <f t="shared" si="1"/>
        <v>57.035855995049999</v>
      </c>
      <c r="T34" s="20">
        <f t="shared" si="1"/>
        <v>51.289911835594495</v>
      </c>
      <c r="U34" s="20">
        <f t="shared" si="1"/>
        <v>44.286223296967208</v>
      </c>
      <c r="V34" s="20">
        <f t="shared" si="1"/>
        <v>34.588054171634418</v>
      </c>
      <c r="W34" s="20">
        <f t="shared" si="1"/>
        <v>30.202287671038292</v>
      </c>
      <c r="X34" s="20">
        <f t="shared" si="1"/>
        <v>26.313190273803315</v>
      </c>
      <c r="Y34" s="20">
        <f t="shared" si="1"/>
        <v>23.656339343684948</v>
      </c>
      <c r="Z34" s="20">
        <f t="shared" si="1"/>
        <v>21.506705409316453</v>
      </c>
    </row>
    <row r="35" spans="1:26">
      <c r="A35" t="s">
        <v>76</v>
      </c>
      <c r="B35" t="s">
        <v>79</v>
      </c>
      <c r="C35" s="29" t="s">
        <v>59</v>
      </c>
      <c r="D35" s="29">
        <v>19</v>
      </c>
      <c r="E35" s="45">
        <v>12</v>
      </c>
      <c r="F35" s="49" t="s">
        <v>100</v>
      </c>
      <c r="G35" s="29"/>
      <c r="H35" s="37">
        <f>BBH00!H35</f>
        <v>71.752549443749999</v>
      </c>
      <c r="I35" s="41">
        <f>BBH00!I35</f>
        <v>65.294819993812496</v>
      </c>
      <c r="J35" s="41">
        <f>BBH00!J35</f>
        <v>58.112389794493119</v>
      </c>
      <c r="K35" s="41">
        <f>BBH00!K35</f>
        <v>50.557779121209009</v>
      </c>
      <c r="L35" s="42">
        <f>BBH00!L35</f>
        <v>39.435067714543024</v>
      </c>
      <c r="M35" s="19">
        <f>BBH00!M35</f>
        <v>34.702859588797864</v>
      </c>
      <c r="N35" s="19">
        <f>BBH00!N35</f>
        <v>30.191487842254141</v>
      </c>
      <c r="O35" s="19">
        <f>BBH00!O35</f>
        <v>26.870424179606186</v>
      </c>
      <c r="P35" s="19">
        <f>BBH00!P35</f>
        <v>24.183381761645567</v>
      </c>
      <c r="R35" s="20">
        <f t="shared" si="1"/>
        <v>57.402039555000002</v>
      </c>
      <c r="S35" s="20">
        <f t="shared" si="1"/>
        <v>52.235855995050002</v>
      </c>
      <c r="T35" s="20">
        <f t="shared" si="1"/>
        <v>46.489911835594498</v>
      </c>
      <c r="U35" s="20">
        <f t="shared" si="1"/>
        <v>40.446223296967212</v>
      </c>
      <c r="V35" s="20">
        <f t="shared" si="1"/>
        <v>31.548054171634419</v>
      </c>
      <c r="W35" s="20">
        <f t="shared" si="1"/>
        <v>27.762287671038294</v>
      </c>
      <c r="X35" s="20">
        <f t="shared" si="1"/>
        <v>24.153190273803315</v>
      </c>
      <c r="Y35" s="20">
        <f t="shared" si="1"/>
        <v>21.496339343684951</v>
      </c>
      <c r="Z35" s="20">
        <f t="shared" si="1"/>
        <v>19.346705409316456</v>
      </c>
    </row>
    <row r="36" spans="1:26">
      <c r="A36" t="s">
        <v>76</v>
      </c>
      <c r="B36" t="s">
        <v>79</v>
      </c>
      <c r="C36" t="s">
        <v>59</v>
      </c>
      <c r="D36">
        <v>19</v>
      </c>
      <c r="E36" s="44">
        <v>18</v>
      </c>
      <c r="F36" s="49" t="s">
        <v>100</v>
      </c>
      <c r="G36" t="s">
        <v>77</v>
      </c>
      <c r="H36" s="37">
        <f>BBH00!H36</f>
        <v>77.752549443749999</v>
      </c>
      <c r="I36" s="41">
        <f>BBH00!I36</f>
        <v>71.294819993812496</v>
      </c>
      <c r="J36" s="41">
        <f>BBH00!J36</f>
        <v>64.112389794493112</v>
      </c>
      <c r="K36" s="41">
        <f>BBH00!K36</f>
        <v>55.357779121209006</v>
      </c>
      <c r="L36" s="42">
        <f>BBH00!L36</f>
        <v>43.235067714543021</v>
      </c>
      <c r="M36" s="19">
        <f>BBH00!M36</f>
        <v>37.752859588797861</v>
      </c>
      <c r="N36" s="19">
        <f>BBH00!N36</f>
        <v>32.891487842254143</v>
      </c>
      <c r="O36" s="19">
        <f>BBH00!O36</f>
        <v>29.570424179606185</v>
      </c>
      <c r="P36" s="19">
        <f>BBH00!P36</f>
        <v>26.883381761645566</v>
      </c>
      <c r="R36" s="20">
        <f t="shared" si="1"/>
        <v>62.202039554999999</v>
      </c>
      <c r="S36" s="20">
        <f t="shared" si="1"/>
        <v>57.035855995049999</v>
      </c>
      <c r="T36" s="20">
        <f t="shared" si="1"/>
        <v>51.289911835594495</v>
      </c>
      <c r="U36" s="20">
        <f t="shared" si="1"/>
        <v>44.286223296967208</v>
      </c>
      <c r="V36" s="20">
        <f t="shared" si="1"/>
        <v>34.588054171634418</v>
      </c>
      <c r="W36" s="20">
        <f t="shared" si="1"/>
        <v>30.202287671038292</v>
      </c>
      <c r="X36" s="20">
        <f t="shared" si="1"/>
        <v>26.313190273803315</v>
      </c>
      <c r="Y36" s="20">
        <f t="shared" si="1"/>
        <v>23.656339343684948</v>
      </c>
      <c r="Z36" s="20">
        <f t="shared" si="1"/>
        <v>21.506705409316453</v>
      </c>
    </row>
    <row r="37" spans="1:26">
      <c r="A37" t="s">
        <v>76</v>
      </c>
      <c r="B37" t="s">
        <v>79</v>
      </c>
      <c r="C37" t="s">
        <v>59</v>
      </c>
      <c r="D37">
        <v>19</v>
      </c>
      <c r="E37" s="44">
        <v>18</v>
      </c>
      <c r="F37" s="49" t="s">
        <v>100</v>
      </c>
      <c r="H37" s="37">
        <f>BBH00!H37</f>
        <v>71.752549443749999</v>
      </c>
      <c r="I37" s="41">
        <f>BBH00!I37</f>
        <v>65.294819993812496</v>
      </c>
      <c r="J37" s="41">
        <f>BBH00!J37</f>
        <v>58.112389794493119</v>
      </c>
      <c r="K37" s="41">
        <f>BBH00!K37</f>
        <v>50.557779121209009</v>
      </c>
      <c r="L37" s="42">
        <f>BBH00!L37</f>
        <v>39.435067714543024</v>
      </c>
      <c r="M37" s="19">
        <f>BBH00!M37</f>
        <v>34.702859588797864</v>
      </c>
      <c r="N37" s="19">
        <f>BBH00!N37</f>
        <v>30.191487842254141</v>
      </c>
      <c r="O37" s="19">
        <f>BBH00!O37</f>
        <v>26.870424179606186</v>
      </c>
      <c r="P37" s="19">
        <f>BBH00!P37</f>
        <v>24.183381761645567</v>
      </c>
      <c r="R37" s="20">
        <f t="shared" si="1"/>
        <v>57.402039555000002</v>
      </c>
      <c r="S37" s="20">
        <f t="shared" si="1"/>
        <v>52.235855995050002</v>
      </c>
      <c r="T37" s="20">
        <f t="shared" si="1"/>
        <v>46.489911835594498</v>
      </c>
      <c r="U37" s="20">
        <f t="shared" si="1"/>
        <v>40.446223296967212</v>
      </c>
      <c r="V37" s="20">
        <f t="shared" si="1"/>
        <v>31.548054171634419</v>
      </c>
      <c r="W37" s="20">
        <f t="shared" si="1"/>
        <v>27.762287671038294</v>
      </c>
      <c r="X37" s="20">
        <f t="shared" si="1"/>
        <v>24.153190273803315</v>
      </c>
      <c r="Y37" s="20">
        <f t="shared" si="1"/>
        <v>21.496339343684951</v>
      </c>
      <c r="Z37" s="20">
        <f t="shared" si="1"/>
        <v>19.346705409316456</v>
      </c>
    </row>
    <row r="38" spans="1:26">
      <c r="A38" t="s">
        <v>76</v>
      </c>
      <c r="B38" t="s">
        <v>79</v>
      </c>
      <c r="C38" t="s">
        <v>59</v>
      </c>
      <c r="D38">
        <v>19</v>
      </c>
      <c r="E38" s="44">
        <v>24</v>
      </c>
      <c r="F38" s="49" t="s">
        <v>100</v>
      </c>
      <c r="G38" t="s">
        <v>77</v>
      </c>
      <c r="H38" s="37">
        <f>BBH00!H38</f>
        <v>77.752549443749999</v>
      </c>
      <c r="I38" s="41">
        <f>BBH00!I38</f>
        <v>71.294819993812496</v>
      </c>
      <c r="J38" s="41">
        <f>BBH00!J38</f>
        <v>64.112389794493112</v>
      </c>
      <c r="K38" s="41">
        <f>BBH00!K38</f>
        <v>55.357779121209006</v>
      </c>
      <c r="L38" s="42">
        <f>BBH00!L38</f>
        <v>43.235067714543021</v>
      </c>
      <c r="M38" s="19">
        <f>BBH00!M38</f>
        <v>37.752859588797861</v>
      </c>
      <c r="N38" s="19">
        <f>BBH00!N38</f>
        <v>32.891487842254143</v>
      </c>
      <c r="O38" s="19">
        <f>BBH00!O38</f>
        <v>29.570424179606185</v>
      </c>
      <c r="P38" s="19">
        <f>BBH00!P38</f>
        <v>26.883381761645566</v>
      </c>
      <c r="R38" s="20">
        <f t="shared" si="1"/>
        <v>62.202039554999999</v>
      </c>
      <c r="S38" s="20">
        <f t="shared" si="1"/>
        <v>57.035855995049999</v>
      </c>
      <c r="T38" s="20">
        <f t="shared" si="1"/>
        <v>51.289911835594495</v>
      </c>
      <c r="U38" s="20">
        <f t="shared" si="1"/>
        <v>44.286223296967208</v>
      </c>
      <c r="V38" s="20">
        <f t="shared" si="1"/>
        <v>34.588054171634418</v>
      </c>
      <c r="W38" s="20">
        <f t="shared" si="1"/>
        <v>30.202287671038292</v>
      </c>
      <c r="X38" s="20">
        <f t="shared" si="1"/>
        <v>26.313190273803315</v>
      </c>
      <c r="Y38" s="20">
        <f t="shared" si="1"/>
        <v>23.656339343684948</v>
      </c>
      <c r="Z38" s="20">
        <f t="shared" si="1"/>
        <v>21.506705409316453</v>
      </c>
    </row>
    <row r="39" spans="1:26">
      <c r="A39" t="s">
        <v>76</v>
      </c>
      <c r="B39" t="s">
        <v>79</v>
      </c>
      <c r="C39" t="s">
        <v>59</v>
      </c>
      <c r="D39">
        <v>19</v>
      </c>
      <c r="E39" s="44">
        <v>24</v>
      </c>
      <c r="F39" s="49" t="s">
        <v>100</v>
      </c>
      <c r="H39" s="37">
        <f>BBH00!H39</f>
        <v>71.752549443749999</v>
      </c>
      <c r="I39" s="41">
        <f>BBH00!I39</f>
        <v>65.294819993812496</v>
      </c>
      <c r="J39" s="41">
        <f>BBH00!J39</f>
        <v>58.112389794493119</v>
      </c>
      <c r="K39" s="41">
        <f>BBH00!K39</f>
        <v>50.557779121209009</v>
      </c>
      <c r="L39" s="42">
        <f>BBH00!L39</f>
        <v>39.435067714543024</v>
      </c>
      <c r="M39" s="19">
        <f>BBH00!M39</f>
        <v>34.702859588797864</v>
      </c>
      <c r="N39" s="19">
        <f>BBH00!N39</f>
        <v>30.191487842254141</v>
      </c>
      <c r="O39" s="19">
        <f>BBH00!O39</f>
        <v>26.870424179606186</v>
      </c>
      <c r="P39" s="19">
        <f>BBH00!P39</f>
        <v>24.183381761645567</v>
      </c>
      <c r="R39" s="20">
        <f t="shared" si="1"/>
        <v>57.402039555000002</v>
      </c>
      <c r="S39" s="20">
        <f t="shared" si="1"/>
        <v>52.235855995050002</v>
      </c>
      <c r="T39" s="20">
        <f t="shared" si="1"/>
        <v>46.489911835594498</v>
      </c>
      <c r="U39" s="20">
        <f t="shared" si="1"/>
        <v>40.446223296967212</v>
      </c>
      <c r="V39" s="20">
        <f t="shared" si="1"/>
        <v>31.548054171634419</v>
      </c>
      <c r="W39" s="20">
        <f t="shared" si="1"/>
        <v>27.762287671038294</v>
      </c>
      <c r="X39" s="20">
        <f t="shared" si="1"/>
        <v>24.153190273803315</v>
      </c>
      <c r="Y39" s="20">
        <f t="shared" si="1"/>
        <v>21.496339343684951</v>
      </c>
      <c r="Z39" s="20">
        <f t="shared" si="1"/>
        <v>19.346705409316456</v>
      </c>
    </row>
    <row r="40" spans="1:26">
      <c r="A40" t="s">
        <v>76</v>
      </c>
      <c r="B40" t="s">
        <v>79</v>
      </c>
      <c r="C40" t="s">
        <v>59</v>
      </c>
      <c r="D40">
        <v>21</v>
      </c>
      <c r="E40" s="44">
        <v>14</v>
      </c>
      <c r="F40" s="49" t="s">
        <v>100</v>
      </c>
      <c r="G40" t="s">
        <v>77</v>
      </c>
      <c r="H40" s="37">
        <f>BBH00!H40</f>
        <v>81.340176915937505</v>
      </c>
      <c r="I40" s="41">
        <f>BBH00!I40</f>
        <v>74.559560993503126</v>
      </c>
      <c r="J40" s="41">
        <f>BBH00!J40</f>
        <v>67.018009284217783</v>
      </c>
      <c r="K40" s="41">
        <f>BBH00!K40</f>
        <v>57.885668077269472</v>
      </c>
      <c r="L40" s="42">
        <f>BBH00!L40</f>
        <v>45.20682110027019</v>
      </c>
      <c r="M40" s="19">
        <f>BBH00!M40</f>
        <v>39.488002568237768</v>
      </c>
      <c r="N40" s="19">
        <f>BBH00!N40</f>
        <v>34.401062234366862</v>
      </c>
      <c r="O40" s="19">
        <f>BBH00!O40</f>
        <v>30.913945388586502</v>
      </c>
      <c r="P40" s="19">
        <f>BBH00!P40</f>
        <v>28.09255084972785</v>
      </c>
      <c r="R40" s="20">
        <f t="shared" si="1"/>
        <v>65.07214153275001</v>
      </c>
      <c r="S40" s="20">
        <f t="shared" si="1"/>
        <v>59.647648794802507</v>
      </c>
      <c r="T40" s="20">
        <f t="shared" si="1"/>
        <v>53.614407427374232</v>
      </c>
      <c r="U40" s="20">
        <f t="shared" si="1"/>
        <v>46.308534461815583</v>
      </c>
      <c r="V40" s="20">
        <f t="shared" si="1"/>
        <v>36.165456880216155</v>
      </c>
      <c r="W40" s="20">
        <f t="shared" si="1"/>
        <v>31.590402054590214</v>
      </c>
      <c r="X40" s="20">
        <f t="shared" si="1"/>
        <v>27.520849787493489</v>
      </c>
      <c r="Y40" s="20">
        <f t="shared" si="1"/>
        <v>24.731156310869203</v>
      </c>
      <c r="Z40" s="20">
        <f t="shared" si="1"/>
        <v>22.474040679782281</v>
      </c>
    </row>
    <row r="41" spans="1:26">
      <c r="A41" t="s">
        <v>76</v>
      </c>
      <c r="B41" t="s">
        <v>79</v>
      </c>
      <c r="C41" t="s">
        <v>59</v>
      </c>
      <c r="D41">
        <v>21</v>
      </c>
      <c r="E41" s="44">
        <v>14</v>
      </c>
      <c r="F41" s="49" t="s">
        <v>100</v>
      </c>
      <c r="H41" s="37">
        <f>BBH00!H41</f>
        <v>75.340176915937505</v>
      </c>
      <c r="I41" s="41">
        <f>BBH00!I41</f>
        <v>68.559560993503126</v>
      </c>
      <c r="J41" s="41">
        <f>BBH00!J41</f>
        <v>61.018009284217783</v>
      </c>
      <c r="K41" s="41">
        <f>BBH00!K41</f>
        <v>53.085668077269474</v>
      </c>
      <c r="L41" s="42">
        <f>BBH00!L41</f>
        <v>41.406821100270193</v>
      </c>
      <c r="M41" s="19">
        <f>BBH00!M41</f>
        <v>36.438002568237771</v>
      </c>
      <c r="N41" s="19">
        <f>BBH00!N41</f>
        <v>31.701062234366859</v>
      </c>
      <c r="O41" s="19">
        <f>BBH00!O41</f>
        <v>28.213945388586502</v>
      </c>
      <c r="P41" s="19">
        <f>BBH00!P41</f>
        <v>25.392550849727851</v>
      </c>
      <c r="R41" s="20">
        <f t="shared" si="1"/>
        <v>60.272141532750005</v>
      </c>
      <c r="S41" s="20">
        <f t="shared" si="1"/>
        <v>54.847648794802502</v>
      </c>
      <c r="T41" s="20">
        <f t="shared" si="1"/>
        <v>48.814407427374228</v>
      </c>
      <c r="U41" s="20">
        <f t="shared" si="1"/>
        <v>42.46853446181558</v>
      </c>
      <c r="V41" s="20">
        <f t="shared" si="1"/>
        <v>33.125456880216156</v>
      </c>
      <c r="W41" s="20">
        <f t="shared" si="1"/>
        <v>29.150402054590216</v>
      </c>
      <c r="X41" s="20">
        <f t="shared" si="1"/>
        <v>25.360849787493489</v>
      </c>
      <c r="Y41" s="20">
        <f t="shared" si="1"/>
        <v>22.571156310869203</v>
      </c>
      <c r="Z41" s="20">
        <f t="shared" si="1"/>
        <v>20.314040679782281</v>
      </c>
    </row>
    <row r="42" spans="1:26">
      <c r="A42" t="s">
        <v>76</v>
      </c>
      <c r="B42" t="s">
        <v>79</v>
      </c>
      <c r="C42" t="s">
        <v>59</v>
      </c>
      <c r="D42">
        <v>21</v>
      </c>
      <c r="E42" s="44">
        <v>21</v>
      </c>
      <c r="F42" s="49" t="s">
        <v>100</v>
      </c>
      <c r="G42" t="s">
        <v>77</v>
      </c>
      <c r="H42" s="37">
        <f>BBH00!H42</f>
        <v>81.340176915937505</v>
      </c>
      <c r="I42" s="41">
        <f>BBH00!I42</f>
        <v>74.559560993503126</v>
      </c>
      <c r="J42" s="41">
        <f>BBH00!J42</f>
        <v>67.018009284217783</v>
      </c>
      <c r="K42" s="41">
        <f>BBH00!K42</f>
        <v>57.885668077269472</v>
      </c>
      <c r="L42" s="42">
        <f>BBH00!L42</f>
        <v>45.20682110027019</v>
      </c>
      <c r="M42" s="19">
        <f>BBH00!M42</f>
        <v>39.488002568237768</v>
      </c>
      <c r="N42" s="19">
        <f>BBH00!N42</f>
        <v>34.401062234366862</v>
      </c>
      <c r="O42" s="19">
        <f>BBH00!O42</f>
        <v>30.913945388586502</v>
      </c>
      <c r="P42" s="19">
        <f>BBH00!P42</f>
        <v>28.09255084972785</v>
      </c>
      <c r="R42" s="20">
        <f t="shared" si="1"/>
        <v>65.07214153275001</v>
      </c>
      <c r="S42" s="20">
        <f t="shared" si="1"/>
        <v>59.647648794802507</v>
      </c>
      <c r="T42" s="20">
        <f t="shared" si="1"/>
        <v>53.614407427374232</v>
      </c>
      <c r="U42" s="20">
        <f t="shared" si="1"/>
        <v>46.308534461815583</v>
      </c>
      <c r="V42" s="20">
        <f t="shared" si="1"/>
        <v>36.165456880216155</v>
      </c>
      <c r="W42" s="20">
        <f t="shared" si="1"/>
        <v>31.590402054590214</v>
      </c>
      <c r="X42" s="20">
        <f t="shared" si="1"/>
        <v>27.520849787493489</v>
      </c>
      <c r="Y42" s="20">
        <f t="shared" si="1"/>
        <v>24.731156310869203</v>
      </c>
      <c r="Z42" s="20">
        <f t="shared" si="1"/>
        <v>22.474040679782281</v>
      </c>
    </row>
    <row r="43" spans="1:26">
      <c r="A43" t="s">
        <v>76</v>
      </c>
      <c r="B43" t="s">
        <v>79</v>
      </c>
      <c r="C43" t="s">
        <v>59</v>
      </c>
      <c r="D43">
        <v>21</v>
      </c>
      <c r="E43" s="44">
        <v>21</v>
      </c>
      <c r="F43" s="49" t="s">
        <v>100</v>
      </c>
      <c r="H43" s="37">
        <f>BBH00!H43</f>
        <v>75.340176915937505</v>
      </c>
      <c r="I43" s="41">
        <f>BBH00!I43</f>
        <v>68.559560993503126</v>
      </c>
      <c r="J43" s="41">
        <f>BBH00!J43</f>
        <v>61.018009284217783</v>
      </c>
      <c r="K43" s="41">
        <f>BBH00!K43</f>
        <v>53.085668077269474</v>
      </c>
      <c r="L43" s="42">
        <f>BBH00!L43</f>
        <v>41.406821100270193</v>
      </c>
      <c r="M43" s="19">
        <f>BBH00!M43</f>
        <v>36.438002568237771</v>
      </c>
      <c r="N43" s="19">
        <f>BBH00!N43</f>
        <v>31.701062234366859</v>
      </c>
      <c r="O43" s="19">
        <f>BBH00!O43</f>
        <v>28.213945388586502</v>
      </c>
      <c r="P43" s="19">
        <f>BBH00!P43</f>
        <v>25.392550849727851</v>
      </c>
      <c r="R43" s="20">
        <f t="shared" si="1"/>
        <v>60.272141532750005</v>
      </c>
      <c r="S43" s="20">
        <f t="shared" si="1"/>
        <v>54.847648794802502</v>
      </c>
      <c r="T43" s="20">
        <f t="shared" si="1"/>
        <v>48.814407427374228</v>
      </c>
      <c r="U43" s="20">
        <f t="shared" si="1"/>
        <v>42.46853446181558</v>
      </c>
      <c r="V43" s="20">
        <f t="shared" si="1"/>
        <v>33.125456880216156</v>
      </c>
      <c r="W43" s="20">
        <f t="shared" si="1"/>
        <v>29.150402054590216</v>
      </c>
      <c r="X43" s="20">
        <f t="shared" si="1"/>
        <v>25.360849787493489</v>
      </c>
      <c r="Y43" s="20">
        <f t="shared" si="1"/>
        <v>22.571156310869203</v>
      </c>
      <c r="Z43" s="20">
        <f t="shared" si="1"/>
        <v>20.314040679782281</v>
      </c>
    </row>
    <row r="44" spans="1:26">
      <c r="A44" t="s">
        <v>76</v>
      </c>
      <c r="B44" t="s">
        <v>79</v>
      </c>
      <c r="C44" t="s">
        <v>59</v>
      </c>
      <c r="D44">
        <v>21</v>
      </c>
      <c r="E44" s="44">
        <v>27</v>
      </c>
      <c r="F44" s="49" t="s">
        <v>100</v>
      </c>
      <c r="G44" t="s">
        <v>77</v>
      </c>
      <c r="H44" s="37">
        <f>BBH00!H44</f>
        <v>81.340176915937505</v>
      </c>
      <c r="I44" s="41">
        <f>BBH00!I44</f>
        <v>74.559560993503126</v>
      </c>
      <c r="J44" s="41">
        <f>BBH00!J44</f>
        <v>67.018009284217783</v>
      </c>
      <c r="K44" s="41">
        <f>BBH00!K44</f>
        <v>57.885668077269472</v>
      </c>
      <c r="L44" s="42">
        <f>BBH00!L44</f>
        <v>45.20682110027019</v>
      </c>
      <c r="M44" s="19">
        <f>BBH00!M44</f>
        <v>39.488002568237768</v>
      </c>
      <c r="N44" s="19">
        <f>BBH00!N44</f>
        <v>34.401062234366862</v>
      </c>
      <c r="O44" s="19">
        <f>BBH00!O44</f>
        <v>30.913945388586502</v>
      </c>
      <c r="P44" s="19">
        <f>BBH00!P44</f>
        <v>28.09255084972785</v>
      </c>
      <c r="R44" s="20">
        <f t="shared" si="1"/>
        <v>65.07214153275001</v>
      </c>
      <c r="S44" s="20">
        <f t="shared" si="1"/>
        <v>59.647648794802507</v>
      </c>
      <c r="T44" s="20">
        <f t="shared" si="1"/>
        <v>53.614407427374232</v>
      </c>
      <c r="U44" s="20">
        <f t="shared" si="1"/>
        <v>46.308534461815583</v>
      </c>
      <c r="V44" s="20">
        <f t="shared" si="1"/>
        <v>36.165456880216155</v>
      </c>
      <c r="W44" s="20">
        <f t="shared" si="1"/>
        <v>31.590402054590214</v>
      </c>
      <c r="X44" s="20">
        <f t="shared" si="1"/>
        <v>27.520849787493489</v>
      </c>
      <c r="Y44" s="20">
        <f t="shared" si="1"/>
        <v>24.731156310869203</v>
      </c>
      <c r="Z44" s="20">
        <f t="shared" si="1"/>
        <v>22.474040679782281</v>
      </c>
    </row>
    <row r="45" spans="1:26">
      <c r="A45" t="s">
        <v>76</v>
      </c>
      <c r="B45" t="s">
        <v>79</v>
      </c>
      <c r="C45" t="s">
        <v>59</v>
      </c>
      <c r="D45">
        <v>21</v>
      </c>
      <c r="E45" s="44">
        <v>27</v>
      </c>
      <c r="F45" s="49" t="s">
        <v>100</v>
      </c>
      <c r="H45" s="37">
        <f>BBH00!H45</f>
        <v>75.340176915937505</v>
      </c>
      <c r="I45" s="41">
        <f>BBH00!I45</f>
        <v>68.559560993503126</v>
      </c>
      <c r="J45" s="41">
        <f>BBH00!J45</f>
        <v>61.018009284217783</v>
      </c>
      <c r="K45" s="41">
        <f>BBH00!K45</f>
        <v>53.085668077269474</v>
      </c>
      <c r="L45" s="42">
        <f>BBH00!L45</f>
        <v>41.406821100270193</v>
      </c>
      <c r="M45" s="19">
        <f>BBH00!M45</f>
        <v>36.438002568237771</v>
      </c>
      <c r="N45" s="19">
        <f>BBH00!N45</f>
        <v>31.701062234366859</v>
      </c>
      <c r="O45" s="19">
        <f>BBH00!O45</f>
        <v>28.213945388586502</v>
      </c>
      <c r="P45" s="19">
        <f>BBH00!P45</f>
        <v>25.392550849727851</v>
      </c>
      <c r="R45" s="20">
        <f t="shared" si="1"/>
        <v>60.272141532750005</v>
      </c>
      <c r="S45" s="20">
        <f t="shared" si="1"/>
        <v>54.847648794802502</v>
      </c>
      <c r="T45" s="20">
        <f t="shared" si="1"/>
        <v>48.814407427374228</v>
      </c>
      <c r="U45" s="20">
        <f t="shared" si="1"/>
        <v>42.46853446181558</v>
      </c>
      <c r="V45" s="20">
        <f t="shared" si="1"/>
        <v>33.125456880216156</v>
      </c>
      <c r="W45" s="20">
        <f t="shared" si="1"/>
        <v>29.150402054590216</v>
      </c>
      <c r="X45" s="20">
        <f t="shared" si="1"/>
        <v>25.360849787493489</v>
      </c>
      <c r="Y45" s="20">
        <f t="shared" si="1"/>
        <v>22.571156310869203</v>
      </c>
      <c r="Z45" s="20">
        <f t="shared" si="1"/>
        <v>20.314040679782281</v>
      </c>
    </row>
    <row r="46" spans="1:26">
      <c r="A46" t="s">
        <v>76</v>
      </c>
      <c r="B46" t="s">
        <v>79</v>
      </c>
      <c r="C46" t="s">
        <v>59</v>
      </c>
      <c r="D46">
        <v>23</v>
      </c>
      <c r="E46" s="44">
        <v>15</v>
      </c>
      <c r="F46" s="49" t="s">
        <v>100</v>
      </c>
      <c r="G46" t="s">
        <v>77</v>
      </c>
      <c r="H46" s="37">
        <f>BBH00!H46</f>
        <v>85.107185761734385</v>
      </c>
      <c r="I46" s="41">
        <f>BBH00!I46</f>
        <v>77.987539043178288</v>
      </c>
      <c r="J46" s="41">
        <f>BBH00!J46</f>
        <v>70.06890974842868</v>
      </c>
      <c r="K46" s="41">
        <f>BBH00!K46</f>
        <v>60.539951481132945</v>
      </c>
      <c r="L46" s="42">
        <f>BBH00!L46</f>
        <v>47.277162155283698</v>
      </c>
      <c r="M46" s="19">
        <f>BBH00!M46</f>
        <v>41.309902696649651</v>
      </c>
      <c r="N46" s="19">
        <f>BBH00!N46</f>
        <v>35.986115346085199</v>
      </c>
      <c r="O46" s="19">
        <f>BBH00!O46</f>
        <v>32.324642658015826</v>
      </c>
      <c r="P46" s="19">
        <f>BBH00!P46</f>
        <v>29.362178392214243</v>
      </c>
      <c r="R46" s="20">
        <f t="shared" si="1"/>
        <v>68.085748609387508</v>
      </c>
      <c r="S46" s="20">
        <f t="shared" si="1"/>
        <v>62.390031234542633</v>
      </c>
      <c r="T46" s="20">
        <f t="shared" si="1"/>
        <v>56.055127798742944</v>
      </c>
      <c r="U46" s="20">
        <f t="shared" si="1"/>
        <v>48.431961184906356</v>
      </c>
      <c r="V46" s="20">
        <f t="shared" si="1"/>
        <v>37.821729724226962</v>
      </c>
      <c r="W46" s="20">
        <f t="shared" si="1"/>
        <v>33.047922157319725</v>
      </c>
      <c r="X46" s="20">
        <f t="shared" ref="X46:Z57" si="2">N46*0.8</f>
        <v>28.788892276868161</v>
      </c>
      <c r="Y46" s="20">
        <f t="shared" si="2"/>
        <v>25.859714126412662</v>
      </c>
      <c r="Z46" s="20">
        <f t="shared" si="2"/>
        <v>23.489742713771395</v>
      </c>
    </row>
    <row r="47" spans="1:26">
      <c r="A47" t="s">
        <v>76</v>
      </c>
      <c r="B47" t="s">
        <v>79</v>
      </c>
      <c r="C47" t="s">
        <v>59</v>
      </c>
      <c r="D47">
        <v>23</v>
      </c>
      <c r="E47" s="44">
        <v>15</v>
      </c>
      <c r="F47" s="49" t="s">
        <v>100</v>
      </c>
      <c r="H47" s="37">
        <f>BBH00!H47</f>
        <v>79.107185761734385</v>
      </c>
      <c r="I47" s="41">
        <f>BBH00!I47</f>
        <v>71.987539043178288</v>
      </c>
      <c r="J47" s="41">
        <f>BBH00!J47</f>
        <v>64.06890974842868</v>
      </c>
      <c r="K47" s="41">
        <f>BBH00!K47</f>
        <v>55.739951481132948</v>
      </c>
      <c r="L47" s="42">
        <f>BBH00!L47</f>
        <v>43.4771621552837</v>
      </c>
      <c r="M47" s="19">
        <f>BBH00!M47</f>
        <v>38.259902696649654</v>
      </c>
      <c r="N47" s="19">
        <f>BBH00!N47</f>
        <v>33.286115346085197</v>
      </c>
      <c r="O47" s="19">
        <f>BBH00!O47</f>
        <v>29.624642658015826</v>
      </c>
      <c r="P47" s="19">
        <f>BBH00!P47</f>
        <v>26.662178392214244</v>
      </c>
      <c r="R47" s="20">
        <f t="shared" ref="R47:W57" si="3">H47*0.8</f>
        <v>63.285748609387511</v>
      </c>
      <c r="S47" s="20">
        <f t="shared" si="3"/>
        <v>57.590031234542636</v>
      </c>
      <c r="T47" s="20">
        <f t="shared" si="3"/>
        <v>51.255127798742947</v>
      </c>
      <c r="U47" s="20">
        <f t="shared" si="3"/>
        <v>44.59196118490636</v>
      </c>
      <c r="V47" s="20">
        <f t="shared" si="3"/>
        <v>34.781729724226963</v>
      </c>
      <c r="W47" s="20">
        <f t="shared" si="3"/>
        <v>30.607922157319724</v>
      </c>
      <c r="X47" s="20">
        <f t="shared" si="2"/>
        <v>26.628892276868157</v>
      </c>
      <c r="Y47" s="20">
        <f t="shared" si="2"/>
        <v>23.699714126412662</v>
      </c>
      <c r="Z47" s="20">
        <f t="shared" si="2"/>
        <v>21.329742713771395</v>
      </c>
    </row>
    <row r="48" spans="1:26">
      <c r="A48" t="s">
        <v>76</v>
      </c>
      <c r="B48" t="s">
        <v>79</v>
      </c>
      <c r="C48" t="s">
        <v>59</v>
      </c>
      <c r="D48">
        <v>23</v>
      </c>
      <c r="E48" s="44">
        <v>23</v>
      </c>
      <c r="F48" s="49" t="s">
        <v>100</v>
      </c>
      <c r="G48" t="s">
        <v>77</v>
      </c>
      <c r="H48" s="37">
        <f>BBH00!H48</f>
        <v>85.107185761734385</v>
      </c>
      <c r="I48" s="41">
        <f>BBH00!I48</f>
        <v>77.987539043178288</v>
      </c>
      <c r="J48" s="41">
        <f>BBH00!J48</f>
        <v>70.06890974842868</v>
      </c>
      <c r="K48" s="41">
        <f>BBH00!K48</f>
        <v>60.539951481132945</v>
      </c>
      <c r="L48" s="42">
        <f>BBH00!L48</f>
        <v>47.277162155283698</v>
      </c>
      <c r="M48" s="19">
        <f>BBH00!M48</f>
        <v>41.309902696649651</v>
      </c>
      <c r="N48" s="19">
        <f>BBH00!N48</f>
        <v>35.986115346085199</v>
      </c>
      <c r="O48" s="19">
        <f>BBH00!O48</f>
        <v>32.324642658015826</v>
      </c>
      <c r="P48" s="19">
        <f>BBH00!P48</f>
        <v>29.362178392214243</v>
      </c>
      <c r="R48" s="20">
        <f t="shared" si="3"/>
        <v>68.085748609387508</v>
      </c>
      <c r="S48" s="20">
        <f t="shared" si="3"/>
        <v>62.390031234542633</v>
      </c>
      <c r="T48" s="20">
        <f t="shared" si="3"/>
        <v>56.055127798742944</v>
      </c>
      <c r="U48" s="20">
        <f t="shared" si="3"/>
        <v>48.431961184906356</v>
      </c>
      <c r="V48" s="20">
        <f t="shared" si="3"/>
        <v>37.821729724226962</v>
      </c>
      <c r="W48" s="20">
        <f t="shared" si="3"/>
        <v>33.047922157319725</v>
      </c>
      <c r="X48" s="20">
        <f t="shared" si="2"/>
        <v>28.788892276868161</v>
      </c>
      <c r="Y48" s="20">
        <f t="shared" si="2"/>
        <v>25.859714126412662</v>
      </c>
      <c r="Z48" s="20">
        <f t="shared" si="2"/>
        <v>23.489742713771395</v>
      </c>
    </row>
    <row r="49" spans="1:26">
      <c r="A49" t="s">
        <v>76</v>
      </c>
      <c r="B49" t="s">
        <v>79</v>
      </c>
      <c r="C49" t="s">
        <v>59</v>
      </c>
      <c r="D49">
        <v>23</v>
      </c>
      <c r="E49" s="44">
        <v>23</v>
      </c>
      <c r="F49" s="49" t="s">
        <v>100</v>
      </c>
      <c r="H49" s="37">
        <f>BBH00!H49</f>
        <v>79.107185761734385</v>
      </c>
      <c r="I49" s="41">
        <f>BBH00!I49</f>
        <v>71.987539043178288</v>
      </c>
      <c r="J49" s="41">
        <f>BBH00!J49</f>
        <v>64.06890974842868</v>
      </c>
      <c r="K49" s="41">
        <f>BBH00!K49</f>
        <v>55.739951481132948</v>
      </c>
      <c r="L49" s="42">
        <f>BBH00!L49</f>
        <v>43.4771621552837</v>
      </c>
      <c r="M49" s="19">
        <f>BBH00!M49</f>
        <v>38.259902696649654</v>
      </c>
      <c r="N49" s="19">
        <f>BBH00!N49</f>
        <v>33.286115346085197</v>
      </c>
      <c r="O49" s="19">
        <f>BBH00!O49</f>
        <v>29.624642658015826</v>
      </c>
      <c r="P49" s="19">
        <f>BBH00!P49</f>
        <v>26.662178392214244</v>
      </c>
      <c r="R49" s="20">
        <f t="shared" si="3"/>
        <v>63.285748609387511</v>
      </c>
      <c r="S49" s="20">
        <f t="shared" si="3"/>
        <v>57.590031234542636</v>
      </c>
      <c r="T49" s="20">
        <f t="shared" si="3"/>
        <v>51.255127798742947</v>
      </c>
      <c r="U49" s="20">
        <f t="shared" si="3"/>
        <v>44.59196118490636</v>
      </c>
      <c r="V49" s="20">
        <f t="shared" si="3"/>
        <v>34.781729724226963</v>
      </c>
      <c r="W49" s="20">
        <f t="shared" si="3"/>
        <v>30.607922157319724</v>
      </c>
      <c r="X49" s="20">
        <f t="shared" si="2"/>
        <v>26.628892276868157</v>
      </c>
      <c r="Y49" s="20">
        <f t="shared" si="2"/>
        <v>23.699714126412662</v>
      </c>
      <c r="Z49" s="20">
        <f t="shared" si="2"/>
        <v>21.329742713771395</v>
      </c>
    </row>
    <row r="50" spans="1:26">
      <c r="A50" t="s">
        <v>76</v>
      </c>
      <c r="B50" t="s">
        <v>79</v>
      </c>
      <c r="C50" t="s">
        <v>59</v>
      </c>
      <c r="D50">
        <v>23</v>
      </c>
      <c r="E50" s="44">
        <v>30</v>
      </c>
      <c r="F50" s="49" t="s">
        <v>100</v>
      </c>
      <c r="G50" t="s">
        <v>77</v>
      </c>
      <c r="H50" s="37">
        <f>BBH00!H50</f>
        <v>85.107185761734385</v>
      </c>
      <c r="I50" s="41">
        <f>BBH00!I50</f>
        <v>77.987539043178288</v>
      </c>
      <c r="J50" s="41">
        <f>BBH00!J50</f>
        <v>70.06890974842868</v>
      </c>
      <c r="K50" s="41">
        <f>BBH00!K50</f>
        <v>60.539951481132945</v>
      </c>
      <c r="L50" s="42">
        <f>BBH00!L50</f>
        <v>47.277162155283698</v>
      </c>
      <c r="M50" s="19">
        <f>BBH00!M50</f>
        <v>41.309902696649651</v>
      </c>
      <c r="N50" s="19">
        <f>BBH00!N50</f>
        <v>35.986115346085199</v>
      </c>
      <c r="O50" s="19">
        <f>BBH00!O50</f>
        <v>32.324642658015826</v>
      </c>
      <c r="P50" s="19">
        <f>BBH00!P50</f>
        <v>29.362178392214243</v>
      </c>
      <c r="R50" s="20">
        <f t="shared" si="3"/>
        <v>68.085748609387508</v>
      </c>
      <c r="S50" s="20">
        <f t="shared" si="3"/>
        <v>62.390031234542633</v>
      </c>
      <c r="T50" s="20">
        <f t="shared" si="3"/>
        <v>56.055127798742944</v>
      </c>
      <c r="U50" s="20">
        <f t="shared" si="3"/>
        <v>48.431961184906356</v>
      </c>
      <c r="V50" s="20">
        <f t="shared" si="3"/>
        <v>37.821729724226962</v>
      </c>
      <c r="W50" s="20">
        <f t="shared" si="3"/>
        <v>33.047922157319725</v>
      </c>
      <c r="X50" s="20">
        <f t="shared" si="2"/>
        <v>28.788892276868161</v>
      </c>
      <c r="Y50" s="20">
        <f t="shared" si="2"/>
        <v>25.859714126412662</v>
      </c>
      <c r="Z50" s="20">
        <f t="shared" si="2"/>
        <v>23.489742713771395</v>
      </c>
    </row>
    <row r="51" spans="1:26">
      <c r="A51" t="s">
        <v>76</v>
      </c>
      <c r="B51" t="s">
        <v>79</v>
      </c>
      <c r="C51" t="s">
        <v>59</v>
      </c>
      <c r="D51">
        <v>23</v>
      </c>
      <c r="E51" s="44">
        <v>30</v>
      </c>
      <c r="F51" s="49" t="s">
        <v>100</v>
      </c>
      <c r="H51" s="37">
        <f>BBH00!H51</f>
        <v>79.107185761734385</v>
      </c>
      <c r="I51" s="41">
        <f>BBH00!I51</f>
        <v>71.987539043178288</v>
      </c>
      <c r="J51" s="41">
        <f>BBH00!J51</f>
        <v>64.06890974842868</v>
      </c>
      <c r="K51" s="41">
        <f>BBH00!K51</f>
        <v>55.739951481132948</v>
      </c>
      <c r="L51" s="42">
        <f>BBH00!L51</f>
        <v>43.4771621552837</v>
      </c>
      <c r="M51" s="19">
        <f>BBH00!M51</f>
        <v>38.259902696649654</v>
      </c>
      <c r="N51" s="19">
        <f>BBH00!N51</f>
        <v>33.286115346085197</v>
      </c>
      <c r="O51" s="19">
        <f>BBH00!O51</f>
        <v>29.624642658015826</v>
      </c>
      <c r="P51" s="19">
        <f>BBH00!P51</f>
        <v>26.662178392214244</v>
      </c>
      <c r="R51" s="20">
        <f t="shared" si="3"/>
        <v>63.285748609387511</v>
      </c>
      <c r="S51" s="20">
        <f t="shared" si="3"/>
        <v>57.590031234542636</v>
      </c>
      <c r="T51" s="20">
        <f t="shared" si="3"/>
        <v>51.255127798742947</v>
      </c>
      <c r="U51" s="20">
        <f t="shared" si="3"/>
        <v>44.59196118490636</v>
      </c>
      <c r="V51" s="20">
        <f t="shared" si="3"/>
        <v>34.781729724226963</v>
      </c>
      <c r="W51" s="20">
        <f t="shared" si="3"/>
        <v>30.607922157319724</v>
      </c>
      <c r="X51" s="20">
        <f t="shared" si="2"/>
        <v>26.628892276868157</v>
      </c>
      <c r="Y51" s="20">
        <f t="shared" si="2"/>
        <v>23.699714126412662</v>
      </c>
      <c r="Z51" s="20">
        <f t="shared" si="2"/>
        <v>21.329742713771395</v>
      </c>
    </row>
    <row r="52" spans="1:26">
      <c r="A52" t="s">
        <v>76</v>
      </c>
      <c r="B52" t="s">
        <v>79</v>
      </c>
      <c r="C52" t="s">
        <v>59</v>
      </c>
      <c r="D52">
        <v>25</v>
      </c>
      <c r="E52" s="44">
        <v>16</v>
      </c>
      <c r="F52" s="49" t="s">
        <v>100</v>
      </c>
      <c r="G52" t="s">
        <v>77</v>
      </c>
      <c r="H52" s="37">
        <f>BBH00!H52</f>
        <v>89.062545049821111</v>
      </c>
      <c r="I52" s="41">
        <f>BBH00!I52</f>
        <v>81.586915995337208</v>
      </c>
      <c r="J52" s="41">
        <f>BBH00!J52</f>
        <v>73.272355235850114</v>
      </c>
      <c r="K52" s="41">
        <f>BBH00!K52</f>
        <v>63.326949055189594</v>
      </c>
      <c r="L52" s="42">
        <f>BBH00!L52</f>
        <v>49.45102026304788</v>
      </c>
      <c r="M52" s="19">
        <f>BBH00!M52</f>
        <v>43.222897831482136</v>
      </c>
      <c r="N52" s="19">
        <f>BBH00!N52</f>
        <v>37.650421113389463</v>
      </c>
      <c r="O52" s="19">
        <f>BBH00!O52</f>
        <v>33.805874790916619</v>
      </c>
      <c r="P52" s="19">
        <f>BBH00!P52</f>
        <v>30.695287311824956</v>
      </c>
      <c r="R52" s="20">
        <f t="shared" si="3"/>
        <v>71.250036039856894</v>
      </c>
      <c r="S52" s="20">
        <f t="shared" si="3"/>
        <v>65.269532796269772</v>
      </c>
      <c r="T52" s="20">
        <f t="shared" si="3"/>
        <v>58.617884188680094</v>
      </c>
      <c r="U52" s="20">
        <f t="shared" si="3"/>
        <v>50.661559244151675</v>
      </c>
      <c r="V52" s="20">
        <f t="shared" si="3"/>
        <v>39.560816210438304</v>
      </c>
      <c r="W52" s="20">
        <f t="shared" si="3"/>
        <v>34.578318265185708</v>
      </c>
      <c r="X52" s="20">
        <f t="shared" si="2"/>
        <v>30.12033689071157</v>
      </c>
      <c r="Y52" s="20">
        <f t="shared" si="2"/>
        <v>27.044699832733297</v>
      </c>
      <c r="Z52" s="20">
        <f t="shared" si="2"/>
        <v>24.556229849459967</v>
      </c>
    </row>
    <row r="53" spans="1:26">
      <c r="A53" t="s">
        <v>76</v>
      </c>
      <c r="B53" t="s">
        <v>79</v>
      </c>
      <c r="C53" t="s">
        <v>59</v>
      </c>
      <c r="D53">
        <v>25</v>
      </c>
      <c r="E53" s="44">
        <v>16</v>
      </c>
      <c r="F53" s="49" t="s">
        <v>100</v>
      </c>
      <c r="H53" s="37">
        <f>BBH00!H53</f>
        <v>83.062545049821111</v>
      </c>
      <c r="I53" s="41">
        <f>BBH00!I53</f>
        <v>75.586915995337208</v>
      </c>
      <c r="J53" s="41">
        <f>BBH00!J53</f>
        <v>67.272355235850114</v>
      </c>
      <c r="K53" s="41">
        <f>BBH00!K53</f>
        <v>58.526949055189597</v>
      </c>
      <c r="L53" s="42">
        <f>BBH00!L53</f>
        <v>45.651020263047883</v>
      </c>
      <c r="M53" s="19">
        <f>BBH00!M53</f>
        <v>40.172897831482139</v>
      </c>
      <c r="N53" s="19">
        <f>BBH00!N53</f>
        <v>34.95042111338946</v>
      </c>
      <c r="O53" s="19">
        <f>BBH00!O53</f>
        <v>31.105874790916619</v>
      </c>
      <c r="P53" s="19">
        <f>BBH00!P53</f>
        <v>27.995287311824956</v>
      </c>
      <c r="R53" s="20">
        <f t="shared" si="3"/>
        <v>66.450036039856897</v>
      </c>
      <c r="S53" s="20">
        <f t="shared" si="3"/>
        <v>60.469532796269768</v>
      </c>
      <c r="T53" s="20">
        <f t="shared" si="3"/>
        <v>53.817884188680097</v>
      </c>
      <c r="U53" s="20">
        <f t="shared" si="3"/>
        <v>46.821559244151679</v>
      </c>
      <c r="V53" s="20">
        <f t="shared" si="3"/>
        <v>36.520816210438305</v>
      </c>
      <c r="W53" s="20">
        <f t="shared" si="3"/>
        <v>32.13831826518571</v>
      </c>
      <c r="X53" s="20">
        <f t="shared" si="2"/>
        <v>27.96033689071157</v>
      </c>
      <c r="Y53" s="20">
        <f t="shared" si="2"/>
        <v>24.884699832733297</v>
      </c>
      <c r="Z53" s="20">
        <f t="shared" si="2"/>
        <v>22.396229849459967</v>
      </c>
    </row>
    <row r="54" spans="1:26">
      <c r="A54" t="s">
        <v>76</v>
      </c>
      <c r="B54" t="s">
        <v>79</v>
      </c>
      <c r="C54" t="s">
        <v>59</v>
      </c>
      <c r="D54">
        <v>25</v>
      </c>
      <c r="E54" s="44">
        <v>25</v>
      </c>
      <c r="F54" s="49" t="s">
        <v>100</v>
      </c>
      <c r="G54" t="s">
        <v>77</v>
      </c>
      <c r="H54" s="37">
        <f>BBH00!H54</f>
        <v>89.062545049821111</v>
      </c>
      <c r="I54" s="41">
        <f>BBH00!I54</f>
        <v>81.586915995337208</v>
      </c>
      <c r="J54" s="41">
        <f>BBH00!J54</f>
        <v>73.272355235850114</v>
      </c>
      <c r="K54" s="41">
        <f>BBH00!K54</f>
        <v>63.326949055189594</v>
      </c>
      <c r="L54" s="42">
        <f>BBH00!L54</f>
        <v>49.45102026304788</v>
      </c>
      <c r="M54" s="19">
        <f>BBH00!M54</f>
        <v>43.222897831482136</v>
      </c>
      <c r="N54" s="19">
        <f>BBH00!N54</f>
        <v>37.650421113389463</v>
      </c>
      <c r="O54" s="19">
        <f>BBH00!O54</f>
        <v>33.805874790916619</v>
      </c>
      <c r="P54" s="19">
        <f>BBH00!P54</f>
        <v>30.695287311824956</v>
      </c>
      <c r="R54" s="20">
        <f t="shared" si="3"/>
        <v>71.250036039856894</v>
      </c>
      <c r="S54" s="20">
        <f t="shared" si="3"/>
        <v>65.269532796269772</v>
      </c>
      <c r="T54" s="20">
        <f t="shared" si="3"/>
        <v>58.617884188680094</v>
      </c>
      <c r="U54" s="20">
        <f t="shared" si="3"/>
        <v>50.661559244151675</v>
      </c>
      <c r="V54" s="20">
        <f t="shared" si="3"/>
        <v>39.560816210438304</v>
      </c>
      <c r="W54" s="20">
        <f t="shared" si="3"/>
        <v>34.578318265185708</v>
      </c>
      <c r="X54" s="20">
        <f t="shared" si="2"/>
        <v>30.12033689071157</v>
      </c>
      <c r="Y54" s="20">
        <f t="shared" si="2"/>
        <v>27.044699832733297</v>
      </c>
      <c r="Z54" s="20">
        <f t="shared" si="2"/>
        <v>24.556229849459967</v>
      </c>
    </row>
    <row r="55" spans="1:26">
      <c r="A55" t="s">
        <v>76</v>
      </c>
      <c r="B55" t="s">
        <v>79</v>
      </c>
      <c r="C55" t="s">
        <v>59</v>
      </c>
      <c r="D55">
        <v>25</v>
      </c>
      <c r="E55" s="44">
        <v>25</v>
      </c>
      <c r="F55" s="49" t="s">
        <v>100</v>
      </c>
      <c r="H55" s="37">
        <f>BBH00!H55</f>
        <v>83.062545049821111</v>
      </c>
      <c r="I55" s="41">
        <f>BBH00!I55</f>
        <v>75.586915995337208</v>
      </c>
      <c r="J55" s="41">
        <f>BBH00!J55</f>
        <v>67.272355235850114</v>
      </c>
      <c r="K55" s="41">
        <f>BBH00!K55</f>
        <v>58.526949055189597</v>
      </c>
      <c r="L55" s="42">
        <f>BBH00!L55</f>
        <v>45.651020263047883</v>
      </c>
      <c r="M55" s="19">
        <f>BBH00!M55</f>
        <v>40.172897831482139</v>
      </c>
      <c r="N55" s="19">
        <f>BBH00!N55</f>
        <v>34.95042111338946</v>
      </c>
      <c r="O55" s="19">
        <f>BBH00!O55</f>
        <v>31.105874790916619</v>
      </c>
      <c r="P55" s="19">
        <f>BBH00!P55</f>
        <v>27.995287311824956</v>
      </c>
      <c r="R55" s="20">
        <f t="shared" si="3"/>
        <v>66.450036039856897</v>
      </c>
      <c r="S55" s="20">
        <f t="shared" si="3"/>
        <v>60.469532796269768</v>
      </c>
      <c r="T55" s="20">
        <f t="shared" si="3"/>
        <v>53.817884188680097</v>
      </c>
      <c r="U55" s="20">
        <f t="shared" si="3"/>
        <v>46.821559244151679</v>
      </c>
      <c r="V55" s="20">
        <f t="shared" si="3"/>
        <v>36.520816210438305</v>
      </c>
      <c r="W55" s="20">
        <f t="shared" si="3"/>
        <v>32.13831826518571</v>
      </c>
      <c r="X55" s="20">
        <f t="shared" si="2"/>
        <v>27.96033689071157</v>
      </c>
      <c r="Y55" s="20">
        <f t="shared" si="2"/>
        <v>24.884699832733297</v>
      </c>
      <c r="Z55" s="20">
        <f t="shared" si="2"/>
        <v>22.396229849459967</v>
      </c>
    </row>
    <row r="56" spans="1:26">
      <c r="A56" t="s">
        <v>76</v>
      </c>
      <c r="B56" t="s">
        <v>79</v>
      </c>
      <c r="C56" t="s">
        <v>59</v>
      </c>
      <c r="D56">
        <v>25</v>
      </c>
      <c r="E56" s="44">
        <v>33</v>
      </c>
      <c r="F56" s="49" t="s">
        <v>100</v>
      </c>
      <c r="G56" t="s">
        <v>77</v>
      </c>
      <c r="H56" s="37">
        <f>BBH00!H56</f>
        <v>89.062545049821111</v>
      </c>
      <c r="I56" s="41">
        <f>BBH00!I56</f>
        <v>81.586915995337208</v>
      </c>
      <c r="J56" s="41">
        <f>BBH00!J56</f>
        <v>73.272355235850114</v>
      </c>
      <c r="K56" s="41">
        <f>BBH00!K56</f>
        <v>63.326949055189594</v>
      </c>
      <c r="L56" s="42">
        <f>BBH00!L56</f>
        <v>49.45102026304788</v>
      </c>
      <c r="M56" s="19">
        <f>BBH00!M56</f>
        <v>43.222897831482136</v>
      </c>
      <c r="N56" s="19">
        <f>BBH00!N56</f>
        <v>37.650421113389463</v>
      </c>
      <c r="O56" s="19">
        <f>BBH00!O56</f>
        <v>33.805874790916619</v>
      </c>
      <c r="P56" s="19">
        <f>BBH00!P56</f>
        <v>30.695287311824956</v>
      </c>
      <c r="R56" s="20">
        <f t="shared" si="3"/>
        <v>71.250036039856894</v>
      </c>
      <c r="S56" s="20">
        <f t="shared" si="3"/>
        <v>65.269532796269772</v>
      </c>
      <c r="T56" s="20">
        <f t="shared" si="3"/>
        <v>58.617884188680094</v>
      </c>
      <c r="U56" s="20">
        <f t="shared" si="3"/>
        <v>50.661559244151675</v>
      </c>
      <c r="V56" s="20">
        <f t="shared" si="3"/>
        <v>39.560816210438304</v>
      </c>
      <c r="W56" s="20">
        <f t="shared" si="3"/>
        <v>34.578318265185708</v>
      </c>
      <c r="X56" s="20">
        <f t="shared" si="2"/>
        <v>30.12033689071157</v>
      </c>
      <c r="Y56" s="20">
        <f t="shared" si="2"/>
        <v>27.044699832733297</v>
      </c>
      <c r="Z56" s="20">
        <f t="shared" si="2"/>
        <v>24.556229849459967</v>
      </c>
    </row>
    <row r="57" spans="1:26" ht="15.75" thickBot="1">
      <c r="A57" t="s">
        <v>76</v>
      </c>
      <c r="B57" t="s">
        <v>79</v>
      </c>
      <c r="C57" t="s">
        <v>59</v>
      </c>
      <c r="D57">
        <v>25</v>
      </c>
      <c r="E57" s="44">
        <v>33</v>
      </c>
      <c r="F57" s="49" t="s">
        <v>100</v>
      </c>
      <c r="H57" s="38">
        <f>BBH00!H57</f>
        <v>83.062545049821111</v>
      </c>
      <c r="I57" s="39">
        <f>BBH00!I57</f>
        <v>75.586915995337208</v>
      </c>
      <c r="J57" s="39">
        <f>BBH00!J57</f>
        <v>67.272355235850114</v>
      </c>
      <c r="K57" s="39">
        <f>BBH00!K57</f>
        <v>58.526949055189597</v>
      </c>
      <c r="L57" s="40">
        <f>BBH00!L57</f>
        <v>45.651020263047883</v>
      </c>
      <c r="M57" s="19">
        <f>BBH00!M57</f>
        <v>40.172897831482139</v>
      </c>
      <c r="N57" s="19">
        <f>BBH00!N57</f>
        <v>34.95042111338946</v>
      </c>
      <c r="O57" s="19">
        <f>BBH00!O57</f>
        <v>31.105874790916619</v>
      </c>
      <c r="P57" s="19">
        <f>BBH00!P57</f>
        <v>27.995287311824956</v>
      </c>
      <c r="R57" s="20">
        <f t="shared" si="3"/>
        <v>66.450036039856897</v>
      </c>
      <c r="S57" s="20">
        <f t="shared" si="3"/>
        <v>60.469532796269768</v>
      </c>
      <c r="T57" s="20">
        <f t="shared" si="3"/>
        <v>53.817884188680097</v>
      </c>
      <c r="U57" s="20">
        <f t="shared" si="3"/>
        <v>46.821559244151679</v>
      </c>
      <c r="V57" s="20">
        <f t="shared" si="3"/>
        <v>36.520816210438305</v>
      </c>
      <c r="W57" s="20">
        <f t="shared" si="3"/>
        <v>32.13831826518571</v>
      </c>
      <c r="X57" s="20">
        <f t="shared" si="2"/>
        <v>27.96033689071157</v>
      </c>
      <c r="Y57" s="20">
        <f t="shared" si="2"/>
        <v>24.884699832733297</v>
      </c>
      <c r="Z57" s="20">
        <f t="shared" si="2"/>
        <v>22.396229849459967</v>
      </c>
    </row>
    <row r="58" spans="1:26" ht="15.75" thickTop="1">
      <c r="H58" s="19"/>
      <c r="I58" s="19"/>
      <c r="J58" s="19"/>
      <c r="K58" s="19"/>
      <c r="L58" s="19"/>
      <c r="M58" s="19"/>
      <c r="N58" s="19"/>
      <c r="O58" s="19"/>
      <c r="P58" s="19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33.75">
      <c r="H59" s="19"/>
      <c r="I59" s="43"/>
      <c r="J59" s="19"/>
      <c r="K59" s="19"/>
      <c r="L59" s="19"/>
      <c r="M59" s="19"/>
      <c r="N59" s="19"/>
      <c r="O59" s="19"/>
      <c r="P59" s="19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H60" s="19"/>
      <c r="I60" s="19"/>
      <c r="J60" s="19"/>
      <c r="K60" s="19"/>
      <c r="L60" s="19"/>
      <c r="M60" s="19"/>
      <c r="N60" s="19"/>
      <c r="O60" s="19"/>
      <c r="P60" s="19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H61" s="19"/>
      <c r="I61" s="19"/>
      <c r="J61" s="19"/>
      <c r="K61" s="19"/>
      <c r="L61" s="19"/>
      <c r="M61" s="19"/>
      <c r="N61" s="19"/>
      <c r="O61" s="19"/>
      <c r="P61" s="19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H62" s="19"/>
      <c r="I62" s="19"/>
      <c r="J62" s="19"/>
      <c r="K62" s="19"/>
      <c r="L62" s="19"/>
      <c r="M62" s="19"/>
      <c r="N62" s="19"/>
      <c r="O62" s="19"/>
      <c r="P62" s="19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H63" s="19"/>
      <c r="I63" s="19"/>
      <c r="J63" s="19"/>
      <c r="K63" s="19"/>
      <c r="L63" s="19"/>
      <c r="M63" s="19"/>
      <c r="N63" s="19"/>
      <c r="O63" s="19"/>
      <c r="P63" s="19"/>
      <c r="R63" s="20"/>
      <c r="S63" s="20"/>
      <c r="T63" s="20"/>
      <c r="U63" s="20"/>
      <c r="V63" s="20"/>
      <c r="W63" s="20"/>
      <c r="X63" s="20"/>
      <c r="Y63" s="20"/>
      <c r="Z6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3"/>
  <sheetViews>
    <sheetView topLeftCell="A37" workbookViewId="0">
      <selection activeCell="C6" sqref="C6"/>
    </sheetView>
  </sheetViews>
  <sheetFormatPr defaultRowHeight="15"/>
  <cols>
    <col min="1" max="1" width="6.42578125" customWidth="1"/>
    <col min="2" max="2" width="2.28515625" bestFit="1" customWidth="1"/>
    <col min="3" max="3" width="5.5703125" bestFit="1" customWidth="1"/>
    <col min="4" max="4" width="4.7109375" bestFit="1" customWidth="1"/>
    <col min="5" max="5" width="5.42578125" bestFit="1" customWidth="1"/>
    <col min="6" max="7" width="6.42578125" bestFit="1" customWidth="1"/>
  </cols>
  <sheetData>
    <row r="1" spans="1:26">
      <c r="H1" s="19"/>
      <c r="I1" s="19"/>
      <c r="J1" s="19"/>
      <c r="K1" s="19"/>
      <c r="L1" s="19"/>
      <c r="M1" s="19"/>
      <c r="N1" s="19"/>
      <c r="O1" s="19"/>
      <c r="P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3.75">
      <c r="A2" s="18" t="s">
        <v>80</v>
      </c>
      <c r="H2" s="19"/>
      <c r="I2" s="19"/>
      <c r="J2" s="19"/>
      <c r="K2" s="23" t="s">
        <v>73</v>
      </c>
      <c r="L2" s="19"/>
      <c r="M2" s="19"/>
      <c r="N2" s="19"/>
      <c r="O2" s="19"/>
      <c r="P2" s="19"/>
      <c r="R2" s="19"/>
      <c r="S2" s="19"/>
      <c r="T2" s="19"/>
      <c r="U2" s="23" t="s">
        <v>74</v>
      </c>
      <c r="V2" s="19"/>
      <c r="W2" s="19"/>
      <c r="X2" s="19"/>
      <c r="Y2" s="19"/>
      <c r="Z2" s="19"/>
    </row>
    <row r="3" spans="1:26">
      <c r="A3" s="8" t="s">
        <v>58</v>
      </c>
      <c r="B3" s="8"/>
      <c r="C3" s="8" t="s">
        <v>69</v>
      </c>
      <c r="D3" s="8" t="s">
        <v>70</v>
      </c>
      <c r="E3" s="8" t="s">
        <v>71</v>
      </c>
      <c r="F3" s="47" t="s">
        <v>83</v>
      </c>
      <c r="G3" s="8" t="s">
        <v>72</v>
      </c>
      <c r="H3" s="22" t="s">
        <v>60</v>
      </c>
      <c r="I3" s="22" t="s">
        <v>61</v>
      </c>
      <c r="J3" s="22" t="s">
        <v>62</v>
      </c>
      <c r="K3" s="22" t="s">
        <v>63</v>
      </c>
      <c r="L3" s="22" t="s">
        <v>64</v>
      </c>
      <c r="M3" s="22" t="s">
        <v>65</v>
      </c>
      <c r="N3" s="22" t="s">
        <v>66</v>
      </c>
      <c r="O3" s="22" t="s">
        <v>67</v>
      </c>
      <c r="P3" s="22" t="s">
        <v>68</v>
      </c>
      <c r="Q3" s="8"/>
      <c r="R3" s="22" t="s">
        <v>60</v>
      </c>
      <c r="S3" s="22" t="s">
        <v>61</v>
      </c>
      <c r="T3" s="22" t="s">
        <v>62</v>
      </c>
      <c r="U3" s="22" t="s">
        <v>63</v>
      </c>
      <c r="V3" s="22" t="s">
        <v>64</v>
      </c>
      <c r="W3" s="22" t="s">
        <v>65</v>
      </c>
      <c r="X3" s="22" t="s">
        <v>66</v>
      </c>
      <c r="Y3" s="22" t="s">
        <v>67</v>
      </c>
      <c r="Z3" s="22" t="s">
        <v>68</v>
      </c>
    </row>
    <row r="4" spans="1:26">
      <c r="A4" t="s">
        <v>76</v>
      </c>
      <c r="B4" t="s">
        <v>79</v>
      </c>
      <c r="C4">
        <v>45</v>
      </c>
      <c r="D4">
        <v>9</v>
      </c>
      <c r="E4" s="44">
        <v>4</v>
      </c>
      <c r="F4" s="49" t="s">
        <v>100</v>
      </c>
      <c r="G4" t="s">
        <v>77</v>
      </c>
      <c r="H4" s="19">
        <f>BBH00!H4*45% +BBH00!H4</f>
        <v>90.218999999999994</v>
      </c>
      <c r="I4" s="19">
        <f>BBH00!I4*45% +BBH00!I4</f>
        <v>82.882289999999998</v>
      </c>
      <c r="J4" s="19">
        <f>BBH00!J4*45% +BBH00!J4</f>
        <v>74.722238099999998</v>
      </c>
      <c r="K4" s="19">
        <f>BBH00!K4*45% +BBH00!K4</f>
        <v>64.399347146999986</v>
      </c>
      <c r="L4" s="19">
        <f>BBH00!L4*45% +BBH00!L4</f>
        <v>50.312690774659998</v>
      </c>
      <c r="M4" s="19">
        <f>BBH00!M4*45% +BBH00!M4</f>
        <v>43.848867881700798</v>
      </c>
      <c r="N4" s="19">
        <f>BBH00!N4*45% +BBH00!N4</f>
        <v>38.215940057079692</v>
      </c>
      <c r="O4" s="19">
        <f>BBH00!O4*45% +BBH00!O4</f>
        <v>34.442836650800928</v>
      </c>
      <c r="P4" s="19">
        <f>BBH00!P4*45% +BBH00!P4</f>
        <v>31.390052985720835</v>
      </c>
      <c r="R4" s="20">
        <f>H4*0.8</f>
        <v>72.175200000000004</v>
      </c>
      <c r="S4" s="20">
        <f t="shared" ref="S4:Z19" si="0">I4*0.8</f>
        <v>66.305831999999995</v>
      </c>
      <c r="T4" s="20">
        <f t="shared" si="0"/>
        <v>59.77779048</v>
      </c>
      <c r="U4" s="20">
        <f t="shared" si="0"/>
        <v>51.51947771759999</v>
      </c>
      <c r="V4" s="20">
        <f t="shared" si="0"/>
        <v>40.250152619727999</v>
      </c>
      <c r="W4" s="20">
        <f t="shared" si="0"/>
        <v>35.079094305360641</v>
      </c>
      <c r="X4" s="20">
        <f t="shared" si="0"/>
        <v>30.572752045663755</v>
      </c>
      <c r="Y4" s="20">
        <f t="shared" si="0"/>
        <v>27.554269320640742</v>
      </c>
      <c r="Z4" s="20">
        <f t="shared" si="0"/>
        <v>25.112042388576668</v>
      </c>
    </row>
    <row r="5" spans="1:26">
      <c r="A5" t="s">
        <v>76</v>
      </c>
      <c r="B5" t="s">
        <v>79</v>
      </c>
      <c r="C5">
        <v>45</v>
      </c>
      <c r="D5">
        <v>9</v>
      </c>
      <c r="E5" s="44">
        <v>4</v>
      </c>
      <c r="F5" s="49" t="s">
        <v>100</v>
      </c>
      <c r="H5" s="19">
        <f>BBH00!H5*45% +BBH00!H5</f>
        <v>81.519000000000005</v>
      </c>
      <c r="I5" s="19">
        <f>BBH00!I5*45% +BBH00!I5</f>
        <v>74.182289999999995</v>
      </c>
      <c r="J5" s="19">
        <f>BBH00!J5*45% +BBH00!J5</f>
        <v>66.022238099999996</v>
      </c>
      <c r="K5" s="19">
        <f>BBH00!K5*45% +BBH00!K5</f>
        <v>57.439347146999992</v>
      </c>
      <c r="L5" s="19">
        <f>BBH00!L5*45% +BBH00!L5</f>
        <v>44.80269077466</v>
      </c>
      <c r="M5" s="19">
        <f>BBH00!M5*45% +BBH00!M5</f>
        <v>39.426367881700799</v>
      </c>
      <c r="N5" s="19">
        <f>BBH00!N5*45% +BBH00!N5</f>
        <v>34.3009400570797</v>
      </c>
      <c r="O5" s="19">
        <f>BBH00!O5*45% +BBH00!O5</f>
        <v>30.527836650800928</v>
      </c>
      <c r="P5" s="19">
        <f>BBH00!P5*45% +BBH00!P5</f>
        <v>27.475052985720836</v>
      </c>
      <c r="R5" s="20">
        <f t="shared" ref="R5:Z46" si="1">H5*0.8</f>
        <v>65.21520000000001</v>
      </c>
      <c r="S5" s="20">
        <f t="shared" si="0"/>
        <v>59.345832000000001</v>
      </c>
      <c r="T5" s="20">
        <f t="shared" si="0"/>
        <v>52.817790479999999</v>
      </c>
      <c r="U5" s="20">
        <f t="shared" si="0"/>
        <v>45.9514777176</v>
      </c>
      <c r="V5" s="20">
        <f t="shared" si="0"/>
        <v>35.842152619728004</v>
      </c>
      <c r="W5" s="20">
        <f t="shared" si="0"/>
        <v>31.541094305360641</v>
      </c>
      <c r="X5" s="20">
        <f t="shared" si="0"/>
        <v>27.440752045663761</v>
      </c>
      <c r="Y5" s="20">
        <f t="shared" si="0"/>
        <v>24.422269320640744</v>
      </c>
      <c r="Z5" s="20">
        <f t="shared" si="0"/>
        <v>21.98004238857667</v>
      </c>
    </row>
    <row r="6" spans="1:26">
      <c r="A6" t="s">
        <v>76</v>
      </c>
      <c r="B6" t="s">
        <v>79</v>
      </c>
      <c r="C6">
        <v>45</v>
      </c>
      <c r="D6">
        <v>9</v>
      </c>
      <c r="E6" s="44">
        <v>6</v>
      </c>
      <c r="F6" s="49" t="s">
        <v>100</v>
      </c>
      <c r="G6" t="s">
        <v>77</v>
      </c>
      <c r="H6" s="19">
        <f>BBH00!H6*45% +BBH00!H6</f>
        <v>90.218999999999994</v>
      </c>
      <c r="I6" s="19">
        <f>BBH00!I6*45% +BBH00!I6</f>
        <v>82.882289999999998</v>
      </c>
      <c r="J6" s="19">
        <f>BBH00!J6*45% +BBH00!J6</f>
        <v>74.722238099999998</v>
      </c>
      <c r="K6" s="19">
        <f>BBH00!K6*45% +BBH00!K6</f>
        <v>64.399347146999986</v>
      </c>
      <c r="L6" s="19">
        <f>BBH00!L6*45% +BBH00!L6</f>
        <v>50.312690774659998</v>
      </c>
      <c r="M6" s="19">
        <f>BBH00!M6*45% +BBH00!M6</f>
        <v>43.848867881700798</v>
      </c>
      <c r="N6" s="19">
        <f>BBH00!N6*45% +BBH00!N6</f>
        <v>38.215940057079692</v>
      </c>
      <c r="O6" s="19">
        <f>BBH00!O6*45% +BBH00!O6</f>
        <v>34.442836650800928</v>
      </c>
      <c r="P6" s="19">
        <f>BBH00!P6*45% +BBH00!P6</f>
        <v>31.390052985720835</v>
      </c>
      <c r="R6" s="20">
        <f t="shared" si="1"/>
        <v>72.175200000000004</v>
      </c>
      <c r="S6" s="20">
        <f t="shared" si="0"/>
        <v>66.305831999999995</v>
      </c>
      <c r="T6" s="20">
        <f t="shared" si="0"/>
        <v>59.77779048</v>
      </c>
      <c r="U6" s="20">
        <f t="shared" si="0"/>
        <v>51.51947771759999</v>
      </c>
      <c r="V6" s="20">
        <f t="shared" si="0"/>
        <v>40.250152619727999</v>
      </c>
      <c r="W6" s="20">
        <f t="shared" si="0"/>
        <v>35.079094305360641</v>
      </c>
      <c r="X6" s="20">
        <f t="shared" si="0"/>
        <v>30.572752045663755</v>
      </c>
      <c r="Y6" s="20">
        <f t="shared" si="0"/>
        <v>27.554269320640742</v>
      </c>
      <c r="Z6" s="20">
        <f t="shared" si="0"/>
        <v>25.112042388576668</v>
      </c>
    </row>
    <row r="7" spans="1:26">
      <c r="A7" t="s">
        <v>76</v>
      </c>
      <c r="B7" t="s">
        <v>79</v>
      </c>
      <c r="C7">
        <v>45</v>
      </c>
      <c r="D7">
        <v>9</v>
      </c>
      <c r="E7" s="44">
        <v>6</v>
      </c>
      <c r="F7" s="49" t="s">
        <v>100</v>
      </c>
      <c r="H7" s="19">
        <f>BBH00!H7*45% +BBH00!H7</f>
        <v>81.519000000000005</v>
      </c>
      <c r="I7" s="19">
        <f>BBH00!I7*45% +BBH00!I7</f>
        <v>74.182289999999995</v>
      </c>
      <c r="J7" s="19">
        <f>BBH00!J7*45% +BBH00!J7</f>
        <v>66.022238099999996</v>
      </c>
      <c r="K7" s="19">
        <f>BBH00!K7*45% +BBH00!K7</f>
        <v>57.439347146999992</v>
      </c>
      <c r="L7" s="19">
        <f>BBH00!L7*45% +BBH00!L7</f>
        <v>44.80269077466</v>
      </c>
      <c r="M7" s="19">
        <f>BBH00!M7*45% +BBH00!M7</f>
        <v>39.426367881700799</v>
      </c>
      <c r="N7" s="19">
        <f>BBH00!N7*45% +BBH00!N7</f>
        <v>34.3009400570797</v>
      </c>
      <c r="O7" s="19">
        <f>BBH00!O7*45% +BBH00!O7</f>
        <v>30.527836650800928</v>
      </c>
      <c r="P7" s="19">
        <f>BBH00!P7*45% +BBH00!P7</f>
        <v>27.475052985720836</v>
      </c>
      <c r="R7" s="20">
        <f t="shared" si="1"/>
        <v>65.21520000000001</v>
      </c>
      <c r="S7" s="20">
        <f t="shared" si="0"/>
        <v>59.345832000000001</v>
      </c>
      <c r="T7" s="20">
        <f t="shared" si="0"/>
        <v>52.817790479999999</v>
      </c>
      <c r="U7" s="20">
        <f t="shared" si="0"/>
        <v>45.9514777176</v>
      </c>
      <c r="V7" s="20">
        <f t="shared" si="0"/>
        <v>35.842152619728004</v>
      </c>
      <c r="W7" s="20">
        <f t="shared" si="0"/>
        <v>31.541094305360641</v>
      </c>
      <c r="X7" s="20">
        <f t="shared" si="0"/>
        <v>27.440752045663761</v>
      </c>
      <c r="Y7" s="20">
        <f t="shared" si="0"/>
        <v>24.422269320640744</v>
      </c>
      <c r="Z7" s="20">
        <f t="shared" si="0"/>
        <v>21.98004238857667</v>
      </c>
    </row>
    <row r="8" spans="1:26">
      <c r="A8" t="s">
        <v>76</v>
      </c>
      <c r="B8" t="s">
        <v>79</v>
      </c>
      <c r="C8">
        <v>45</v>
      </c>
      <c r="D8">
        <v>9</v>
      </c>
      <c r="E8" s="44">
        <v>8</v>
      </c>
      <c r="F8" s="49" t="s">
        <v>100</v>
      </c>
      <c r="G8" t="s">
        <v>77</v>
      </c>
      <c r="H8" s="19">
        <f>BBH00!H8*45% +BBH00!H8</f>
        <v>90.218999999999994</v>
      </c>
      <c r="I8" s="19">
        <f>BBH00!I8*45% +BBH00!I8</f>
        <v>82.882289999999998</v>
      </c>
      <c r="J8" s="19">
        <f>BBH00!J8*45% +BBH00!J8</f>
        <v>74.722238099999998</v>
      </c>
      <c r="K8" s="19">
        <f>BBH00!K8*45% +BBH00!K8</f>
        <v>64.399347146999986</v>
      </c>
      <c r="L8" s="19">
        <f>BBH00!L8*45% +BBH00!L8</f>
        <v>50.312690774659998</v>
      </c>
      <c r="M8" s="19">
        <f>BBH00!M8*45% +BBH00!M8</f>
        <v>43.848867881700798</v>
      </c>
      <c r="N8" s="19">
        <f>BBH00!N8*45% +BBH00!N8</f>
        <v>38.215940057079692</v>
      </c>
      <c r="O8" s="19">
        <f>BBH00!O8*45% +BBH00!O8</f>
        <v>34.442836650800928</v>
      </c>
      <c r="P8" s="19">
        <f>BBH00!P8*45% +BBH00!P8</f>
        <v>31.390052985720835</v>
      </c>
      <c r="R8" s="20">
        <f t="shared" si="1"/>
        <v>72.175200000000004</v>
      </c>
      <c r="S8" s="20">
        <f t="shared" si="0"/>
        <v>66.305831999999995</v>
      </c>
      <c r="T8" s="20">
        <f t="shared" si="0"/>
        <v>59.77779048</v>
      </c>
      <c r="U8" s="20">
        <f t="shared" si="0"/>
        <v>51.51947771759999</v>
      </c>
      <c r="V8" s="20">
        <f t="shared" si="0"/>
        <v>40.250152619727999</v>
      </c>
      <c r="W8" s="20">
        <f t="shared" si="0"/>
        <v>35.079094305360641</v>
      </c>
      <c r="X8" s="20">
        <f t="shared" si="0"/>
        <v>30.572752045663755</v>
      </c>
      <c r="Y8" s="20">
        <f t="shared" si="0"/>
        <v>27.554269320640742</v>
      </c>
      <c r="Z8" s="20">
        <f t="shared" si="0"/>
        <v>25.112042388576668</v>
      </c>
    </row>
    <row r="9" spans="1:26">
      <c r="A9" t="s">
        <v>76</v>
      </c>
      <c r="B9" t="s">
        <v>79</v>
      </c>
      <c r="C9">
        <v>45</v>
      </c>
      <c r="D9">
        <v>9</v>
      </c>
      <c r="E9" s="44">
        <v>8</v>
      </c>
      <c r="F9" s="49" t="s">
        <v>100</v>
      </c>
      <c r="H9" s="19">
        <f>BBH00!H9*45% +BBH00!H9</f>
        <v>81.519000000000005</v>
      </c>
      <c r="I9" s="19">
        <f>BBH00!I9*45% +BBH00!I9</f>
        <v>74.182289999999995</v>
      </c>
      <c r="J9" s="19">
        <f>BBH00!J9*45% +BBH00!J9</f>
        <v>66.022238099999996</v>
      </c>
      <c r="K9" s="19">
        <f>BBH00!K9*45% +BBH00!K9</f>
        <v>57.439347146999992</v>
      </c>
      <c r="L9" s="19">
        <f>BBH00!L9*45% +BBH00!L9</f>
        <v>44.80269077466</v>
      </c>
      <c r="M9" s="19">
        <f>BBH00!M9*45% +BBH00!M9</f>
        <v>39.426367881700799</v>
      </c>
      <c r="N9" s="19">
        <f>BBH00!N9*45% +BBH00!N9</f>
        <v>34.3009400570797</v>
      </c>
      <c r="O9" s="19">
        <f>BBH00!O9*45% +BBH00!O9</f>
        <v>30.527836650800928</v>
      </c>
      <c r="P9" s="19">
        <f>BBH00!P9*45% +BBH00!P9</f>
        <v>27.475052985720836</v>
      </c>
      <c r="R9" s="20">
        <f t="shared" si="1"/>
        <v>65.21520000000001</v>
      </c>
      <c r="S9" s="20">
        <f t="shared" si="0"/>
        <v>59.345832000000001</v>
      </c>
      <c r="T9" s="20">
        <f t="shared" si="0"/>
        <v>52.817790479999999</v>
      </c>
      <c r="U9" s="20">
        <f t="shared" si="0"/>
        <v>45.9514777176</v>
      </c>
      <c r="V9" s="20">
        <f t="shared" si="0"/>
        <v>35.842152619728004</v>
      </c>
      <c r="W9" s="20">
        <f t="shared" si="0"/>
        <v>31.541094305360641</v>
      </c>
      <c r="X9" s="20">
        <f t="shared" si="0"/>
        <v>27.440752045663761</v>
      </c>
      <c r="Y9" s="20">
        <f t="shared" si="0"/>
        <v>24.422269320640744</v>
      </c>
      <c r="Z9" s="20">
        <f t="shared" si="0"/>
        <v>21.98004238857667</v>
      </c>
    </row>
    <row r="10" spans="1:26">
      <c r="A10" t="s">
        <v>76</v>
      </c>
      <c r="B10" t="s">
        <v>79</v>
      </c>
      <c r="C10">
        <v>45</v>
      </c>
      <c r="D10">
        <v>11</v>
      </c>
      <c r="E10" s="44">
        <v>5</v>
      </c>
      <c r="F10" s="49" t="s">
        <v>100</v>
      </c>
      <c r="G10" t="s">
        <v>77</v>
      </c>
      <c r="H10" s="19">
        <f>BBH00!H10*45% +BBH00!H10</f>
        <v>94.294950000000014</v>
      </c>
      <c r="I10" s="19">
        <f>BBH00!I10*45% +BBH00!I10</f>
        <v>86.591404499999996</v>
      </c>
      <c r="J10" s="19">
        <f>BBH00!J10*45% +BBH00!J10</f>
        <v>78.023350004999998</v>
      </c>
      <c r="K10" s="19">
        <f>BBH00!K10*45% +BBH00!K10</f>
        <v>67.271314504350002</v>
      </c>
      <c r="L10" s="19">
        <f>BBH00!L10*45% +BBH00!L10</f>
        <v>52.552825313393001</v>
      </c>
      <c r="M10" s="19">
        <f>BBH00!M10*45% +BBH00!M10</f>
        <v>45.820186275785844</v>
      </c>
      <c r="N10" s="19">
        <f>BBH00!N10*45% +BBH00!N10</f>
        <v>39.930987059933685</v>
      </c>
      <c r="O10" s="19">
        <f>BBH00!O10*45% +BBH00!O10</f>
        <v>35.969228483340977</v>
      </c>
      <c r="P10" s="19">
        <f>BBH00!P10*45% +BBH00!P10</f>
        <v>32.763805635006882</v>
      </c>
      <c r="R10" s="20">
        <f t="shared" si="1"/>
        <v>75.435960000000009</v>
      </c>
      <c r="S10" s="20">
        <f t="shared" si="0"/>
        <v>69.273123600000005</v>
      </c>
      <c r="T10" s="20">
        <f t="shared" si="0"/>
        <v>62.418680004000002</v>
      </c>
      <c r="U10" s="20">
        <f t="shared" si="0"/>
        <v>53.817051603480003</v>
      </c>
      <c r="V10" s="20">
        <f t="shared" si="0"/>
        <v>42.042260250714406</v>
      </c>
      <c r="W10" s="20">
        <f t="shared" si="0"/>
        <v>36.656149020628675</v>
      </c>
      <c r="X10" s="20">
        <f t="shared" si="0"/>
        <v>31.944789647946948</v>
      </c>
      <c r="Y10" s="20">
        <f t="shared" si="0"/>
        <v>28.775382786672782</v>
      </c>
      <c r="Z10" s="20">
        <f t="shared" si="0"/>
        <v>26.211044508005507</v>
      </c>
    </row>
    <row r="11" spans="1:26">
      <c r="A11" t="s">
        <v>76</v>
      </c>
      <c r="B11" t="s">
        <v>79</v>
      </c>
      <c r="C11">
        <v>45</v>
      </c>
      <c r="D11">
        <v>11</v>
      </c>
      <c r="E11" s="44">
        <v>5</v>
      </c>
      <c r="F11" s="49" t="s">
        <v>100</v>
      </c>
      <c r="H11" s="19">
        <f>BBH00!H11*45% +BBH00!H11</f>
        <v>85.594949999999997</v>
      </c>
      <c r="I11" s="19">
        <f>BBH00!I11*45% +BBH00!I11</f>
        <v>77.891404499999993</v>
      </c>
      <c r="J11" s="19">
        <f>BBH00!J11*45% +BBH00!J11</f>
        <v>69.323350004999995</v>
      </c>
      <c r="K11" s="19">
        <f>BBH00!K11*45% +BBH00!K11</f>
        <v>60.311314504350001</v>
      </c>
      <c r="L11" s="19">
        <f>BBH00!L11*45% +BBH00!L11</f>
        <v>47.042825313393003</v>
      </c>
      <c r="M11" s="19">
        <f>BBH00!M11*45% +BBH00!M11</f>
        <v>41.397686275785837</v>
      </c>
      <c r="N11" s="19">
        <f>BBH00!N11*45% +BBH00!N11</f>
        <v>36.015987059933678</v>
      </c>
      <c r="O11" s="19">
        <f>BBH00!O11*45% +BBH00!O11</f>
        <v>32.054228483340978</v>
      </c>
      <c r="P11" s="19">
        <f>BBH00!P11*45% +BBH00!P11</f>
        <v>28.848805635006883</v>
      </c>
      <c r="R11" s="20">
        <f t="shared" si="1"/>
        <v>68.475960000000001</v>
      </c>
      <c r="S11" s="20">
        <f t="shared" si="0"/>
        <v>62.313123599999997</v>
      </c>
      <c r="T11" s="20">
        <f t="shared" si="0"/>
        <v>55.458680004000001</v>
      </c>
      <c r="U11" s="20">
        <f t="shared" si="0"/>
        <v>48.249051603480005</v>
      </c>
      <c r="V11" s="20">
        <f t="shared" si="0"/>
        <v>37.634260250714405</v>
      </c>
      <c r="W11" s="20">
        <f t="shared" si="0"/>
        <v>33.118149020628671</v>
      </c>
      <c r="X11" s="20">
        <f t="shared" si="0"/>
        <v>28.812789647946943</v>
      </c>
      <c r="Y11" s="20">
        <f t="shared" si="0"/>
        <v>25.643382786672785</v>
      </c>
      <c r="Z11" s="20">
        <f t="shared" si="0"/>
        <v>23.079044508005509</v>
      </c>
    </row>
    <row r="12" spans="1:26">
      <c r="A12" t="s">
        <v>76</v>
      </c>
      <c r="B12" t="s">
        <v>79</v>
      </c>
      <c r="C12">
        <v>45</v>
      </c>
      <c r="D12">
        <v>11</v>
      </c>
      <c r="E12" s="44">
        <v>8</v>
      </c>
      <c r="F12" s="49" t="s">
        <v>100</v>
      </c>
      <c r="G12" t="s">
        <v>77</v>
      </c>
      <c r="H12" s="19">
        <f>BBH00!H12*45% +BBH00!H12</f>
        <v>94.294950000000014</v>
      </c>
      <c r="I12" s="19">
        <f>BBH00!I12*45% +BBH00!I12</f>
        <v>86.591404499999996</v>
      </c>
      <c r="J12" s="19">
        <f>BBH00!J12*45% +BBH00!J12</f>
        <v>78.023350004999998</v>
      </c>
      <c r="K12" s="19">
        <f>BBH00!K12*45% +BBH00!K12</f>
        <v>67.271314504350002</v>
      </c>
      <c r="L12" s="19">
        <f>BBH00!L12*45% +BBH00!L12</f>
        <v>52.552825313393001</v>
      </c>
      <c r="M12" s="19">
        <f>BBH00!M12*45% +BBH00!M12</f>
        <v>45.820186275785844</v>
      </c>
      <c r="N12" s="19">
        <f>BBH00!N12*45% +BBH00!N12</f>
        <v>39.930987059933685</v>
      </c>
      <c r="O12" s="19">
        <f>BBH00!O12*45% +BBH00!O12</f>
        <v>35.969228483340977</v>
      </c>
      <c r="P12" s="19">
        <f>BBH00!P12*45% +BBH00!P12</f>
        <v>32.763805635006882</v>
      </c>
      <c r="R12" s="20">
        <f t="shared" si="1"/>
        <v>75.435960000000009</v>
      </c>
      <c r="S12" s="20">
        <f t="shared" si="0"/>
        <v>69.273123600000005</v>
      </c>
      <c r="T12" s="20">
        <f t="shared" si="0"/>
        <v>62.418680004000002</v>
      </c>
      <c r="U12" s="20">
        <f t="shared" si="0"/>
        <v>53.817051603480003</v>
      </c>
      <c r="V12" s="20">
        <f t="shared" si="0"/>
        <v>42.042260250714406</v>
      </c>
      <c r="W12" s="20">
        <f t="shared" si="0"/>
        <v>36.656149020628675</v>
      </c>
      <c r="X12" s="20">
        <f t="shared" si="0"/>
        <v>31.944789647946948</v>
      </c>
      <c r="Y12" s="20">
        <f t="shared" si="0"/>
        <v>28.775382786672782</v>
      </c>
      <c r="Z12" s="20">
        <f t="shared" si="0"/>
        <v>26.211044508005507</v>
      </c>
    </row>
    <row r="13" spans="1:26">
      <c r="A13" t="s">
        <v>76</v>
      </c>
      <c r="B13" t="s">
        <v>79</v>
      </c>
      <c r="C13">
        <v>45</v>
      </c>
      <c r="D13">
        <v>11</v>
      </c>
      <c r="E13" s="44">
        <v>8</v>
      </c>
      <c r="F13" s="49" t="s">
        <v>100</v>
      </c>
      <c r="H13" s="19">
        <f>BBH00!H13*45% +BBH00!H13</f>
        <v>85.594949999999997</v>
      </c>
      <c r="I13" s="19">
        <f>BBH00!I13*45% +BBH00!I13</f>
        <v>77.891404499999993</v>
      </c>
      <c r="J13" s="19">
        <f>BBH00!J13*45% +BBH00!J13</f>
        <v>69.323350004999995</v>
      </c>
      <c r="K13" s="19">
        <f>BBH00!K13*45% +BBH00!K13</f>
        <v>60.311314504350001</v>
      </c>
      <c r="L13" s="19">
        <f>BBH00!L13*45% +BBH00!L13</f>
        <v>47.042825313393003</v>
      </c>
      <c r="M13" s="19">
        <f>BBH00!M13*45% +BBH00!M13</f>
        <v>41.397686275785837</v>
      </c>
      <c r="N13" s="19">
        <f>BBH00!N13*45% +BBH00!N13</f>
        <v>36.015987059933678</v>
      </c>
      <c r="O13" s="19">
        <f>BBH00!O13*45% +BBH00!O13</f>
        <v>32.054228483340978</v>
      </c>
      <c r="P13" s="19">
        <f>BBH00!P13*45% +BBH00!P13</f>
        <v>28.848805635006883</v>
      </c>
      <c r="R13" s="20">
        <f t="shared" si="1"/>
        <v>68.475960000000001</v>
      </c>
      <c r="S13" s="20">
        <f t="shared" si="0"/>
        <v>62.313123599999997</v>
      </c>
      <c r="T13" s="20">
        <f t="shared" si="0"/>
        <v>55.458680004000001</v>
      </c>
      <c r="U13" s="20">
        <f t="shared" si="0"/>
        <v>48.249051603480005</v>
      </c>
      <c r="V13" s="20">
        <f t="shared" si="0"/>
        <v>37.634260250714405</v>
      </c>
      <c r="W13" s="20">
        <f t="shared" si="0"/>
        <v>33.118149020628671</v>
      </c>
      <c r="X13" s="20">
        <f t="shared" si="0"/>
        <v>28.812789647946943</v>
      </c>
      <c r="Y13" s="20">
        <f t="shared" si="0"/>
        <v>25.643382786672785</v>
      </c>
      <c r="Z13" s="20">
        <f t="shared" si="0"/>
        <v>23.079044508005509</v>
      </c>
    </row>
    <row r="14" spans="1:26">
      <c r="A14" t="s">
        <v>76</v>
      </c>
      <c r="B14" t="s">
        <v>79</v>
      </c>
      <c r="C14">
        <v>45</v>
      </c>
      <c r="D14">
        <v>11</v>
      </c>
      <c r="E14" s="44">
        <v>1</v>
      </c>
      <c r="F14" s="49" t="s">
        <v>100</v>
      </c>
      <c r="G14" t="s">
        <v>77</v>
      </c>
      <c r="H14" s="19">
        <f>BBH00!H14*45% +BBH00!H14</f>
        <v>94.294950000000014</v>
      </c>
      <c r="I14" s="19">
        <f>BBH00!I14*45% +BBH00!I14</f>
        <v>86.591404499999996</v>
      </c>
      <c r="J14" s="19">
        <f>BBH00!J14*45% +BBH00!J14</f>
        <v>78.023350004999998</v>
      </c>
      <c r="K14" s="19">
        <f>BBH00!K14*45% +BBH00!K14</f>
        <v>67.271314504350002</v>
      </c>
      <c r="L14" s="19">
        <f>BBH00!L14*45% +BBH00!L14</f>
        <v>52.552825313393001</v>
      </c>
      <c r="M14" s="19">
        <f>BBH00!M14*45% +BBH00!M14</f>
        <v>45.820186275785844</v>
      </c>
      <c r="N14" s="19">
        <f>BBH00!N14*45% +BBH00!N14</f>
        <v>39.930987059933685</v>
      </c>
      <c r="O14" s="19">
        <f>BBH00!O14*45% +BBH00!O14</f>
        <v>35.969228483340977</v>
      </c>
      <c r="P14" s="19">
        <f>BBH00!P14*45% +BBH00!P14</f>
        <v>32.763805635006882</v>
      </c>
      <c r="R14" s="20">
        <f t="shared" si="1"/>
        <v>75.435960000000009</v>
      </c>
      <c r="S14" s="20">
        <f t="shared" si="0"/>
        <v>69.273123600000005</v>
      </c>
      <c r="T14" s="20">
        <f t="shared" si="0"/>
        <v>62.418680004000002</v>
      </c>
      <c r="U14" s="20">
        <f t="shared" si="0"/>
        <v>53.817051603480003</v>
      </c>
      <c r="V14" s="20">
        <f t="shared" si="0"/>
        <v>42.042260250714406</v>
      </c>
      <c r="W14" s="20">
        <f t="shared" si="0"/>
        <v>36.656149020628675</v>
      </c>
      <c r="X14" s="20">
        <f t="shared" si="0"/>
        <v>31.944789647946948</v>
      </c>
      <c r="Y14" s="20">
        <f t="shared" si="0"/>
        <v>28.775382786672782</v>
      </c>
      <c r="Z14" s="20">
        <f t="shared" si="0"/>
        <v>26.211044508005507</v>
      </c>
    </row>
    <row r="15" spans="1:26">
      <c r="A15" t="s">
        <v>76</v>
      </c>
      <c r="B15" t="s">
        <v>79</v>
      </c>
      <c r="C15">
        <v>45</v>
      </c>
      <c r="D15">
        <v>11</v>
      </c>
      <c r="E15" s="44">
        <v>1</v>
      </c>
      <c r="F15" s="49" t="s">
        <v>100</v>
      </c>
      <c r="H15" s="19">
        <f>BBH00!H15*45% +BBH00!H15</f>
        <v>85.594949999999997</v>
      </c>
      <c r="I15" s="19">
        <f>BBH00!I15*45% +BBH00!I15</f>
        <v>77.891404499999993</v>
      </c>
      <c r="J15" s="19">
        <f>BBH00!J15*45% +BBH00!J15</f>
        <v>69.323350004999995</v>
      </c>
      <c r="K15" s="19">
        <f>BBH00!K15*45% +BBH00!K15</f>
        <v>60.311314504350001</v>
      </c>
      <c r="L15" s="19">
        <f>BBH00!L15*45% +BBH00!L15</f>
        <v>47.042825313393003</v>
      </c>
      <c r="M15" s="19">
        <f>BBH00!M15*45% +BBH00!M15</f>
        <v>41.397686275785837</v>
      </c>
      <c r="N15" s="19">
        <f>BBH00!N15*45% +BBH00!N15</f>
        <v>36.015987059933678</v>
      </c>
      <c r="O15" s="19">
        <f>BBH00!O15*45% +BBH00!O15</f>
        <v>32.054228483340978</v>
      </c>
      <c r="P15" s="19">
        <f>BBH00!P15*45% +BBH00!P15</f>
        <v>28.848805635006883</v>
      </c>
      <c r="R15" s="20">
        <f t="shared" si="1"/>
        <v>68.475960000000001</v>
      </c>
      <c r="S15" s="20">
        <f t="shared" si="0"/>
        <v>62.313123599999997</v>
      </c>
      <c r="T15" s="20">
        <f t="shared" si="0"/>
        <v>55.458680004000001</v>
      </c>
      <c r="U15" s="20">
        <f t="shared" si="0"/>
        <v>48.249051603480005</v>
      </c>
      <c r="V15" s="20">
        <f t="shared" si="0"/>
        <v>37.634260250714405</v>
      </c>
      <c r="W15" s="20">
        <f t="shared" si="0"/>
        <v>33.118149020628671</v>
      </c>
      <c r="X15" s="20">
        <f t="shared" si="0"/>
        <v>28.812789647946943</v>
      </c>
      <c r="Y15" s="20">
        <f t="shared" si="0"/>
        <v>25.643382786672785</v>
      </c>
      <c r="Z15" s="20">
        <f t="shared" si="0"/>
        <v>23.079044508005509</v>
      </c>
    </row>
    <row r="16" spans="1:26">
      <c r="A16" t="s">
        <v>76</v>
      </c>
      <c r="B16" t="s">
        <v>79</v>
      </c>
      <c r="C16">
        <v>45</v>
      </c>
      <c r="D16">
        <v>13</v>
      </c>
      <c r="E16" s="44">
        <v>7</v>
      </c>
      <c r="F16" s="49" t="s">
        <v>100</v>
      </c>
      <c r="G16" t="s">
        <v>77</v>
      </c>
      <c r="H16" s="19">
        <f>BBH00!H16*45% +BBH00!H16</f>
        <v>98.574697500000013</v>
      </c>
      <c r="I16" s="19">
        <f>BBH00!I16*45% +BBH00!I16</f>
        <v>90.485974725000005</v>
      </c>
      <c r="J16" s="19">
        <f>BBH00!J16*45% +BBH00!J16</f>
        <v>81.489517505250006</v>
      </c>
      <c r="K16" s="19">
        <f>BBH00!K16*45% +BBH00!K16</f>
        <v>70.286880229567487</v>
      </c>
      <c r="L16" s="19">
        <f>BBH00!L16*45% +BBH00!L16</f>
        <v>54.904966579062645</v>
      </c>
      <c r="M16" s="19">
        <f>BBH00!M16*45% +BBH00!M16</f>
        <v>47.890070589575124</v>
      </c>
      <c r="N16" s="19">
        <f>BBH00!N16*45% +BBH00!N16</f>
        <v>41.731786412930362</v>
      </c>
      <c r="O16" s="19">
        <f>BBH00!O16*45% +BBH00!O16</f>
        <v>37.571939907508025</v>
      </c>
      <c r="P16" s="19">
        <f>BBH00!P16*45% +BBH00!P16</f>
        <v>34.206245916757219</v>
      </c>
      <c r="R16" s="20">
        <f t="shared" si="1"/>
        <v>78.859758000000014</v>
      </c>
      <c r="S16" s="20">
        <f t="shared" si="0"/>
        <v>72.388779780000007</v>
      </c>
      <c r="T16" s="20">
        <f t="shared" si="0"/>
        <v>65.191614004200005</v>
      </c>
      <c r="U16" s="20">
        <f t="shared" si="0"/>
        <v>56.229504183653994</v>
      </c>
      <c r="V16" s="20">
        <f t="shared" si="0"/>
        <v>43.923973263250119</v>
      </c>
      <c r="W16" s="20">
        <f t="shared" si="0"/>
        <v>38.3120564716601</v>
      </c>
      <c r="X16" s="20">
        <f t="shared" si="0"/>
        <v>33.385429130344292</v>
      </c>
      <c r="Y16" s="20">
        <f t="shared" si="0"/>
        <v>30.057551926006422</v>
      </c>
      <c r="Z16" s="20">
        <f t="shared" si="0"/>
        <v>27.364996733405775</v>
      </c>
    </row>
    <row r="17" spans="1:26">
      <c r="A17" t="s">
        <v>76</v>
      </c>
      <c r="B17" t="s">
        <v>79</v>
      </c>
      <c r="C17">
        <v>45</v>
      </c>
      <c r="D17">
        <v>13</v>
      </c>
      <c r="E17" s="44">
        <v>7</v>
      </c>
      <c r="F17" s="49" t="s">
        <v>100</v>
      </c>
      <c r="H17" s="19">
        <f>BBH00!H17*45% +BBH00!H17</f>
        <v>89.874697499999996</v>
      </c>
      <c r="I17" s="19">
        <f>BBH00!I17*45% +BBH00!I17</f>
        <v>81.785974724999988</v>
      </c>
      <c r="J17" s="19">
        <f>BBH00!J17*45% +BBH00!J17</f>
        <v>72.789517505250004</v>
      </c>
      <c r="K17" s="19">
        <f>BBH00!K17*45% +BBH00!K17</f>
        <v>63.326880229567493</v>
      </c>
      <c r="L17" s="19">
        <f>BBH00!L17*45% +BBH00!L17</f>
        <v>49.39496657906264</v>
      </c>
      <c r="M17" s="19">
        <f>BBH00!M17*45% +BBH00!M17</f>
        <v>43.467570589575132</v>
      </c>
      <c r="N17" s="19">
        <f>BBH00!N17*45% +BBH00!N17</f>
        <v>37.816786412930362</v>
      </c>
      <c r="O17" s="19">
        <f>BBH00!O17*45% +BBH00!O17</f>
        <v>33.656939907508018</v>
      </c>
      <c r="P17" s="19">
        <f>BBH00!P17*45% +BBH00!P17</f>
        <v>30.291245916757219</v>
      </c>
      <c r="R17" s="20">
        <f t="shared" si="1"/>
        <v>71.899758000000006</v>
      </c>
      <c r="S17" s="20">
        <f t="shared" si="0"/>
        <v>65.428779779999999</v>
      </c>
      <c r="T17" s="20">
        <f t="shared" si="0"/>
        <v>58.231614004200004</v>
      </c>
      <c r="U17" s="20">
        <f t="shared" si="0"/>
        <v>50.661504183653996</v>
      </c>
      <c r="V17" s="20">
        <f t="shared" si="0"/>
        <v>39.515973263250117</v>
      </c>
      <c r="W17" s="20">
        <f t="shared" si="0"/>
        <v>34.77405647166011</v>
      </c>
      <c r="X17" s="20">
        <f t="shared" si="0"/>
        <v>30.253429130344291</v>
      </c>
      <c r="Y17" s="20">
        <f t="shared" si="0"/>
        <v>26.925551926006417</v>
      </c>
      <c r="Z17" s="20">
        <f t="shared" si="0"/>
        <v>24.232996733405777</v>
      </c>
    </row>
    <row r="18" spans="1:26">
      <c r="A18" t="s">
        <v>76</v>
      </c>
      <c r="B18" t="s">
        <v>79</v>
      </c>
      <c r="C18">
        <v>45</v>
      </c>
      <c r="D18">
        <v>13</v>
      </c>
      <c r="E18" s="44">
        <v>11</v>
      </c>
      <c r="F18" s="49" t="s">
        <v>100</v>
      </c>
      <c r="G18" t="s">
        <v>77</v>
      </c>
      <c r="H18" s="19">
        <f>BBH00!H18*45% +BBH00!H18</f>
        <v>98.574697500000013</v>
      </c>
      <c r="I18" s="19">
        <f>BBH00!I18*45% +BBH00!I18</f>
        <v>90.485974725000005</v>
      </c>
      <c r="J18" s="19">
        <f>BBH00!J18*45% +BBH00!J18</f>
        <v>81.489517505250006</v>
      </c>
      <c r="K18" s="19">
        <f>BBH00!K18*45% +BBH00!K18</f>
        <v>70.286880229567487</v>
      </c>
      <c r="L18" s="19">
        <f>BBH00!L18*45% +BBH00!L18</f>
        <v>54.904966579062645</v>
      </c>
      <c r="M18" s="19">
        <f>BBH00!M18*45% +BBH00!M18</f>
        <v>47.890070589575124</v>
      </c>
      <c r="N18" s="19">
        <f>BBH00!N18*45% +BBH00!N18</f>
        <v>41.731786412930362</v>
      </c>
      <c r="O18" s="19">
        <f>BBH00!O18*45% +BBH00!O18</f>
        <v>37.571939907508025</v>
      </c>
      <c r="P18" s="19">
        <f>BBH00!P18*45% +BBH00!P18</f>
        <v>34.206245916757219</v>
      </c>
      <c r="R18" s="20">
        <f t="shared" si="1"/>
        <v>78.859758000000014</v>
      </c>
      <c r="S18" s="20">
        <f t="shared" si="0"/>
        <v>72.388779780000007</v>
      </c>
      <c r="T18" s="20">
        <f t="shared" si="0"/>
        <v>65.191614004200005</v>
      </c>
      <c r="U18" s="20">
        <f t="shared" si="0"/>
        <v>56.229504183653994</v>
      </c>
      <c r="V18" s="20">
        <f t="shared" si="0"/>
        <v>43.923973263250119</v>
      </c>
      <c r="W18" s="20">
        <f t="shared" si="0"/>
        <v>38.3120564716601</v>
      </c>
      <c r="X18" s="20">
        <f t="shared" si="0"/>
        <v>33.385429130344292</v>
      </c>
      <c r="Y18" s="20">
        <f t="shared" si="0"/>
        <v>30.057551926006422</v>
      </c>
      <c r="Z18" s="20">
        <f t="shared" si="0"/>
        <v>27.364996733405775</v>
      </c>
    </row>
    <row r="19" spans="1:26">
      <c r="A19" t="s">
        <v>76</v>
      </c>
      <c r="B19" t="s">
        <v>79</v>
      </c>
      <c r="C19">
        <v>45</v>
      </c>
      <c r="D19">
        <v>13</v>
      </c>
      <c r="E19" s="44">
        <v>11</v>
      </c>
      <c r="F19" s="49" t="s">
        <v>100</v>
      </c>
      <c r="H19" s="19">
        <f>BBH00!H19*45% +BBH00!H19</f>
        <v>89.874697499999996</v>
      </c>
      <c r="I19" s="19">
        <f>BBH00!I19*45% +BBH00!I19</f>
        <v>81.785974724999988</v>
      </c>
      <c r="J19" s="19">
        <f>BBH00!J19*45% +BBH00!J19</f>
        <v>72.789517505250004</v>
      </c>
      <c r="K19" s="19">
        <f>BBH00!K19*45% +BBH00!K19</f>
        <v>63.326880229567493</v>
      </c>
      <c r="L19" s="19">
        <f>BBH00!L19*45% +BBH00!L19</f>
        <v>49.39496657906264</v>
      </c>
      <c r="M19" s="19">
        <f>BBH00!M19*45% +BBH00!M19</f>
        <v>43.467570589575132</v>
      </c>
      <c r="N19" s="19">
        <f>BBH00!N19*45% +BBH00!N19</f>
        <v>37.816786412930362</v>
      </c>
      <c r="O19" s="19">
        <f>BBH00!O19*45% +BBH00!O19</f>
        <v>33.656939907508018</v>
      </c>
      <c r="P19" s="19">
        <f>BBH00!P19*45% +BBH00!P19</f>
        <v>30.291245916757219</v>
      </c>
      <c r="R19" s="20">
        <f t="shared" si="1"/>
        <v>71.899758000000006</v>
      </c>
      <c r="S19" s="20">
        <f t="shared" si="0"/>
        <v>65.428779779999999</v>
      </c>
      <c r="T19" s="20">
        <f t="shared" si="0"/>
        <v>58.231614004200004</v>
      </c>
      <c r="U19" s="20">
        <f t="shared" si="0"/>
        <v>50.661504183653996</v>
      </c>
      <c r="V19" s="20">
        <f t="shared" si="0"/>
        <v>39.515973263250117</v>
      </c>
      <c r="W19" s="20">
        <f t="shared" si="0"/>
        <v>34.77405647166011</v>
      </c>
      <c r="X19" s="20">
        <f t="shared" si="0"/>
        <v>30.253429130344291</v>
      </c>
      <c r="Y19" s="20">
        <f t="shared" si="0"/>
        <v>26.925551926006417</v>
      </c>
      <c r="Z19" s="20">
        <f t="shared" si="0"/>
        <v>24.232996733405777</v>
      </c>
    </row>
    <row r="20" spans="1:26">
      <c r="A20" t="s">
        <v>76</v>
      </c>
      <c r="B20" t="s">
        <v>79</v>
      </c>
      <c r="C20">
        <v>45</v>
      </c>
      <c r="D20">
        <v>13</v>
      </c>
      <c r="E20" s="44">
        <v>14</v>
      </c>
      <c r="F20" s="49" t="s">
        <v>100</v>
      </c>
      <c r="G20" t="s">
        <v>77</v>
      </c>
      <c r="H20" s="19">
        <f>BBH00!H20*45% +BBH00!H20</f>
        <v>98.574697500000013</v>
      </c>
      <c r="I20" s="19">
        <f>BBH00!I20*45% +BBH00!I20</f>
        <v>90.485974725000005</v>
      </c>
      <c r="J20" s="19">
        <f>BBH00!J20*45% +BBH00!J20</f>
        <v>81.489517505250006</v>
      </c>
      <c r="K20" s="19">
        <f>BBH00!K20*45% +BBH00!K20</f>
        <v>70.286880229567487</v>
      </c>
      <c r="L20" s="19">
        <f>BBH00!L20*45% +BBH00!L20</f>
        <v>54.904966579062645</v>
      </c>
      <c r="M20" s="19">
        <f>BBH00!M20*45% +BBH00!M20</f>
        <v>47.890070589575124</v>
      </c>
      <c r="N20" s="19">
        <f>BBH00!N20*45% +BBH00!N20</f>
        <v>41.731786412930362</v>
      </c>
      <c r="O20" s="19">
        <f>BBH00!O20*45% +BBH00!O20</f>
        <v>37.571939907508025</v>
      </c>
      <c r="P20" s="19">
        <f>BBH00!P20*45% +BBH00!P20</f>
        <v>34.206245916757219</v>
      </c>
      <c r="R20" s="20">
        <f t="shared" si="1"/>
        <v>78.859758000000014</v>
      </c>
      <c r="S20" s="20">
        <f t="shared" si="1"/>
        <v>72.388779780000007</v>
      </c>
      <c r="T20" s="20">
        <f t="shared" si="1"/>
        <v>65.191614004200005</v>
      </c>
      <c r="U20" s="20">
        <f t="shared" si="1"/>
        <v>56.229504183653994</v>
      </c>
      <c r="V20" s="20">
        <f t="shared" si="1"/>
        <v>43.923973263250119</v>
      </c>
      <c r="W20" s="20">
        <f t="shared" si="1"/>
        <v>38.3120564716601</v>
      </c>
      <c r="X20" s="20">
        <f t="shared" si="1"/>
        <v>33.385429130344292</v>
      </c>
      <c r="Y20" s="20">
        <f t="shared" si="1"/>
        <v>30.057551926006422</v>
      </c>
      <c r="Z20" s="20">
        <f t="shared" si="1"/>
        <v>27.364996733405775</v>
      </c>
    </row>
    <row r="21" spans="1:26">
      <c r="A21" t="s">
        <v>76</v>
      </c>
      <c r="B21" t="s">
        <v>79</v>
      </c>
      <c r="C21">
        <v>45</v>
      </c>
      <c r="D21">
        <v>13</v>
      </c>
      <c r="E21" s="44">
        <v>14</v>
      </c>
      <c r="F21" s="49" t="s">
        <v>100</v>
      </c>
      <c r="H21" s="19">
        <f>BBH00!H21*45% +BBH00!H21</f>
        <v>89.874697499999996</v>
      </c>
      <c r="I21" s="19">
        <f>BBH00!I21*45% +BBH00!I21</f>
        <v>81.785974724999988</v>
      </c>
      <c r="J21" s="19">
        <f>BBH00!J21*45% +BBH00!J21</f>
        <v>72.789517505250004</v>
      </c>
      <c r="K21" s="19">
        <f>BBH00!K21*45% +BBH00!K21</f>
        <v>63.326880229567493</v>
      </c>
      <c r="L21" s="19">
        <f>BBH00!L21*45% +BBH00!L21</f>
        <v>49.39496657906264</v>
      </c>
      <c r="M21" s="19">
        <f>BBH00!M21*45% +BBH00!M21</f>
        <v>43.467570589575132</v>
      </c>
      <c r="N21" s="19">
        <f>BBH00!N21*45% +BBH00!N21</f>
        <v>37.816786412930362</v>
      </c>
      <c r="O21" s="19">
        <f>BBH00!O21*45% +BBH00!O21</f>
        <v>33.656939907508018</v>
      </c>
      <c r="P21" s="19">
        <f>BBH00!P21*45% +BBH00!P21</f>
        <v>30.291245916757219</v>
      </c>
      <c r="R21" s="20">
        <f t="shared" si="1"/>
        <v>71.899758000000006</v>
      </c>
      <c r="S21" s="20">
        <f t="shared" si="1"/>
        <v>65.428779779999999</v>
      </c>
      <c r="T21" s="20">
        <f t="shared" si="1"/>
        <v>58.231614004200004</v>
      </c>
      <c r="U21" s="20">
        <f t="shared" si="1"/>
        <v>50.661504183653996</v>
      </c>
      <c r="V21" s="20">
        <f t="shared" si="1"/>
        <v>39.515973263250117</v>
      </c>
      <c r="W21" s="20">
        <f t="shared" si="1"/>
        <v>34.77405647166011</v>
      </c>
      <c r="X21" s="20">
        <f t="shared" si="1"/>
        <v>30.253429130344291</v>
      </c>
      <c r="Y21" s="20">
        <f t="shared" si="1"/>
        <v>26.925551926006417</v>
      </c>
      <c r="Z21" s="20">
        <f t="shared" si="1"/>
        <v>24.232996733405777</v>
      </c>
    </row>
    <row r="22" spans="1:26">
      <c r="A22" t="s">
        <v>76</v>
      </c>
      <c r="B22" t="s">
        <v>79</v>
      </c>
      <c r="C22">
        <v>45</v>
      </c>
      <c r="D22">
        <v>15</v>
      </c>
      <c r="E22" s="44">
        <v>9</v>
      </c>
      <c r="F22" s="49" t="s">
        <v>100</v>
      </c>
      <c r="G22" t="s">
        <v>77</v>
      </c>
      <c r="H22" s="19">
        <f>BBH00!H22*45% +BBH00!H22</f>
        <v>103.068432375</v>
      </c>
      <c r="I22" s="19">
        <f>BBH00!I22*45% +BBH00!I22</f>
        <v>94.575273461249992</v>
      </c>
      <c r="J22" s="19">
        <f>BBH00!J22*45% +BBH00!J22</f>
        <v>85.128993380512497</v>
      </c>
      <c r="K22" s="19">
        <f>BBH00!K22*45% +BBH00!K22</f>
        <v>73.453224241045874</v>
      </c>
      <c r="L22" s="19">
        <f>BBH00!L22*45% +BBH00!L22</f>
        <v>57.374714908015775</v>
      </c>
      <c r="M22" s="19">
        <f>BBH00!M22*45% +BBH00!M22</f>
        <v>50.063449119053878</v>
      </c>
      <c r="N22" s="19">
        <f>BBH00!N22*45% +BBH00!N22</f>
        <v>43.622625733576875</v>
      </c>
      <c r="O22" s="19">
        <f>BBH00!O22*45% +BBH00!O22</f>
        <v>39.254786902883424</v>
      </c>
      <c r="P22" s="19">
        <f>BBH00!P22*45% +BBH00!P22</f>
        <v>35.720808212595081</v>
      </c>
      <c r="R22" s="20">
        <f t="shared" si="1"/>
        <v>82.454745900000006</v>
      </c>
      <c r="S22" s="20">
        <f t="shared" si="1"/>
        <v>75.660218768999997</v>
      </c>
      <c r="T22" s="20">
        <f t="shared" si="1"/>
        <v>68.103194704410001</v>
      </c>
      <c r="U22" s="20">
        <f t="shared" si="1"/>
        <v>58.762579392836699</v>
      </c>
      <c r="V22" s="20">
        <f t="shared" si="1"/>
        <v>45.899771926412626</v>
      </c>
      <c r="W22" s="20">
        <f t="shared" si="1"/>
        <v>40.050759295243104</v>
      </c>
      <c r="X22" s="20">
        <f t="shared" si="1"/>
        <v>34.898100586861503</v>
      </c>
      <c r="Y22" s="20">
        <f t="shared" si="1"/>
        <v>31.40382952230674</v>
      </c>
      <c r="Z22" s="20">
        <f t="shared" si="1"/>
        <v>28.576646570076065</v>
      </c>
    </row>
    <row r="23" spans="1:26">
      <c r="A23" t="s">
        <v>76</v>
      </c>
      <c r="B23" t="s">
        <v>79</v>
      </c>
      <c r="C23">
        <v>45</v>
      </c>
      <c r="D23">
        <v>15</v>
      </c>
      <c r="E23" s="44">
        <v>9</v>
      </c>
      <c r="F23" s="49" t="s">
        <v>100</v>
      </c>
      <c r="H23" s="19">
        <f>BBH00!H23*45% +BBH00!H23</f>
        <v>94.368432374999998</v>
      </c>
      <c r="I23" s="19">
        <f>BBH00!I23*45% +BBH00!I23</f>
        <v>85.875273461249989</v>
      </c>
      <c r="J23" s="19">
        <f>BBH00!J23*45% +BBH00!J23</f>
        <v>76.428993380512495</v>
      </c>
      <c r="K23" s="19">
        <f>BBH00!K23*45% +BBH00!K23</f>
        <v>66.49322424104588</v>
      </c>
      <c r="L23" s="19">
        <f>BBH00!L23*45% +BBH00!L23</f>
        <v>51.864714908015785</v>
      </c>
      <c r="M23" s="19">
        <f>BBH00!M23*45% +BBH00!M23</f>
        <v>45.640949119053886</v>
      </c>
      <c r="N23" s="19">
        <f>BBH00!N23*45% +BBH00!N23</f>
        <v>39.707625733576876</v>
      </c>
      <c r="O23" s="19">
        <f>BBH00!O23*45% +BBH00!O23</f>
        <v>35.339786902883418</v>
      </c>
      <c r="P23" s="19">
        <f>BBH00!P23*45% +BBH00!P23</f>
        <v>31.805808212595082</v>
      </c>
      <c r="R23" s="20">
        <f t="shared" si="1"/>
        <v>75.494745899999998</v>
      </c>
      <c r="S23" s="20">
        <f t="shared" si="1"/>
        <v>68.700218768999989</v>
      </c>
      <c r="T23" s="20">
        <f t="shared" si="1"/>
        <v>61.14319470441</v>
      </c>
      <c r="U23" s="20">
        <f t="shared" si="1"/>
        <v>53.194579392836708</v>
      </c>
      <c r="V23" s="20">
        <f t="shared" si="1"/>
        <v>41.491771926412632</v>
      </c>
      <c r="W23" s="20">
        <f t="shared" si="1"/>
        <v>36.512759295243107</v>
      </c>
      <c r="X23" s="20">
        <f t="shared" si="1"/>
        <v>31.766100586861501</v>
      </c>
      <c r="Y23" s="20">
        <f t="shared" si="1"/>
        <v>28.271829522306735</v>
      </c>
      <c r="Z23" s="20">
        <f t="shared" si="1"/>
        <v>25.444646570076067</v>
      </c>
    </row>
    <row r="24" spans="1:26">
      <c r="A24" t="s">
        <v>76</v>
      </c>
      <c r="B24" t="s">
        <v>79</v>
      </c>
      <c r="C24">
        <v>45</v>
      </c>
      <c r="D24">
        <v>15</v>
      </c>
      <c r="E24" s="44">
        <v>14</v>
      </c>
      <c r="F24" s="49" t="s">
        <v>100</v>
      </c>
      <c r="G24" t="s">
        <v>77</v>
      </c>
      <c r="H24" s="19">
        <f>BBH00!H24*45% +BBH00!H24</f>
        <v>103.068432375</v>
      </c>
      <c r="I24" s="19">
        <f>BBH00!I24*45% +BBH00!I24</f>
        <v>94.575273461249992</v>
      </c>
      <c r="J24" s="19">
        <f>BBH00!J24*45% +BBH00!J24</f>
        <v>85.128993380512497</v>
      </c>
      <c r="K24" s="19">
        <f>BBH00!K24*45% +BBH00!K24</f>
        <v>73.453224241045874</v>
      </c>
      <c r="L24" s="19">
        <f>BBH00!L24*45% +BBH00!L24</f>
        <v>57.374714908015775</v>
      </c>
      <c r="M24" s="19">
        <f>BBH00!M24*45% +BBH00!M24</f>
        <v>50.063449119053878</v>
      </c>
      <c r="N24" s="19">
        <f>BBH00!N24*45% +BBH00!N24</f>
        <v>43.622625733576875</v>
      </c>
      <c r="O24" s="19">
        <f>BBH00!O24*45% +BBH00!O24</f>
        <v>39.254786902883424</v>
      </c>
      <c r="P24" s="19">
        <f>BBH00!P24*45% +BBH00!P24</f>
        <v>35.720808212595081</v>
      </c>
      <c r="R24" s="20">
        <f t="shared" si="1"/>
        <v>82.454745900000006</v>
      </c>
      <c r="S24" s="20">
        <f t="shared" si="1"/>
        <v>75.660218768999997</v>
      </c>
      <c r="T24" s="20">
        <f t="shared" si="1"/>
        <v>68.103194704410001</v>
      </c>
      <c r="U24" s="20">
        <f t="shared" si="1"/>
        <v>58.762579392836699</v>
      </c>
      <c r="V24" s="20">
        <f t="shared" si="1"/>
        <v>45.899771926412626</v>
      </c>
      <c r="W24" s="20">
        <f t="shared" si="1"/>
        <v>40.050759295243104</v>
      </c>
      <c r="X24" s="20">
        <f t="shared" si="1"/>
        <v>34.898100586861503</v>
      </c>
      <c r="Y24" s="20">
        <f t="shared" si="1"/>
        <v>31.40382952230674</v>
      </c>
      <c r="Z24" s="20">
        <f t="shared" si="1"/>
        <v>28.576646570076065</v>
      </c>
    </row>
    <row r="25" spans="1:26">
      <c r="A25" t="s">
        <v>76</v>
      </c>
      <c r="B25" t="s">
        <v>79</v>
      </c>
      <c r="C25">
        <v>45</v>
      </c>
      <c r="D25">
        <v>15</v>
      </c>
      <c r="E25" s="44">
        <v>14</v>
      </c>
      <c r="F25" s="49" t="s">
        <v>100</v>
      </c>
      <c r="H25" s="19">
        <f>BBH00!H25*45% +BBH00!H25</f>
        <v>94.368432374999998</v>
      </c>
      <c r="I25" s="19">
        <f>BBH00!I25*45% +BBH00!I25</f>
        <v>85.875273461249989</v>
      </c>
      <c r="J25" s="19">
        <f>BBH00!J25*45% +BBH00!J25</f>
        <v>76.428993380512495</v>
      </c>
      <c r="K25" s="19">
        <f>BBH00!K25*45% +BBH00!K25</f>
        <v>66.49322424104588</v>
      </c>
      <c r="L25" s="19">
        <f>BBH00!L25*45% +BBH00!L25</f>
        <v>51.864714908015785</v>
      </c>
      <c r="M25" s="19">
        <f>BBH00!M25*45% +BBH00!M25</f>
        <v>45.640949119053886</v>
      </c>
      <c r="N25" s="19">
        <f>BBH00!N25*45% +BBH00!N25</f>
        <v>39.707625733576876</v>
      </c>
      <c r="O25" s="19">
        <f>BBH00!O25*45% +BBH00!O25</f>
        <v>35.339786902883418</v>
      </c>
      <c r="P25" s="19">
        <f>BBH00!P25*45% +BBH00!P25</f>
        <v>31.805808212595082</v>
      </c>
      <c r="R25" s="20">
        <f t="shared" si="1"/>
        <v>75.494745899999998</v>
      </c>
      <c r="S25" s="20">
        <f t="shared" si="1"/>
        <v>68.700218768999989</v>
      </c>
      <c r="T25" s="20">
        <f t="shared" si="1"/>
        <v>61.14319470441</v>
      </c>
      <c r="U25" s="20">
        <f t="shared" si="1"/>
        <v>53.194579392836708</v>
      </c>
      <c r="V25" s="20">
        <f t="shared" si="1"/>
        <v>41.491771926412632</v>
      </c>
      <c r="W25" s="20">
        <f t="shared" si="1"/>
        <v>36.512759295243107</v>
      </c>
      <c r="X25" s="20">
        <f t="shared" si="1"/>
        <v>31.766100586861501</v>
      </c>
      <c r="Y25" s="20">
        <f t="shared" si="1"/>
        <v>28.271829522306735</v>
      </c>
      <c r="Z25" s="20">
        <f t="shared" si="1"/>
        <v>25.444646570076067</v>
      </c>
    </row>
    <row r="26" spans="1:26">
      <c r="A26" t="s">
        <v>76</v>
      </c>
      <c r="B26" t="s">
        <v>79</v>
      </c>
      <c r="C26">
        <v>45</v>
      </c>
      <c r="D26">
        <v>15</v>
      </c>
      <c r="E26" s="44">
        <v>18</v>
      </c>
      <c r="F26" s="49" t="s">
        <v>100</v>
      </c>
      <c r="G26" t="s">
        <v>77</v>
      </c>
      <c r="H26" s="19">
        <f>BBH00!H26*45% +BBH00!H26</f>
        <v>103.068432375</v>
      </c>
      <c r="I26" s="19">
        <f>BBH00!I26*45% +BBH00!I26</f>
        <v>94.575273461249992</v>
      </c>
      <c r="J26" s="19">
        <f>BBH00!J26*45% +BBH00!J26</f>
        <v>85.128993380512497</v>
      </c>
      <c r="K26" s="19">
        <f>BBH00!K26*45% +BBH00!K26</f>
        <v>73.453224241045874</v>
      </c>
      <c r="L26" s="19">
        <f>BBH00!L26*45% +BBH00!L26</f>
        <v>57.374714908015775</v>
      </c>
      <c r="M26" s="19">
        <f>BBH00!M26*45% +BBH00!M26</f>
        <v>50.063449119053878</v>
      </c>
      <c r="N26" s="19">
        <f>BBH00!N26*45% +BBH00!N26</f>
        <v>43.622625733576875</v>
      </c>
      <c r="O26" s="19">
        <f>BBH00!O26*45% +BBH00!O26</f>
        <v>39.254786902883424</v>
      </c>
      <c r="P26" s="19">
        <f>BBH00!P26*45% +BBH00!P26</f>
        <v>35.720808212595081</v>
      </c>
      <c r="R26" s="20">
        <f t="shared" si="1"/>
        <v>82.454745900000006</v>
      </c>
      <c r="S26" s="20">
        <f t="shared" si="1"/>
        <v>75.660218768999997</v>
      </c>
      <c r="T26" s="20">
        <f t="shared" si="1"/>
        <v>68.103194704410001</v>
      </c>
      <c r="U26" s="20">
        <f t="shared" si="1"/>
        <v>58.762579392836699</v>
      </c>
      <c r="V26" s="20">
        <f t="shared" si="1"/>
        <v>45.899771926412626</v>
      </c>
      <c r="W26" s="20">
        <f t="shared" si="1"/>
        <v>40.050759295243104</v>
      </c>
      <c r="X26" s="20">
        <f t="shared" si="1"/>
        <v>34.898100586861503</v>
      </c>
      <c r="Y26" s="20">
        <f t="shared" si="1"/>
        <v>31.40382952230674</v>
      </c>
      <c r="Z26" s="20">
        <f t="shared" si="1"/>
        <v>28.576646570076065</v>
      </c>
    </row>
    <row r="27" spans="1:26">
      <c r="A27" t="s">
        <v>76</v>
      </c>
      <c r="B27" t="s">
        <v>79</v>
      </c>
      <c r="C27">
        <v>45</v>
      </c>
      <c r="D27">
        <v>15</v>
      </c>
      <c r="E27" s="44">
        <v>18</v>
      </c>
      <c r="F27" s="49" t="s">
        <v>100</v>
      </c>
      <c r="H27" s="19">
        <f>BBH00!H27*45% +BBH00!H27</f>
        <v>94.368432374999998</v>
      </c>
      <c r="I27" s="19">
        <f>BBH00!I27*45% +BBH00!I27</f>
        <v>85.875273461249989</v>
      </c>
      <c r="J27" s="19">
        <f>BBH00!J27*45% +BBH00!J27</f>
        <v>76.428993380512495</v>
      </c>
      <c r="K27" s="19">
        <f>BBH00!K27*45% +BBH00!K27</f>
        <v>66.49322424104588</v>
      </c>
      <c r="L27" s="19">
        <f>BBH00!L27*45% +BBH00!L27</f>
        <v>51.864714908015785</v>
      </c>
      <c r="M27" s="19">
        <f>BBH00!M27*45% +BBH00!M27</f>
        <v>45.640949119053886</v>
      </c>
      <c r="N27" s="19">
        <f>BBH00!N27*45% +BBH00!N27</f>
        <v>39.707625733576876</v>
      </c>
      <c r="O27" s="19">
        <f>BBH00!O27*45% +BBH00!O27</f>
        <v>35.339786902883418</v>
      </c>
      <c r="P27" s="19">
        <f>BBH00!P27*45% +BBH00!P27</f>
        <v>31.805808212595082</v>
      </c>
      <c r="R27" s="20">
        <f t="shared" si="1"/>
        <v>75.494745899999998</v>
      </c>
      <c r="S27" s="20">
        <f t="shared" si="1"/>
        <v>68.700218768999989</v>
      </c>
      <c r="T27" s="20">
        <f t="shared" si="1"/>
        <v>61.14319470441</v>
      </c>
      <c r="U27" s="20">
        <f t="shared" si="1"/>
        <v>53.194579392836708</v>
      </c>
      <c r="V27" s="20">
        <f t="shared" si="1"/>
        <v>41.491771926412632</v>
      </c>
      <c r="W27" s="20">
        <f t="shared" si="1"/>
        <v>36.512759295243107</v>
      </c>
      <c r="X27" s="20">
        <f t="shared" si="1"/>
        <v>31.766100586861501</v>
      </c>
      <c r="Y27" s="20">
        <f t="shared" si="1"/>
        <v>28.271829522306735</v>
      </c>
      <c r="Z27" s="20">
        <f t="shared" si="1"/>
        <v>25.444646570076067</v>
      </c>
    </row>
    <row r="28" spans="1:26">
      <c r="A28" t="s">
        <v>76</v>
      </c>
      <c r="B28" t="s">
        <v>79</v>
      </c>
      <c r="C28" s="29">
        <v>45</v>
      </c>
      <c r="D28" s="29">
        <v>17</v>
      </c>
      <c r="E28" s="45">
        <v>11</v>
      </c>
      <c r="F28" s="49" t="s">
        <v>100</v>
      </c>
      <c r="G28" t="s">
        <v>77</v>
      </c>
      <c r="H28" s="19">
        <f>BBH00!H28*45% +BBH00!H28</f>
        <v>107.78685399375001</v>
      </c>
      <c r="I28" s="19">
        <f>BBH00!I28*45% +BBH00!I28</f>
        <v>98.869037134312507</v>
      </c>
      <c r="J28" s="19">
        <f>BBH00!J28*45% +BBH00!J28</f>
        <v>88.950443049538137</v>
      </c>
      <c r="K28" s="19">
        <f>BBH00!K28*45% +BBH00!K28</f>
        <v>76.777885453098179</v>
      </c>
      <c r="L28" s="19">
        <f>BBH00!L28*45% +BBH00!L28</f>
        <v>59.96795065341658</v>
      </c>
      <c r="M28" s="19">
        <f>BBH00!M28*45% +BBH00!M28</f>
        <v>52.345496575006592</v>
      </c>
      <c r="N28" s="19">
        <f>BBH00!N28*45% +BBH00!N28</f>
        <v>45.608007020255727</v>
      </c>
      <c r="O28" s="19">
        <f>BBH00!O28*45% +BBH00!O28</f>
        <v>41.021776248027599</v>
      </c>
      <c r="P28" s="19">
        <f>BBH00!P28*45% +BBH00!P28</f>
        <v>37.311098623224837</v>
      </c>
      <c r="R28" s="20">
        <f t="shared" si="1"/>
        <v>86.229483195000014</v>
      </c>
      <c r="S28" s="20">
        <f t="shared" si="1"/>
        <v>79.095229707450017</v>
      </c>
      <c r="T28" s="20">
        <f t="shared" si="1"/>
        <v>71.16035443963051</v>
      </c>
      <c r="U28" s="20">
        <f t="shared" si="1"/>
        <v>61.422308362478546</v>
      </c>
      <c r="V28" s="20">
        <f t="shared" si="1"/>
        <v>47.974360522733264</v>
      </c>
      <c r="W28" s="20">
        <f t="shared" si="1"/>
        <v>41.876397260005277</v>
      </c>
      <c r="X28" s="20">
        <f t="shared" si="1"/>
        <v>36.486405616204586</v>
      </c>
      <c r="Y28" s="20">
        <f t="shared" si="1"/>
        <v>32.817420998422079</v>
      </c>
      <c r="Z28" s="20">
        <f t="shared" si="1"/>
        <v>29.848878898579869</v>
      </c>
    </row>
    <row r="29" spans="1:26">
      <c r="A29" t="s">
        <v>76</v>
      </c>
      <c r="B29" t="s">
        <v>79</v>
      </c>
      <c r="C29" s="29">
        <v>45</v>
      </c>
      <c r="D29" s="29">
        <v>17</v>
      </c>
      <c r="E29" s="45">
        <v>11</v>
      </c>
      <c r="F29" s="49" t="s">
        <v>100</v>
      </c>
      <c r="G29" s="29"/>
      <c r="H29" s="19">
        <f>BBH00!H29*45% +BBH00!H29</f>
        <v>99.086853993750012</v>
      </c>
      <c r="I29" s="19">
        <f>BBH00!I29*45% +BBH00!I29</f>
        <v>90.169037134312504</v>
      </c>
      <c r="J29" s="19">
        <f>BBH00!J29*45% +BBH00!J29</f>
        <v>80.250443049538134</v>
      </c>
      <c r="K29" s="19">
        <f>BBH00!K29*45% +BBH00!K29</f>
        <v>69.817885453098185</v>
      </c>
      <c r="L29" s="19">
        <f>BBH00!L29*45% +BBH00!L29</f>
        <v>54.457950653416582</v>
      </c>
      <c r="M29" s="19">
        <f>BBH00!M29*45% +BBH00!M29</f>
        <v>47.922996575006593</v>
      </c>
      <c r="N29" s="19">
        <f>BBH00!N29*45% +BBH00!N29</f>
        <v>41.693007020255735</v>
      </c>
      <c r="O29" s="19">
        <f>BBH00!O29*45% +BBH00!O29</f>
        <v>37.1067762480276</v>
      </c>
      <c r="P29" s="19">
        <f>BBH00!P29*45% +BBH00!P29</f>
        <v>33.396098623224837</v>
      </c>
      <c r="R29" s="20">
        <f t="shared" si="1"/>
        <v>79.269483195000021</v>
      </c>
      <c r="S29" s="20">
        <f t="shared" si="1"/>
        <v>72.135229707450009</v>
      </c>
      <c r="T29" s="20">
        <f t="shared" si="1"/>
        <v>64.200354439630516</v>
      </c>
      <c r="U29" s="20">
        <f t="shared" si="1"/>
        <v>55.854308362478548</v>
      </c>
      <c r="V29" s="20">
        <f t="shared" si="1"/>
        <v>43.56636052273327</v>
      </c>
      <c r="W29" s="20">
        <f t="shared" si="1"/>
        <v>38.338397260005273</v>
      </c>
      <c r="X29" s="20">
        <f t="shared" si="1"/>
        <v>33.354405616204588</v>
      </c>
      <c r="Y29" s="20">
        <f t="shared" si="1"/>
        <v>29.685420998422082</v>
      </c>
      <c r="Z29" s="20">
        <f t="shared" si="1"/>
        <v>26.716878898579871</v>
      </c>
    </row>
    <row r="30" spans="1:26">
      <c r="A30" t="s">
        <v>76</v>
      </c>
      <c r="B30" t="s">
        <v>79</v>
      </c>
      <c r="C30" s="29">
        <v>45</v>
      </c>
      <c r="D30" s="29">
        <v>17</v>
      </c>
      <c r="E30" s="45">
        <v>16</v>
      </c>
      <c r="F30" s="49" t="s">
        <v>100</v>
      </c>
      <c r="G30" t="s">
        <v>77</v>
      </c>
      <c r="H30" s="19">
        <f>BBH00!H30*45% +BBH00!H30</f>
        <v>107.78685399375001</v>
      </c>
      <c r="I30" s="19">
        <f>BBH00!I30*45% +BBH00!I30</f>
        <v>98.869037134312507</v>
      </c>
      <c r="J30" s="19">
        <f>BBH00!J30*45% +BBH00!J30</f>
        <v>88.950443049538137</v>
      </c>
      <c r="K30" s="19">
        <f>BBH00!K30*45% +BBH00!K30</f>
        <v>76.777885453098179</v>
      </c>
      <c r="L30" s="19">
        <f>BBH00!L30*45% +BBH00!L30</f>
        <v>59.96795065341658</v>
      </c>
      <c r="M30" s="19">
        <f>BBH00!M30*45% +BBH00!M30</f>
        <v>52.345496575006592</v>
      </c>
      <c r="N30" s="19">
        <f>BBH00!N30*45% +BBH00!N30</f>
        <v>45.608007020255727</v>
      </c>
      <c r="O30" s="19">
        <f>BBH00!O30*45% +BBH00!O30</f>
        <v>41.021776248027599</v>
      </c>
      <c r="P30" s="19">
        <f>BBH00!P30*45% +BBH00!P30</f>
        <v>37.311098623224837</v>
      </c>
      <c r="R30" s="20">
        <f t="shared" si="1"/>
        <v>86.229483195000014</v>
      </c>
      <c r="S30" s="20">
        <f t="shared" si="1"/>
        <v>79.095229707450017</v>
      </c>
      <c r="T30" s="20">
        <f t="shared" si="1"/>
        <v>71.16035443963051</v>
      </c>
      <c r="U30" s="20">
        <f t="shared" si="1"/>
        <v>61.422308362478546</v>
      </c>
      <c r="V30" s="20">
        <f t="shared" si="1"/>
        <v>47.974360522733264</v>
      </c>
      <c r="W30" s="20">
        <f t="shared" si="1"/>
        <v>41.876397260005277</v>
      </c>
      <c r="X30" s="20">
        <f t="shared" si="1"/>
        <v>36.486405616204586</v>
      </c>
      <c r="Y30" s="20">
        <f t="shared" si="1"/>
        <v>32.817420998422079</v>
      </c>
      <c r="Z30" s="20">
        <f t="shared" si="1"/>
        <v>29.848878898579869</v>
      </c>
    </row>
    <row r="31" spans="1:26">
      <c r="A31" t="s">
        <v>76</v>
      </c>
      <c r="B31" t="s">
        <v>79</v>
      </c>
      <c r="C31" s="29">
        <v>45</v>
      </c>
      <c r="D31" s="29">
        <v>17</v>
      </c>
      <c r="E31" s="45">
        <v>16</v>
      </c>
      <c r="F31" s="49" t="s">
        <v>100</v>
      </c>
      <c r="G31" s="29"/>
      <c r="H31" s="19">
        <f>BBH00!H31*45% +BBH00!H31</f>
        <v>99.086853993750012</v>
      </c>
      <c r="I31" s="19">
        <f>BBH00!I31*45% +BBH00!I31</f>
        <v>90.169037134312504</v>
      </c>
      <c r="J31" s="19">
        <f>BBH00!J31*45% +BBH00!J31</f>
        <v>80.250443049538134</v>
      </c>
      <c r="K31" s="19">
        <f>BBH00!K31*45% +BBH00!K31</f>
        <v>69.817885453098185</v>
      </c>
      <c r="L31" s="19">
        <f>BBH00!L31*45% +BBH00!L31</f>
        <v>54.457950653416582</v>
      </c>
      <c r="M31" s="19">
        <f>BBH00!M31*45% +BBH00!M31</f>
        <v>47.922996575006593</v>
      </c>
      <c r="N31" s="19">
        <f>BBH00!N31*45% +BBH00!N31</f>
        <v>41.693007020255735</v>
      </c>
      <c r="O31" s="19">
        <f>BBH00!O31*45% +BBH00!O31</f>
        <v>37.1067762480276</v>
      </c>
      <c r="P31" s="19">
        <f>BBH00!P31*45% +BBH00!P31</f>
        <v>33.396098623224837</v>
      </c>
      <c r="R31" s="20">
        <f t="shared" si="1"/>
        <v>79.269483195000021</v>
      </c>
      <c r="S31" s="20">
        <f t="shared" si="1"/>
        <v>72.135229707450009</v>
      </c>
      <c r="T31" s="20">
        <f t="shared" si="1"/>
        <v>64.200354439630516</v>
      </c>
      <c r="U31" s="20">
        <f t="shared" si="1"/>
        <v>55.854308362478548</v>
      </c>
      <c r="V31" s="20">
        <f t="shared" si="1"/>
        <v>43.56636052273327</v>
      </c>
      <c r="W31" s="20">
        <f t="shared" si="1"/>
        <v>38.338397260005273</v>
      </c>
      <c r="X31" s="20">
        <f t="shared" si="1"/>
        <v>33.354405616204588</v>
      </c>
      <c r="Y31" s="20">
        <f t="shared" si="1"/>
        <v>29.685420998422082</v>
      </c>
      <c r="Z31" s="20">
        <f t="shared" si="1"/>
        <v>26.716878898579871</v>
      </c>
    </row>
    <row r="32" spans="1:26">
      <c r="A32" t="s">
        <v>76</v>
      </c>
      <c r="B32" t="s">
        <v>79</v>
      </c>
      <c r="C32" s="29">
        <v>45</v>
      </c>
      <c r="D32" s="29">
        <v>17</v>
      </c>
      <c r="E32" s="45">
        <v>21</v>
      </c>
      <c r="F32" s="49" t="s">
        <v>100</v>
      </c>
      <c r="G32" t="s">
        <v>77</v>
      </c>
      <c r="H32" s="19">
        <f>BBH00!H32*45% +BBH00!H32</f>
        <v>107.78685399375001</v>
      </c>
      <c r="I32" s="19">
        <f>BBH00!I32*45% +BBH00!I32</f>
        <v>98.869037134312507</v>
      </c>
      <c r="J32" s="19">
        <f>BBH00!J32*45% +BBH00!J32</f>
        <v>88.950443049538137</v>
      </c>
      <c r="K32" s="19">
        <f>BBH00!K32*45% +BBH00!K32</f>
        <v>76.777885453098179</v>
      </c>
      <c r="L32" s="19">
        <f>BBH00!L32*45% +BBH00!L32</f>
        <v>59.96795065341658</v>
      </c>
      <c r="M32" s="19">
        <f>BBH00!M32*45% +BBH00!M32</f>
        <v>52.345496575006592</v>
      </c>
      <c r="N32" s="19">
        <f>BBH00!N32*45% +BBH00!N32</f>
        <v>45.608007020255727</v>
      </c>
      <c r="O32" s="19">
        <f>BBH00!O32*45% +BBH00!O32</f>
        <v>41.021776248027599</v>
      </c>
      <c r="P32" s="19">
        <f>BBH00!P32*45% +BBH00!P32</f>
        <v>37.311098623224837</v>
      </c>
      <c r="R32" s="20">
        <f t="shared" si="1"/>
        <v>86.229483195000014</v>
      </c>
      <c r="S32" s="20">
        <f t="shared" si="1"/>
        <v>79.095229707450017</v>
      </c>
      <c r="T32" s="20">
        <f t="shared" si="1"/>
        <v>71.16035443963051</v>
      </c>
      <c r="U32" s="20">
        <f t="shared" si="1"/>
        <v>61.422308362478546</v>
      </c>
      <c r="V32" s="20">
        <f t="shared" si="1"/>
        <v>47.974360522733264</v>
      </c>
      <c r="W32" s="20">
        <f t="shared" si="1"/>
        <v>41.876397260005277</v>
      </c>
      <c r="X32" s="20">
        <f t="shared" si="1"/>
        <v>36.486405616204586</v>
      </c>
      <c r="Y32" s="20">
        <f t="shared" si="1"/>
        <v>32.817420998422079</v>
      </c>
      <c r="Z32" s="20">
        <f t="shared" si="1"/>
        <v>29.848878898579869</v>
      </c>
    </row>
    <row r="33" spans="1:26">
      <c r="A33" t="s">
        <v>76</v>
      </c>
      <c r="B33" t="s">
        <v>79</v>
      </c>
      <c r="C33" s="29">
        <v>45</v>
      </c>
      <c r="D33" s="29">
        <v>17</v>
      </c>
      <c r="E33" s="45">
        <v>21</v>
      </c>
      <c r="F33" s="49" t="s">
        <v>100</v>
      </c>
      <c r="G33" s="29"/>
      <c r="H33" s="19">
        <f>BBH00!H33*45% +BBH00!H33</f>
        <v>99.086853993750012</v>
      </c>
      <c r="I33" s="19">
        <f>BBH00!I33*45% +BBH00!I33</f>
        <v>90.169037134312504</v>
      </c>
      <c r="J33" s="19">
        <f>BBH00!J33*45% +BBH00!J33</f>
        <v>80.250443049538134</v>
      </c>
      <c r="K33" s="19">
        <f>BBH00!K33*45% +BBH00!K33</f>
        <v>69.817885453098185</v>
      </c>
      <c r="L33" s="19">
        <f>BBH00!L33*45% +BBH00!L33</f>
        <v>54.457950653416582</v>
      </c>
      <c r="M33" s="19">
        <f>BBH00!M33*45% +BBH00!M33</f>
        <v>47.922996575006593</v>
      </c>
      <c r="N33" s="19">
        <f>BBH00!N33*45% +BBH00!N33</f>
        <v>41.693007020255735</v>
      </c>
      <c r="O33" s="19">
        <f>BBH00!O33*45% +BBH00!O33</f>
        <v>37.1067762480276</v>
      </c>
      <c r="P33" s="19">
        <f>BBH00!P33*45% +BBH00!P33</f>
        <v>33.396098623224837</v>
      </c>
      <c r="R33" s="20">
        <f t="shared" si="1"/>
        <v>79.269483195000021</v>
      </c>
      <c r="S33" s="20">
        <f t="shared" si="1"/>
        <v>72.135229707450009</v>
      </c>
      <c r="T33" s="20">
        <f t="shared" si="1"/>
        <v>64.200354439630516</v>
      </c>
      <c r="U33" s="20">
        <f t="shared" si="1"/>
        <v>55.854308362478548</v>
      </c>
      <c r="V33" s="20">
        <f t="shared" si="1"/>
        <v>43.56636052273327</v>
      </c>
      <c r="W33" s="20">
        <f t="shared" si="1"/>
        <v>38.338397260005273</v>
      </c>
      <c r="X33" s="20">
        <f t="shared" si="1"/>
        <v>33.354405616204588</v>
      </c>
      <c r="Y33" s="20">
        <f t="shared" si="1"/>
        <v>29.685420998422082</v>
      </c>
      <c r="Z33" s="20">
        <f t="shared" si="1"/>
        <v>26.716878898579871</v>
      </c>
    </row>
    <row r="34" spans="1:26">
      <c r="A34" t="s">
        <v>76</v>
      </c>
      <c r="B34" t="s">
        <v>79</v>
      </c>
      <c r="C34" s="29">
        <v>45</v>
      </c>
      <c r="D34" s="29">
        <v>19</v>
      </c>
      <c r="E34" s="45">
        <v>12</v>
      </c>
      <c r="F34" s="49" t="s">
        <v>100</v>
      </c>
      <c r="G34" t="s">
        <v>77</v>
      </c>
      <c r="H34" s="19">
        <f>BBH00!H34*45% +BBH00!H34</f>
        <v>112.7411966934375</v>
      </c>
      <c r="I34" s="19">
        <f>BBH00!I34*45% +BBH00!I34</f>
        <v>103.37748899102812</v>
      </c>
      <c r="J34" s="19">
        <f>BBH00!J34*45% +BBH00!J34</f>
        <v>92.962965202015013</v>
      </c>
      <c r="K34" s="19">
        <f>BBH00!K34*45% +BBH00!K34</f>
        <v>80.268779725753063</v>
      </c>
      <c r="L34" s="19">
        <f>BBH00!L34*45% +BBH00!L34</f>
        <v>62.690848186087379</v>
      </c>
      <c r="M34" s="19">
        <f>BBH00!M34*45% +BBH00!M34</f>
        <v>54.741646403756903</v>
      </c>
      <c r="N34" s="19">
        <f>BBH00!N34*45% +BBH00!N34</f>
        <v>47.69265737126851</v>
      </c>
      <c r="O34" s="19">
        <f>BBH00!O34*45% +BBH00!O34</f>
        <v>42.87711506042897</v>
      </c>
      <c r="P34" s="19">
        <f>BBH00!P34*45% +BBH00!P34</f>
        <v>38.980903554386074</v>
      </c>
      <c r="R34" s="20">
        <f t="shared" si="1"/>
        <v>90.192957354750007</v>
      </c>
      <c r="S34" s="20">
        <f t="shared" si="1"/>
        <v>82.701991192822504</v>
      </c>
      <c r="T34" s="20">
        <f t="shared" si="1"/>
        <v>74.370372161612011</v>
      </c>
      <c r="U34" s="20">
        <f t="shared" si="1"/>
        <v>64.215023780602451</v>
      </c>
      <c r="V34" s="20">
        <f t="shared" si="1"/>
        <v>50.152678548869908</v>
      </c>
      <c r="W34" s="20">
        <f t="shared" si="1"/>
        <v>43.793317123005522</v>
      </c>
      <c r="X34" s="20">
        <f t="shared" si="1"/>
        <v>38.154125897014808</v>
      </c>
      <c r="Y34" s="20">
        <f t="shared" si="1"/>
        <v>34.301692048343178</v>
      </c>
      <c r="Z34" s="20">
        <f t="shared" si="1"/>
        <v>31.184722843508862</v>
      </c>
    </row>
    <row r="35" spans="1:26">
      <c r="A35" t="s">
        <v>76</v>
      </c>
      <c r="B35" t="s">
        <v>79</v>
      </c>
      <c r="C35" s="29">
        <v>45</v>
      </c>
      <c r="D35" s="29">
        <v>19</v>
      </c>
      <c r="E35" s="45">
        <v>12</v>
      </c>
      <c r="F35" s="49" t="s">
        <v>100</v>
      </c>
      <c r="G35" s="29"/>
      <c r="H35" s="19">
        <f>BBH00!H35*45% +BBH00!H35</f>
        <v>104.0411966934375</v>
      </c>
      <c r="I35" s="19">
        <f>BBH00!I35*45% +BBH00!I35</f>
        <v>94.677488991028127</v>
      </c>
      <c r="J35" s="19">
        <f>BBH00!J35*45% +BBH00!J35</f>
        <v>84.262965202015025</v>
      </c>
      <c r="K35" s="19">
        <f>BBH00!K35*45% +BBH00!K35</f>
        <v>73.308779725753055</v>
      </c>
      <c r="L35" s="19">
        <f>BBH00!L35*45% +BBH00!L35</f>
        <v>57.180848186087388</v>
      </c>
      <c r="M35" s="19">
        <f>BBH00!M35*45% +BBH00!M35</f>
        <v>50.319146403756903</v>
      </c>
      <c r="N35" s="19">
        <f>BBH00!N35*45% +BBH00!N35</f>
        <v>43.777657371268504</v>
      </c>
      <c r="O35" s="19">
        <f>BBH00!O35*45% +BBH00!O35</f>
        <v>38.962115060428971</v>
      </c>
      <c r="P35" s="19">
        <f>BBH00!P35*45% +BBH00!P35</f>
        <v>35.065903554386068</v>
      </c>
      <c r="R35" s="20">
        <f t="shared" si="1"/>
        <v>83.232957354749999</v>
      </c>
      <c r="S35" s="20">
        <f t="shared" si="1"/>
        <v>75.74199119282251</v>
      </c>
      <c r="T35" s="20">
        <f t="shared" si="1"/>
        <v>67.410372161612017</v>
      </c>
      <c r="U35" s="20">
        <f t="shared" si="1"/>
        <v>58.647023780602446</v>
      </c>
      <c r="V35" s="20">
        <f t="shared" si="1"/>
        <v>45.744678548869913</v>
      </c>
      <c r="W35" s="20">
        <f t="shared" si="1"/>
        <v>40.255317123005526</v>
      </c>
      <c r="X35" s="20">
        <f t="shared" si="1"/>
        <v>35.022125897014803</v>
      </c>
      <c r="Y35" s="20">
        <f t="shared" si="1"/>
        <v>31.16969204834318</v>
      </c>
      <c r="Z35" s="20">
        <f t="shared" si="1"/>
        <v>28.052722843508857</v>
      </c>
    </row>
    <row r="36" spans="1:26">
      <c r="A36" t="s">
        <v>76</v>
      </c>
      <c r="B36" t="s">
        <v>79</v>
      </c>
      <c r="C36">
        <v>45</v>
      </c>
      <c r="D36">
        <v>19</v>
      </c>
      <c r="E36" s="44">
        <v>18</v>
      </c>
      <c r="F36" s="49" t="s">
        <v>100</v>
      </c>
      <c r="G36" t="s">
        <v>77</v>
      </c>
      <c r="H36" s="19">
        <f>BBH00!H36*45% +BBH00!H36</f>
        <v>112.7411966934375</v>
      </c>
      <c r="I36" s="19">
        <f>BBH00!I36*45% +BBH00!I36</f>
        <v>103.37748899102812</v>
      </c>
      <c r="J36" s="19">
        <f>BBH00!J36*45% +BBH00!J36</f>
        <v>92.962965202015013</v>
      </c>
      <c r="K36" s="19">
        <f>BBH00!K36*45% +BBH00!K36</f>
        <v>80.268779725753063</v>
      </c>
      <c r="L36" s="19">
        <f>BBH00!L36*45% +BBH00!L36</f>
        <v>62.690848186087379</v>
      </c>
      <c r="M36" s="19">
        <f>BBH00!M36*45% +BBH00!M36</f>
        <v>54.741646403756903</v>
      </c>
      <c r="N36" s="19">
        <f>BBH00!N36*45% +BBH00!N36</f>
        <v>47.69265737126851</v>
      </c>
      <c r="O36" s="19">
        <f>BBH00!O36*45% +BBH00!O36</f>
        <v>42.87711506042897</v>
      </c>
      <c r="P36" s="19">
        <f>BBH00!P36*45% +BBH00!P36</f>
        <v>38.980903554386074</v>
      </c>
      <c r="R36" s="20">
        <f t="shared" si="1"/>
        <v>90.192957354750007</v>
      </c>
      <c r="S36" s="20">
        <f t="shared" si="1"/>
        <v>82.701991192822504</v>
      </c>
      <c r="T36" s="20">
        <f t="shared" si="1"/>
        <v>74.370372161612011</v>
      </c>
      <c r="U36" s="20">
        <f t="shared" si="1"/>
        <v>64.215023780602451</v>
      </c>
      <c r="V36" s="20">
        <f t="shared" si="1"/>
        <v>50.152678548869908</v>
      </c>
      <c r="W36" s="20">
        <f t="shared" si="1"/>
        <v>43.793317123005522</v>
      </c>
      <c r="X36" s="20">
        <f t="shared" si="1"/>
        <v>38.154125897014808</v>
      </c>
      <c r="Y36" s="20">
        <f t="shared" si="1"/>
        <v>34.301692048343178</v>
      </c>
      <c r="Z36" s="20">
        <f t="shared" si="1"/>
        <v>31.184722843508862</v>
      </c>
    </row>
    <row r="37" spans="1:26">
      <c r="A37" t="s">
        <v>76</v>
      </c>
      <c r="B37" t="s">
        <v>79</v>
      </c>
      <c r="C37">
        <v>45</v>
      </c>
      <c r="D37">
        <v>19</v>
      </c>
      <c r="E37" s="44">
        <v>18</v>
      </c>
      <c r="F37" s="49" t="s">
        <v>100</v>
      </c>
      <c r="H37" s="19">
        <f>BBH00!H37*45% +BBH00!H37</f>
        <v>104.0411966934375</v>
      </c>
      <c r="I37" s="19">
        <f>BBH00!I37*45% +BBH00!I37</f>
        <v>94.677488991028127</v>
      </c>
      <c r="J37" s="19">
        <f>BBH00!J37*45% +BBH00!J37</f>
        <v>84.262965202015025</v>
      </c>
      <c r="K37" s="19">
        <f>BBH00!K37*45% +BBH00!K37</f>
        <v>73.308779725753055</v>
      </c>
      <c r="L37" s="19">
        <f>BBH00!L37*45% +BBH00!L37</f>
        <v>57.180848186087388</v>
      </c>
      <c r="M37" s="19">
        <f>BBH00!M37*45% +BBH00!M37</f>
        <v>50.319146403756903</v>
      </c>
      <c r="N37" s="19">
        <f>BBH00!N37*45% +BBH00!N37</f>
        <v>43.777657371268504</v>
      </c>
      <c r="O37" s="19">
        <f>BBH00!O37*45% +BBH00!O37</f>
        <v>38.962115060428971</v>
      </c>
      <c r="P37" s="19">
        <f>BBH00!P37*45% +BBH00!P37</f>
        <v>35.065903554386068</v>
      </c>
      <c r="R37" s="20">
        <f t="shared" si="1"/>
        <v>83.232957354749999</v>
      </c>
      <c r="S37" s="20">
        <f t="shared" si="1"/>
        <v>75.74199119282251</v>
      </c>
      <c r="T37" s="20">
        <f t="shared" si="1"/>
        <v>67.410372161612017</v>
      </c>
      <c r="U37" s="20">
        <f t="shared" si="1"/>
        <v>58.647023780602446</v>
      </c>
      <c r="V37" s="20">
        <f t="shared" si="1"/>
        <v>45.744678548869913</v>
      </c>
      <c r="W37" s="20">
        <f t="shared" si="1"/>
        <v>40.255317123005526</v>
      </c>
      <c r="X37" s="20">
        <f t="shared" si="1"/>
        <v>35.022125897014803</v>
      </c>
      <c r="Y37" s="20">
        <f t="shared" si="1"/>
        <v>31.16969204834318</v>
      </c>
      <c r="Z37" s="20">
        <f t="shared" si="1"/>
        <v>28.052722843508857</v>
      </c>
    </row>
    <row r="38" spans="1:26">
      <c r="A38" t="s">
        <v>76</v>
      </c>
      <c r="B38" t="s">
        <v>79</v>
      </c>
      <c r="C38">
        <v>45</v>
      </c>
      <c r="D38">
        <v>19</v>
      </c>
      <c r="E38" s="44">
        <v>24</v>
      </c>
      <c r="F38" s="49" t="s">
        <v>100</v>
      </c>
      <c r="G38" t="s">
        <v>77</v>
      </c>
      <c r="H38" s="19">
        <f>BBH00!H38*45% +BBH00!H38</f>
        <v>112.7411966934375</v>
      </c>
      <c r="I38" s="19">
        <f>BBH00!I38*45% +BBH00!I38</f>
        <v>103.37748899102812</v>
      </c>
      <c r="J38" s="19">
        <f>BBH00!J38*45% +BBH00!J38</f>
        <v>92.962965202015013</v>
      </c>
      <c r="K38" s="19">
        <f>BBH00!K38*45% +BBH00!K38</f>
        <v>80.268779725753063</v>
      </c>
      <c r="L38" s="19">
        <f>BBH00!L38*45% +BBH00!L38</f>
        <v>62.690848186087379</v>
      </c>
      <c r="M38" s="19">
        <f>BBH00!M38*45% +BBH00!M38</f>
        <v>54.741646403756903</v>
      </c>
      <c r="N38" s="19">
        <f>BBH00!N38*45% +BBH00!N38</f>
        <v>47.69265737126851</v>
      </c>
      <c r="O38" s="19">
        <f>BBH00!O38*45% +BBH00!O38</f>
        <v>42.87711506042897</v>
      </c>
      <c r="P38" s="19">
        <f>BBH00!P38*45% +BBH00!P38</f>
        <v>38.980903554386074</v>
      </c>
      <c r="R38" s="20">
        <f t="shared" si="1"/>
        <v>90.192957354750007</v>
      </c>
      <c r="S38" s="20">
        <f t="shared" si="1"/>
        <v>82.701991192822504</v>
      </c>
      <c r="T38" s="20">
        <f t="shared" si="1"/>
        <v>74.370372161612011</v>
      </c>
      <c r="U38" s="20">
        <f t="shared" si="1"/>
        <v>64.215023780602451</v>
      </c>
      <c r="V38" s="20">
        <f t="shared" si="1"/>
        <v>50.152678548869908</v>
      </c>
      <c r="W38" s="20">
        <f t="shared" si="1"/>
        <v>43.793317123005522</v>
      </c>
      <c r="X38" s="20">
        <f t="shared" si="1"/>
        <v>38.154125897014808</v>
      </c>
      <c r="Y38" s="20">
        <f t="shared" si="1"/>
        <v>34.301692048343178</v>
      </c>
      <c r="Z38" s="20">
        <f t="shared" si="1"/>
        <v>31.184722843508862</v>
      </c>
    </row>
    <row r="39" spans="1:26">
      <c r="A39" t="s">
        <v>76</v>
      </c>
      <c r="B39" t="s">
        <v>79</v>
      </c>
      <c r="C39">
        <v>45</v>
      </c>
      <c r="D39">
        <v>19</v>
      </c>
      <c r="E39" s="44">
        <v>24</v>
      </c>
      <c r="F39" s="49" t="s">
        <v>100</v>
      </c>
      <c r="H39" s="19">
        <f>BBH00!H39*45% +BBH00!H39</f>
        <v>104.0411966934375</v>
      </c>
      <c r="I39" s="19">
        <f>BBH00!I39*45% +BBH00!I39</f>
        <v>94.677488991028127</v>
      </c>
      <c r="J39" s="19">
        <f>BBH00!J39*45% +BBH00!J39</f>
        <v>84.262965202015025</v>
      </c>
      <c r="K39" s="19">
        <f>BBH00!K39*45% +BBH00!K39</f>
        <v>73.308779725753055</v>
      </c>
      <c r="L39" s="19">
        <f>BBH00!L39*45% +BBH00!L39</f>
        <v>57.180848186087388</v>
      </c>
      <c r="M39" s="19">
        <f>BBH00!M39*45% +BBH00!M39</f>
        <v>50.319146403756903</v>
      </c>
      <c r="N39" s="19">
        <f>BBH00!N39*45% +BBH00!N39</f>
        <v>43.777657371268504</v>
      </c>
      <c r="O39" s="19">
        <f>BBH00!O39*45% +BBH00!O39</f>
        <v>38.962115060428971</v>
      </c>
      <c r="P39" s="19">
        <f>BBH00!P39*45% +BBH00!P39</f>
        <v>35.065903554386068</v>
      </c>
      <c r="R39" s="20">
        <f t="shared" si="1"/>
        <v>83.232957354749999</v>
      </c>
      <c r="S39" s="20">
        <f t="shared" si="1"/>
        <v>75.74199119282251</v>
      </c>
      <c r="T39" s="20">
        <f t="shared" si="1"/>
        <v>67.410372161612017</v>
      </c>
      <c r="U39" s="20">
        <f t="shared" si="1"/>
        <v>58.647023780602446</v>
      </c>
      <c r="V39" s="20">
        <f t="shared" si="1"/>
        <v>45.744678548869913</v>
      </c>
      <c r="W39" s="20">
        <f t="shared" si="1"/>
        <v>40.255317123005526</v>
      </c>
      <c r="X39" s="20">
        <f t="shared" si="1"/>
        <v>35.022125897014803</v>
      </c>
      <c r="Y39" s="20">
        <f t="shared" si="1"/>
        <v>31.16969204834318</v>
      </c>
      <c r="Z39" s="20">
        <f t="shared" si="1"/>
        <v>28.052722843508857</v>
      </c>
    </row>
    <row r="40" spans="1:26">
      <c r="A40" t="s">
        <v>76</v>
      </c>
      <c r="B40" t="s">
        <v>79</v>
      </c>
      <c r="C40">
        <v>45</v>
      </c>
      <c r="D40">
        <v>21</v>
      </c>
      <c r="E40" s="44">
        <v>14</v>
      </c>
      <c r="F40" s="49" t="s">
        <v>100</v>
      </c>
      <c r="G40" t="s">
        <v>77</v>
      </c>
      <c r="H40" s="19">
        <f>BBH00!H40*45% +BBH00!H40</f>
        <v>117.94325652810937</v>
      </c>
      <c r="I40" s="19">
        <f>BBH00!I40*45% +BBH00!I40</f>
        <v>108.11136344057954</v>
      </c>
      <c r="J40" s="19">
        <f>BBH00!J40*45% +BBH00!J40</f>
        <v>97.176113462115779</v>
      </c>
      <c r="K40" s="19">
        <f>BBH00!K40*45% +BBH00!K40</f>
        <v>83.934218712040732</v>
      </c>
      <c r="L40" s="19">
        <f>BBH00!L40*45% +BBH00!L40</f>
        <v>65.549890595391773</v>
      </c>
      <c r="M40" s="19">
        <f>BBH00!M40*45% +BBH00!M40</f>
        <v>57.257603723944769</v>
      </c>
      <c r="N40" s="19">
        <f>BBH00!N40*45% +BBH00!N40</f>
        <v>49.881540239831949</v>
      </c>
      <c r="O40" s="19">
        <f>BBH00!O40*45% +BBH00!O40</f>
        <v>44.825220813450429</v>
      </c>
      <c r="P40" s="19">
        <f>BBH00!P40*45% +BBH00!P40</f>
        <v>40.734198732105384</v>
      </c>
      <c r="R40" s="20">
        <f t="shared" si="1"/>
        <v>94.354605222487507</v>
      </c>
      <c r="S40" s="20">
        <f t="shared" si="1"/>
        <v>86.489090752463639</v>
      </c>
      <c r="T40" s="20">
        <f t="shared" si="1"/>
        <v>77.740890769692626</v>
      </c>
      <c r="U40" s="20">
        <f t="shared" si="1"/>
        <v>67.147374969632594</v>
      </c>
      <c r="V40" s="20">
        <f t="shared" si="1"/>
        <v>52.439912476313424</v>
      </c>
      <c r="W40" s="20">
        <f t="shared" si="1"/>
        <v>45.806082979155818</v>
      </c>
      <c r="X40" s="20">
        <f t="shared" si="1"/>
        <v>39.905232191865565</v>
      </c>
      <c r="Y40" s="20">
        <f t="shared" si="1"/>
        <v>35.860176650760344</v>
      </c>
      <c r="Z40" s="20">
        <f t="shared" si="1"/>
        <v>32.587358985684311</v>
      </c>
    </row>
    <row r="41" spans="1:26">
      <c r="A41" t="s">
        <v>76</v>
      </c>
      <c r="B41" t="s">
        <v>79</v>
      </c>
      <c r="C41">
        <v>45</v>
      </c>
      <c r="D41">
        <v>21</v>
      </c>
      <c r="E41" s="44">
        <v>14</v>
      </c>
      <c r="F41" s="49" t="s">
        <v>100</v>
      </c>
      <c r="H41" s="19">
        <f>BBH00!H41*45% +BBH00!H41</f>
        <v>109.24325652810938</v>
      </c>
      <c r="I41" s="19">
        <f>BBH00!I41*45% +BBH00!I41</f>
        <v>99.411363440579535</v>
      </c>
      <c r="J41" s="19">
        <f>BBH00!J41*45% +BBH00!J41</f>
        <v>88.476113462115791</v>
      </c>
      <c r="K41" s="19">
        <f>BBH00!K41*45% +BBH00!K41</f>
        <v>76.974218712040738</v>
      </c>
      <c r="L41" s="19">
        <f>BBH00!L41*45% +BBH00!L41</f>
        <v>60.039890595391782</v>
      </c>
      <c r="M41" s="19">
        <f>BBH00!M41*45% +BBH00!M41</f>
        <v>52.835103723944769</v>
      </c>
      <c r="N41" s="19">
        <f>BBH00!N41*45% +BBH00!N41</f>
        <v>45.966540239831943</v>
      </c>
      <c r="O41" s="19">
        <f>BBH00!O41*45% +BBH00!O41</f>
        <v>40.910220813450429</v>
      </c>
      <c r="P41" s="19">
        <f>BBH00!P41*45% +BBH00!P41</f>
        <v>36.819198732105384</v>
      </c>
      <c r="R41" s="20">
        <f t="shared" si="1"/>
        <v>87.394605222487513</v>
      </c>
      <c r="S41" s="20">
        <f t="shared" si="1"/>
        <v>79.529090752463631</v>
      </c>
      <c r="T41" s="20">
        <f t="shared" si="1"/>
        <v>70.780890769692633</v>
      </c>
      <c r="U41" s="20">
        <f t="shared" si="1"/>
        <v>61.579374969632596</v>
      </c>
      <c r="V41" s="20">
        <f t="shared" si="1"/>
        <v>48.03191247631343</v>
      </c>
      <c r="W41" s="20">
        <f t="shared" si="1"/>
        <v>42.268082979155821</v>
      </c>
      <c r="X41" s="20">
        <f t="shared" si="1"/>
        <v>36.773232191865553</v>
      </c>
      <c r="Y41" s="20">
        <f t="shared" si="1"/>
        <v>32.728176650760346</v>
      </c>
      <c r="Z41" s="20">
        <f t="shared" si="1"/>
        <v>29.45535898568431</v>
      </c>
    </row>
    <row r="42" spans="1:26">
      <c r="A42" t="s">
        <v>76</v>
      </c>
      <c r="B42" t="s">
        <v>79</v>
      </c>
      <c r="C42">
        <v>45</v>
      </c>
      <c r="D42">
        <v>21</v>
      </c>
      <c r="E42" s="44">
        <v>21</v>
      </c>
      <c r="F42" s="49" t="s">
        <v>100</v>
      </c>
      <c r="G42" t="s">
        <v>77</v>
      </c>
      <c r="H42" s="19">
        <f>BBH00!H42*45% +BBH00!H42</f>
        <v>117.94325652810937</v>
      </c>
      <c r="I42" s="19">
        <f>BBH00!I42*45% +BBH00!I42</f>
        <v>108.11136344057954</v>
      </c>
      <c r="J42" s="19">
        <f>BBH00!J42*45% +BBH00!J42</f>
        <v>97.176113462115779</v>
      </c>
      <c r="K42" s="19">
        <f>BBH00!K42*45% +BBH00!K42</f>
        <v>83.934218712040732</v>
      </c>
      <c r="L42" s="19">
        <f>BBH00!L42*45% +BBH00!L42</f>
        <v>65.549890595391773</v>
      </c>
      <c r="M42" s="19">
        <f>BBH00!M42*45% +BBH00!M42</f>
        <v>57.257603723944769</v>
      </c>
      <c r="N42" s="19">
        <f>BBH00!N42*45% +BBH00!N42</f>
        <v>49.881540239831949</v>
      </c>
      <c r="O42" s="19">
        <f>BBH00!O42*45% +BBH00!O42</f>
        <v>44.825220813450429</v>
      </c>
      <c r="P42" s="19">
        <f>BBH00!P42*45% +BBH00!P42</f>
        <v>40.734198732105384</v>
      </c>
      <c r="R42" s="20">
        <f t="shared" si="1"/>
        <v>94.354605222487507</v>
      </c>
      <c r="S42" s="20">
        <f t="shared" si="1"/>
        <v>86.489090752463639</v>
      </c>
      <c r="T42" s="20">
        <f t="shared" si="1"/>
        <v>77.740890769692626</v>
      </c>
      <c r="U42" s="20">
        <f t="shared" si="1"/>
        <v>67.147374969632594</v>
      </c>
      <c r="V42" s="20">
        <f t="shared" si="1"/>
        <v>52.439912476313424</v>
      </c>
      <c r="W42" s="20">
        <f t="shared" si="1"/>
        <v>45.806082979155818</v>
      </c>
      <c r="X42" s="20">
        <f t="shared" si="1"/>
        <v>39.905232191865565</v>
      </c>
      <c r="Y42" s="20">
        <f t="shared" si="1"/>
        <v>35.860176650760344</v>
      </c>
      <c r="Z42" s="20">
        <f t="shared" si="1"/>
        <v>32.587358985684311</v>
      </c>
    </row>
    <row r="43" spans="1:26">
      <c r="A43" t="s">
        <v>76</v>
      </c>
      <c r="B43" t="s">
        <v>79</v>
      </c>
      <c r="C43">
        <v>45</v>
      </c>
      <c r="D43">
        <v>21</v>
      </c>
      <c r="E43" s="44">
        <v>21</v>
      </c>
      <c r="F43" s="49" t="s">
        <v>100</v>
      </c>
      <c r="H43" s="19">
        <f>BBH00!H43*45% +BBH00!H43</f>
        <v>109.24325652810938</v>
      </c>
      <c r="I43" s="19">
        <f>BBH00!I43*45% +BBH00!I43</f>
        <v>99.411363440579535</v>
      </c>
      <c r="J43" s="19">
        <f>BBH00!J43*45% +BBH00!J43</f>
        <v>88.476113462115791</v>
      </c>
      <c r="K43" s="19">
        <f>BBH00!K43*45% +BBH00!K43</f>
        <v>76.974218712040738</v>
      </c>
      <c r="L43" s="19">
        <f>BBH00!L43*45% +BBH00!L43</f>
        <v>60.039890595391782</v>
      </c>
      <c r="M43" s="19">
        <f>BBH00!M43*45% +BBH00!M43</f>
        <v>52.835103723944769</v>
      </c>
      <c r="N43" s="19">
        <f>BBH00!N43*45% +BBH00!N43</f>
        <v>45.966540239831943</v>
      </c>
      <c r="O43" s="19">
        <f>BBH00!O43*45% +BBH00!O43</f>
        <v>40.910220813450429</v>
      </c>
      <c r="P43" s="19">
        <f>BBH00!P43*45% +BBH00!P43</f>
        <v>36.819198732105384</v>
      </c>
      <c r="R43" s="20">
        <f t="shared" si="1"/>
        <v>87.394605222487513</v>
      </c>
      <c r="S43" s="20">
        <f t="shared" si="1"/>
        <v>79.529090752463631</v>
      </c>
      <c r="T43" s="20">
        <f t="shared" si="1"/>
        <v>70.780890769692633</v>
      </c>
      <c r="U43" s="20">
        <f t="shared" si="1"/>
        <v>61.579374969632596</v>
      </c>
      <c r="V43" s="20">
        <f t="shared" si="1"/>
        <v>48.03191247631343</v>
      </c>
      <c r="W43" s="20">
        <f t="shared" si="1"/>
        <v>42.268082979155821</v>
      </c>
      <c r="X43" s="20">
        <f t="shared" si="1"/>
        <v>36.773232191865553</v>
      </c>
      <c r="Y43" s="20">
        <f t="shared" si="1"/>
        <v>32.728176650760346</v>
      </c>
      <c r="Z43" s="20">
        <f t="shared" si="1"/>
        <v>29.45535898568431</v>
      </c>
    </row>
    <row r="44" spans="1:26">
      <c r="A44" t="s">
        <v>76</v>
      </c>
      <c r="B44" t="s">
        <v>79</v>
      </c>
      <c r="C44">
        <v>45</v>
      </c>
      <c r="D44">
        <v>21</v>
      </c>
      <c r="E44" s="44">
        <v>27</v>
      </c>
      <c r="F44" s="49" t="s">
        <v>100</v>
      </c>
      <c r="G44" t="s">
        <v>77</v>
      </c>
      <c r="H44" s="19">
        <f>BBH00!H44*45% +BBH00!H44</f>
        <v>117.94325652810937</v>
      </c>
      <c r="I44" s="19">
        <f>BBH00!I44*45% +BBH00!I44</f>
        <v>108.11136344057954</v>
      </c>
      <c r="J44" s="19">
        <f>BBH00!J44*45% +BBH00!J44</f>
        <v>97.176113462115779</v>
      </c>
      <c r="K44" s="19">
        <f>BBH00!K44*45% +BBH00!K44</f>
        <v>83.934218712040732</v>
      </c>
      <c r="L44" s="19">
        <f>BBH00!L44*45% +BBH00!L44</f>
        <v>65.549890595391773</v>
      </c>
      <c r="M44" s="19">
        <f>BBH00!M44*45% +BBH00!M44</f>
        <v>57.257603723944769</v>
      </c>
      <c r="N44" s="19">
        <f>BBH00!N44*45% +BBH00!N44</f>
        <v>49.881540239831949</v>
      </c>
      <c r="O44" s="19">
        <f>BBH00!O44*45% +BBH00!O44</f>
        <v>44.825220813450429</v>
      </c>
      <c r="P44" s="19">
        <f>BBH00!P44*45% +BBH00!P44</f>
        <v>40.734198732105384</v>
      </c>
      <c r="R44" s="20">
        <f t="shared" si="1"/>
        <v>94.354605222487507</v>
      </c>
      <c r="S44" s="20">
        <f t="shared" si="1"/>
        <v>86.489090752463639</v>
      </c>
      <c r="T44" s="20">
        <f t="shared" si="1"/>
        <v>77.740890769692626</v>
      </c>
      <c r="U44" s="20">
        <f t="shared" si="1"/>
        <v>67.147374969632594</v>
      </c>
      <c r="V44" s="20">
        <f t="shared" si="1"/>
        <v>52.439912476313424</v>
      </c>
      <c r="W44" s="20">
        <f t="shared" si="1"/>
        <v>45.806082979155818</v>
      </c>
      <c r="X44" s="20">
        <f t="shared" si="1"/>
        <v>39.905232191865565</v>
      </c>
      <c r="Y44" s="20">
        <f t="shared" si="1"/>
        <v>35.860176650760344</v>
      </c>
      <c r="Z44" s="20">
        <f t="shared" si="1"/>
        <v>32.587358985684311</v>
      </c>
    </row>
    <row r="45" spans="1:26">
      <c r="A45" t="s">
        <v>76</v>
      </c>
      <c r="B45" t="s">
        <v>79</v>
      </c>
      <c r="C45">
        <v>45</v>
      </c>
      <c r="D45">
        <v>21</v>
      </c>
      <c r="E45" s="44">
        <v>27</v>
      </c>
      <c r="F45" s="49" t="s">
        <v>100</v>
      </c>
      <c r="H45" s="19">
        <f>BBH00!H45*45% +BBH00!H45</f>
        <v>109.24325652810938</v>
      </c>
      <c r="I45" s="19">
        <f>BBH00!I45*45% +BBH00!I45</f>
        <v>99.411363440579535</v>
      </c>
      <c r="J45" s="19">
        <f>BBH00!J45*45% +BBH00!J45</f>
        <v>88.476113462115791</v>
      </c>
      <c r="K45" s="19">
        <f>BBH00!K45*45% +BBH00!K45</f>
        <v>76.974218712040738</v>
      </c>
      <c r="L45" s="19">
        <f>BBH00!L45*45% +BBH00!L45</f>
        <v>60.039890595391782</v>
      </c>
      <c r="M45" s="19">
        <f>BBH00!M45*45% +BBH00!M45</f>
        <v>52.835103723944769</v>
      </c>
      <c r="N45" s="19">
        <f>BBH00!N45*45% +BBH00!N45</f>
        <v>45.966540239831943</v>
      </c>
      <c r="O45" s="19">
        <f>BBH00!O45*45% +BBH00!O45</f>
        <v>40.910220813450429</v>
      </c>
      <c r="P45" s="19">
        <f>BBH00!P45*45% +BBH00!P45</f>
        <v>36.819198732105384</v>
      </c>
      <c r="R45" s="20">
        <f t="shared" si="1"/>
        <v>87.394605222487513</v>
      </c>
      <c r="S45" s="20">
        <f t="shared" si="1"/>
        <v>79.529090752463631</v>
      </c>
      <c r="T45" s="20">
        <f t="shared" si="1"/>
        <v>70.780890769692633</v>
      </c>
      <c r="U45" s="20">
        <f t="shared" si="1"/>
        <v>61.579374969632596</v>
      </c>
      <c r="V45" s="20">
        <f t="shared" si="1"/>
        <v>48.03191247631343</v>
      </c>
      <c r="W45" s="20">
        <f t="shared" si="1"/>
        <v>42.268082979155821</v>
      </c>
      <c r="X45" s="20">
        <f t="shared" si="1"/>
        <v>36.773232191865553</v>
      </c>
      <c r="Y45" s="20">
        <f t="shared" si="1"/>
        <v>32.728176650760346</v>
      </c>
      <c r="Z45" s="20">
        <f t="shared" si="1"/>
        <v>29.45535898568431</v>
      </c>
    </row>
    <row r="46" spans="1:26">
      <c r="A46" t="s">
        <v>76</v>
      </c>
      <c r="B46" t="s">
        <v>79</v>
      </c>
      <c r="C46">
        <v>45</v>
      </c>
      <c r="D46">
        <v>23</v>
      </c>
      <c r="E46" s="44">
        <v>15</v>
      </c>
      <c r="F46" s="49" t="s">
        <v>100</v>
      </c>
      <c r="G46" t="s">
        <v>77</v>
      </c>
      <c r="H46" s="19">
        <f>BBH00!H46*45% +BBH00!H46</f>
        <v>123.40541935451486</v>
      </c>
      <c r="I46" s="19">
        <f>BBH00!I46*45% +BBH00!I46</f>
        <v>113.08193161260851</v>
      </c>
      <c r="J46" s="19">
        <f>BBH00!J46*45% +BBH00!J46</f>
        <v>101.59991913522158</v>
      </c>
      <c r="K46" s="19">
        <f>BBH00!K46*45% +BBH00!K46</f>
        <v>87.782929647642774</v>
      </c>
      <c r="L46" s="19">
        <f>BBH00!L46*45% +BBH00!L46</f>
        <v>68.551885125161363</v>
      </c>
      <c r="M46" s="19">
        <f>BBH00!M46*45% +BBH00!M46</f>
        <v>59.899358910141999</v>
      </c>
      <c r="N46" s="19">
        <f>BBH00!N46*45% +BBH00!N46</f>
        <v>52.179867251823538</v>
      </c>
      <c r="O46" s="19">
        <f>BBH00!O46*45% +BBH00!O46</f>
        <v>46.870731854122951</v>
      </c>
      <c r="P46" s="19">
        <f>BBH00!P46*45% +BBH00!P46</f>
        <v>42.575158668710657</v>
      </c>
      <c r="R46" s="20">
        <f t="shared" si="1"/>
        <v>98.724335483611895</v>
      </c>
      <c r="S46" s="20">
        <f t="shared" si="1"/>
        <v>90.465545290086823</v>
      </c>
      <c r="T46" s="20">
        <f t="shared" si="1"/>
        <v>81.279935308177272</v>
      </c>
      <c r="U46" s="20">
        <f t="shared" si="1"/>
        <v>70.226343718114222</v>
      </c>
      <c r="V46" s="20">
        <f t="shared" si="1"/>
        <v>54.84150810012909</v>
      </c>
      <c r="W46" s="20">
        <f t="shared" si="1"/>
        <v>47.919487128113602</v>
      </c>
      <c r="X46" s="20">
        <f t="shared" ref="X46:Z57" si="2">N46*0.8</f>
        <v>41.743893801458832</v>
      </c>
      <c r="Y46" s="20">
        <f t="shared" si="2"/>
        <v>37.496585483298361</v>
      </c>
      <c r="Z46" s="20">
        <f t="shared" si="2"/>
        <v>34.06012693496853</v>
      </c>
    </row>
    <row r="47" spans="1:26">
      <c r="A47" t="s">
        <v>76</v>
      </c>
      <c r="B47" t="s">
        <v>79</v>
      </c>
      <c r="C47">
        <v>45</v>
      </c>
      <c r="D47">
        <v>23</v>
      </c>
      <c r="E47" s="44">
        <v>15</v>
      </c>
      <c r="F47" s="49" t="s">
        <v>100</v>
      </c>
      <c r="H47" s="19">
        <f>BBH00!H47*45% +BBH00!H47</f>
        <v>114.70541935451486</v>
      </c>
      <c r="I47" s="19">
        <f>BBH00!I47*45% +BBH00!I47</f>
        <v>104.38193161260853</v>
      </c>
      <c r="J47" s="19">
        <f>BBH00!J47*45% +BBH00!J47</f>
        <v>92.89991913522158</v>
      </c>
      <c r="K47" s="19">
        <f>BBH00!K47*45% +BBH00!K47</f>
        <v>80.822929647642781</v>
      </c>
      <c r="L47" s="19">
        <f>BBH00!L47*45% +BBH00!L47</f>
        <v>63.041885125161365</v>
      </c>
      <c r="M47" s="19">
        <f>BBH00!M47*45% +BBH00!M47</f>
        <v>55.476858910141999</v>
      </c>
      <c r="N47" s="19">
        <f>BBH00!N47*45% +BBH00!N47</f>
        <v>48.264867251823532</v>
      </c>
      <c r="O47" s="19">
        <f>BBH00!O47*45% +BBH00!O47</f>
        <v>42.955731854122945</v>
      </c>
      <c r="P47" s="19">
        <f>BBH00!P47*45% +BBH00!P47</f>
        <v>38.66015866871065</v>
      </c>
      <c r="R47" s="20">
        <f t="shared" ref="R47:W57" si="3">H47*0.8</f>
        <v>91.764335483611887</v>
      </c>
      <c r="S47" s="20">
        <f t="shared" si="3"/>
        <v>83.505545290086829</v>
      </c>
      <c r="T47" s="20">
        <f t="shared" si="3"/>
        <v>74.319935308177264</v>
      </c>
      <c r="U47" s="20">
        <f t="shared" si="3"/>
        <v>64.658343718114224</v>
      </c>
      <c r="V47" s="20">
        <f t="shared" si="3"/>
        <v>50.433508100129096</v>
      </c>
      <c r="W47" s="20">
        <f t="shared" si="3"/>
        <v>44.381487128113605</v>
      </c>
      <c r="X47" s="20">
        <f t="shared" si="2"/>
        <v>38.611893801458827</v>
      </c>
      <c r="Y47" s="20">
        <f t="shared" si="2"/>
        <v>34.364585483298356</v>
      </c>
      <c r="Z47" s="20">
        <f t="shared" si="2"/>
        <v>30.928126934968521</v>
      </c>
    </row>
    <row r="48" spans="1:26">
      <c r="A48" t="s">
        <v>76</v>
      </c>
      <c r="B48" t="s">
        <v>79</v>
      </c>
      <c r="C48">
        <v>45</v>
      </c>
      <c r="D48">
        <v>23</v>
      </c>
      <c r="E48" s="44">
        <v>23</v>
      </c>
      <c r="F48" s="49" t="s">
        <v>100</v>
      </c>
      <c r="G48" t="s">
        <v>77</v>
      </c>
      <c r="H48" s="19">
        <f>BBH00!H48*45% +BBH00!H48</f>
        <v>123.40541935451486</v>
      </c>
      <c r="I48" s="19">
        <f>BBH00!I48*45% +BBH00!I48</f>
        <v>113.08193161260851</v>
      </c>
      <c r="J48" s="19">
        <f>BBH00!J48*45% +BBH00!J48</f>
        <v>101.59991913522158</v>
      </c>
      <c r="K48" s="19">
        <f>BBH00!K48*45% +BBH00!K48</f>
        <v>87.782929647642774</v>
      </c>
      <c r="L48" s="19">
        <f>BBH00!L48*45% +BBH00!L48</f>
        <v>68.551885125161363</v>
      </c>
      <c r="M48" s="19">
        <f>BBH00!M48*45% +BBH00!M48</f>
        <v>59.899358910141999</v>
      </c>
      <c r="N48" s="19">
        <f>BBH00!N48*45% +BBH00!N48</f>
        <v>52.179867251823538</v>
      </c>
      <c r="O48" s="19">
        <f>BBH00!O48*45% +BBH00!O48</f>
        <v>46.870731854122951</v>
      </c>
      <c r="P48" s="19">
        <f>BBH00!P48*45% +BBH00!P48</f>
        <v>42.575158668710657</v>
      </c>
      <c r="R48" s="20">
        <f t="shared" si="3"/>
        <v>98.724335483611895</v>
      </c>
      <c r="S48" s="20">
        <f t="shared" si="3"/>
        <v>90.465545290086823</v>
      </c>
      <c r="T48" s="20">
        <f t="shared" si="3"/>
        <v>81.279935308177272</v>
      </c>
      <c r="U48" s="20">
        <f t="shared" si="3"/>
        <v>70.226343718114222</v>
      </c>
      <c r="V48" s="20">
        <f t="shared" si="3"/>
        <v>54.84150810012909</v>
      </c>
      <c r="W48" s="20">
        <f t="shared" si="3"/>
        <v>47.919487128113602</v>
      </c>
      <c r="X48" s="20">
        <f t="shared" si="2"/>
        <v>41.743893801458832</v>
      </c>
      <c r="Y48" s="20">
        <f t="shared" si="2"/>
        <v>37.496585483298361</v>
      </c>
      <c r="Z48" s="20">
        <f t="shared" si="2"/>
        <v>34.06012693496853</v>
      </c>
    </row>
    <row r="49" spans="1:26">
      <c r="A49" t="s">
        <v>76</v>
      </c>
      <c r="B49" t="s">
        <v>79</v>
      </c>
      <c r="C49">
        <v>45</v>
      </c>
      <c r="D49">
        <v>23</v>
      </c>
      <c r="E49" s="44">
        <v>23</v>
      </c>
      <c r="F49" s="49" t="s">
        <v>100</v>
      </c>
      <c r="H49" s="19">
        <f>BBH00!H49*45% +BBH00!H49</f>
        <v>114.70541935451486</v>
      </c>
      <c r="I49" s="19">
        <f>BBH00!I49*45% +BBH00!I49</f>
        <v>104.38193161260853</v>
      </c>
      <c r="J49" s="19">
        <f>BBH00!J49*45% +BBH00!J49</f>
        <v>92.89991913522158</v>
      </c>
      <c r="K49" s="19">
        <f>BBH00!K49*45% +BBH00!K49</f>
        <v>80.822929647642781</v>
      </c>
      <c r="L49" s="19">
        <f>BBH00!L49*45% +BBH00!L49</f>
        <v>63.041885125161365</v>
      </c>
      <c r="M49" s="19">
        <f>BBH00!M49*45% +BBH00!M49</f>
        <v>55.476858910141999</v>
      </c>
      <c r="N49" s="19">
        <f>BBH00!N49*45% +BBH00!N49</f>
        <v>48.264867251823532</v>
      </c>
      <c r="O49" s="19">
        <f>BBH00!O49*45% +BBH00!O49</f>
        <v>42.955731854122945</v>
      </c>
      <c r="P49" s="19">
        <f>BBH00!P49*45% +BBH00!P49</f>
        <v>38.66015866871065</v>
      </c>
      <c r="R49" s="20">
        <f t="shared" si="3"/>
        <v>91.764335483611887</v>
      </c>
      <c r="S49" s="20">
        <f t="shared" si="3"/>
        <v>83.505545290086829</v>
      </c>
      <c r="T49" s="20">
        <f t="shared" si="3"/>
        <v>74.319935308177264</v>
      </c>
      <c r="U49" s="20">
        <f t="shared" si="3"/>
        <v>64.658343718114224</v>
      </c>
      <c r="V49" s="20">
        <f t="shared" si="3"/>
        <v>50.433508100129096</v>
      </c>
      <c r="W49" s="20">
        <f t="shared" si="3"/>
        <v>44.381487128113605</v>
      </c>
      <c r="X49" s="20">
        <f t="shared" si="2"/>
        <v>38.611893801458827</v>
      </c>
      <c r="Y49" s="20">
        <f t="shared" si="2"/>
        <v>34.364585483298356</v>
      </c>
      <c r="Z49" s="20">
        <f t="shared" si="2"/>
        <v>30.928126934968521</v>
      </c>
    </row>
    <row r="50" spans="1:26">
      <c r="A50" t="s">
        <v>76</v>
      </c>
      <c r="B50" t="s">
        <v>79</v>
      </c>
      <c r="C50">
        <v>45</v>
      </c>
      <c r="D50">
        <v>23</v>
      </c>
      <c r="E50" s="44">
        <v>30</v>
      </c>
      <c r="F50" s="49" t="s">
        <v>100</v>
      </c>
      <c r="G50" t="s">
        <v>77</v>
      </c>
      <c r="H50" s="19">
        <f>BBH00!H50*45% +BBH00!H50</f>
        <v>123.40541935451486</v>
      </c>
      <c r="I50" s="19">
        <f>BBH00!I50*45% +BBH00!I50</f>
        <v>113.08193161260851</v>
      </c>
      <c r="J50" s="19">
        <f>BBH00!J50*45% +BBH00!J50</f>
        <v>101.59991913522158</v>
      </c>
      <c r="K50" s="19">
        <f>BBH00!K50*45% +BBH00!K50</f>
        <v>87.782929647642774</v>
      </c>
      <c r="L50" s="19">
        <f>BBH00!L50*45% +BBH00!L50</f>
        <v>68.551885125161363</v>
      </c>
      <c r="M50" s="19">
        <f>BBH00!M50*45% +BBH00!M50</f>
        <v>59.899358910141999</v>
      </c>
      <c r="N50" s="19">
        <f>BBH00!N50*45% +BBH00!N50</f>
        <v>52.179867251823538</v>
      </c>
      <c r="O50" s="19">
        <f>BBH00!O50*45% +BBH00!O50</f>
        <v>46.870731854122951</v>
      </c>
      <c r="P50" s="19">
        <f>BBH00!P50*45% +BBH00!P50</f>
        <v>42.575158668710657</v>
      </c>
      <c r="R50" s="20">
        <f t="shared" si="3"/>
        <v>98.724335483611895</v>
      </c>
      <c r="S50" s="20">
        <f t="shared" si="3"/>
        <v>90.465545290086823</v>
      </c>
      <c r="T50" s="20">
        <f t="shared" si="3"/>
        <v>81.279935308177272</v>
      </c>
      <c r="U50" s="20">
        <f t="shared" si="3"/>
        <v>70.226343718114222</v>
      </c>
      <c r="V50" s="20">
        <f t="shared" si="3"/>
        <v>54.84150810012909</v>
      </c>
      <c r="W50" s="20">
        <f t="shared" si="3"/>
        <v>47.919487128113602</v>
      </c>
      <c r="X50" s="20">
        <f t="shared" si="2"/>
        <v>41.743893801458832</v>
      </c>
      <c r="Y50" s="20">
        <f t="shared" si="2"/>
        <v>37.496585483298361</v>
      </c>
      <c r="Z50" s="20">
        <f t="shared" si="2"/>
        <v>34.06012693496853</v>
      </c>
    </row>
    <row r="51" spans="1:26">
      <c r="A51" t="s">
        <v>76</v>
      </c>
      <c r="B51" t="s">
        <v>79</v>
      </c>
      <c r="C51">
        <v>45</v>
      </c>
      <c r="D51">
        <v>23</v>
      </c>
      <c r="E51" s="44">
        <v>30</v>
      </c>
      <c r="F51" s="49" t="s">
        <v>100</v>
      </c>
      <c r="H51" s="19">
        <f>BBH00!H51*45% +BBH00!H51</f>
        <v>114.70541935451486</v>
      </c>
      <c r="I51" s="19">
        <f>BBH00!I51*45% +BBH00!I51</f>
        <v>104.38193161260853</v>
      </c>
      <c r="J51" s="19">
        <f>BBH00!J51*45% +BBH00!J51</f>
        <v>92.89991913522158</v>
      </c>
      <c r="K51" s="19">
        <f>BBH00!K51*45% +BBH00!K51</f>
        <v>80.822929647642781</v>
      </c>
      <c r="L51" s="19">
        <f>BBH00!L51*45% +BBH00!L51</f>
        <v>63.041885125161365</v>
      </c>
      <c r="M51" s="19">
        <f>BBH00!M51*45% +BBH00!M51</f>
        <v>55.476858910141999</v>
      </c>
      <c r="N51" s="19">
        <f>BBH00!N51*45% +BBH00!N51</f>
        <v>48.264867251823532</v>
      </c>
      <c r="O51" s="19">
        <f>BBH00!O51*45% +BBH00!O51</f>
        <v>42.955731854122945</v>
      </c>
      <c r="P51" s="19">
        <f>BBH00!P51*45% +BBH00!P51</f>
        <v>38.66015866871065</v>
      </c>
      <c r="R51" s="20">
        <f t="shared" si="3"/>
        <v>91.764335483611887</v>
      </c>
      <c r="S51" s="20">
        <f t="shared" si="3"/>
        <v>83.505545290086829</v>
      </c>
      <c r="T51" s="20">
        <f t="shared" si="3"/>
        <v>74.319935308177264</v>
      </c>
      <c r="U51" s="20">
        <f t="shared" si="3"/>
        <v>64.658343718114224</v>
      </c>
      <c r="V51" s="20">
        <f t="shared" si="3"/>
        <v>50.433508100129096</v>
      </c>
      <c r="W51" s="20">
        <f t="shared" si="3"/>
        <v>44.381487128113605</v>
      </c>
      <c r="X51" s="20">
        <f t="shared" si="2"/>
        <v>38.611893801458827</v>
      </c>
      <c r="Y51" s="20">
        <f t="shared" si="2"/>
        <v>34.364585483298356</v>
      </c>
      <c r="Z51" s="20">
        <f t="shared" si="2"/>
        <v>30.928126934968521</v>
      </c>
    </row>
    <row r="52" spans="1:26">
      <c r="A52" t="s">
        <v>76</v>
      </c>
      <c r="B52" t="s">
        <v>79</v>
      </c>
      <c r="C52">
        <v>45</v>
      </c>
      <c r="D52">
        <v>25</v>
      </c>
      <c r="E52" s="44">
        <v>16</v>
      </c>
      <c r="F52" s="49" t="s">
        <v>100</v>
      </c>
      <c r="G52" t="s">
        <v>77</v>
      </c>
      <c r="H52" s="19">
        <f>BBH00!H52*45% +BBH00!H52</f>
        <v>129.1406903222406</v>
      </c>
      <c r="I52" s="19">
        <f>BBH00!I52*45% +BBH00!I52</f>
        <v>118.30102819323895</v>
      </c>
      <c r="J52" s="19">
        <f>BBH00!J52*45% +BBH00!J52</f>
        <v>106.24491509198268</v>
      </c>
      <c r="K52" s="19">
        <f>BBH00!K52*45% +BBH00!K52</f>
        <v>91.824076130024906</v>
      </c>
      <c r="L52" s="19">
        <f>BBH00!L52*45% +BBH00!L52</f>
        <v>71.70397938141943</v>
      </c>
      <c r="M52" s="19">
        <f>BBH00!M52*45% +BBH00!M52</f>
        <v>62.673201855649097</v>
      </c>
      <c r="N52" s="19">
        <f>BBH00!N52*45% +BBH00!N52</f>
        <v>54.593110614414726</v>
      </c>
      <c r="O52" s="19">
        <f>BBH00!O52*45% +BBH00!O52</f>
        <v>49.018518446829098</v>
      </c>
      <c r="P52" s="19">
        <f>BBH00!P52*45% +BBH00!P52</f>
        <v>44.50816660214619</v>
      </c>
      <c r="R52" s="20">
        <f t="shared" si="3"/>
        <v>103.31255225779249</v>
      </c>
      <c r="S52" s="20">
        <f t="shared" si="3"/>
        <v>94.640822554591168</v>
      </c>
      <c r="T52" s="20">
        <f t="shared" si="3"/>
        <v>84.995932073586147</v>
      </c>
      <c r="U52" s="20">
        <f t="shared" si="3"/>
        <v>73.459260904019928</v>
      </c>
      <c r="V52" s="20">
        <f t="shared" si="3"/>
        <v>57.363183505135545</v>
      </c>
      <c r="W52" s="20">
        <f t="shared" si="3"/>
        <v>50.138561484519279</v>
      </c>
      <c r="X52" s="20">
        <f t="shared" si="2"/>
        <v>43.674488491531783</v>
      </c>
      <c r="Y52" s="20">
        <f t="shared" si="2"/>
        <v>39.21481475746328</v>
      </c>
      <c r="Z52" s="20">
        <f t="shared" si="2"/>
        <v>35.606533281716956</v>
      </c>
    </row>
    <row r="53" spans="1:26">
      <c r="A53" t="s">
        <v>76</v>
      </c>
      <c r="B53" t="s">
        <v>79</v>
      </c>
      <c r="C53">
        <v>45</v>
      </c>
      <c r="D53">
        <v>25</v>
      </c>
      <c r="E53" s="44">
        <v>16</v>
      </c>
      <c r="F53" s="49" t="s">
        <v>100</v>
      </c>
      <c r="H53" s="19">
        <f>BBH00!H53*45% +BBH00!H53</f>
        <v>120.44069032224061</v>
      </c>
      <c r="I53" s="19">
        <f>BBH00!I53*45% +BBH00!I53</f>
        <v>109.60102819323896</v>
      </c>
      <c r="J53" s="19">
        <f>BBH00!J53*45% +BBH00!J53</f>
        <v>97.544915091982659</v>
      </c>
      <c r="K53" s="19">
        <f>BBH00!K53*45% +BBH00!K53</f>
        <v>84.864076130024912</v>
      </c>
      <c r="L53" s="19">
        <f>BBH00!L53*45% +BBH00!L53</f>
        <v>66.193979381419439</v>
      </c>
      <c r="M53" s="19">
        <f>BBH00!M53*45% +BBH00!M53</f>
        <v>58.250701855649098</v>
      </c>
      <c r="N53" s="19">
        <f>BBH00!N53*45% +BBH00!N53</f>
        <v>50.67811061441472</v>
      </c>
      <c r="O53" s="19">
        <f>BBH00!O53*45% +BBH00!O53</f>
        <v>45.103518446829099</v>
      </c>
      <c r="P53" s="19">
        <f>BBH00!P53*45% +BBH00!P53</f>
        <v>40.593166602146184</v>
      </c>
      <c r="R53" s="20">
        <f t="shared" si="3"/>
        <v>96.352552257792496</v>
      </c>
      <c r="S53" s="20">
        <f t="shared" si="3"/>
        <v>87.680822554591174</v>
      </c>
      <c r="T53" s="20">
        <f t="shared" si="3"/>
        <v>78.035932073586139</v>
      </c>
      <c r="U53" s="20">
        <f t="shared" si="3"/>
        <v>67.89126090401993</v>
      </c>
      <c r="V53" s="20">
        <f t="shared" si="3"/>
        <v>52.955183505135551</v>
      </c>
      <c r="W53" s="20">
        <f t="shared" si="3"/>
        <v>46.600561484519282</v>
      </c>
      <c r="X53" s="20">
        <f t="shared" si="2"/>
        <v>40.542488491531778</v>
      </c>
      <c r="Y53" s="20">
        <f t="shared" si="2"/>
        <v>36.082814757463282</v>
      </c>
      <c r="Z53" s="20">
        <f t="shared" si="2"/>
        <v>32.474533281716951</v>
      </c>
    </row>
    <row r="54" spans="1:26">
      <c r="A54" t="s">
        <v>76</v>
      </c>
      <c r="B54" t="s">
        <v>79</v>
      </c>
      <c r="C54">
        <v>45</v>
      </c>
      <c r="D54">
        <v>25</v>
      </c>
      <c r="E54" s="44">
        <v>25</v>
      </c>
      <c r="F54" s="49" t="s">
        <v>100</v>
      </c>
      <c r="G54" t="s">
        <v>77</v>
      </c>
      <c r="H54" s="19">
        <f>BBH00!H54*45% +BBH00!H54</f>
        <v>129.1406903222406</v>
      </c>
      <c r="I54" s="19">
        <f>BBH00!I54*45% +BBH00!I54</f>
        <v>118.30102819323895</v>
      </c>
      <c r="J54" s="19">
        <f>BBH00!J54*45% +BBH00!J54</f>
        <v>106.24491509198268</v>
      </c>
      <c r="K54" s="19">
        <f>BBH00!K54*45% +BBH00!K54</f>
        <v>91.824076130024906</v>
      </c>
      <c r="L54" s="19">
        <f>BBH00!L54*45% +BBH00!L54</f>
        <v>71.70397938141943</v>
      </c>
      <c r="M54" s="19">
        <f>BBH00!M54*45% +BBH00!M54</f>
        <v>62.673201855649097</v>
      </c>
      <c r="N54" s="19">
        <f>BBH00!N54*45% +BBH00!N54</f>
        <v>54.593110614414726</v>
      </c>
      <c r="O54" s="19">
        <f>BBH00!O54*45% +BBH00!O54</f>
        <v>49.018518446829098</v>
      </c>
      <c r="P54" s="19">
        <f>BBH00!P54*45% +BBH00!P54</f>
        <v>44.50816660214619</v>
      </c>
      <c r="R54" s="20">
        <f t="shared" si="3"/>
        <v>103.31255225779249</v>
      </c>
      <c r="S54" s="20">
        <f t="shared" si="3"/>
        <v>94.640822554591168</v>
      </c>
      <c r="T54" s="20">
        <f t="shared" si="3"/>
        <v>84.995932073586147</v>
      </c>
      <c r="U54" s="20">
        <f t="shared" si="3"/>
        <v>73.459260904019928</v>
      </c>
      <c r="V54" s="20">
        <f t="shared" si="3"/>
        <v>57.363183505135545</v>
      </c>
      <c r="W54" s="20">
        <f t="shared" si="3"/>
        <v>50.138561484519279</v>
      </c>
      <c r="X54" s="20">
        <f t="shared" si="2"/>
        <v>43.674488491531783</v>
      </c>
      <c r="Y54" s="20">
        <f t="shared" si="2"/>
        <v>39.21481475746328</v>
      </c>
      <c r="Z54" s="20">
        <f t="shared" si="2"/>
        <v>35.606533281716956</v>
      </c>
    </row>
    <row r="55" spans="1:26">
      <c r="A55" t="s">
        <v>76</v>
      </c>
      <c r="B55" t="s">
        <v>79</v>
      </c>
      <c r="C55">
        <v>45</v>
      </c>
      <c r="D55">
        <v>25</v>
      </c>
      <c r="E55" s="44">
        <v>25</v>
      </c>
      <c r="F55" s="49" t="s">
        <v>100</v>
      </c>
      <c r="H55" s="19">
        <f>BBH00!H55*45% +BBH00!H55</f>
        <v>120.44069032224061</v>
      </c>
      <c r="I55" s="19">
        <f>BBH00!I55*45% +BBH00!I55</f>
        <v>109.60102819323896</v>
      </c>
      <c r="J55" s="19">
        <f>BBH00!J55*45% +BBH00!J55</f>
        <v>97.544915091982659</v>
      </c>
      <c r="K55" s="19">
        <f>BBH00!K55*45% +BBH00!K55</f>
        <v>84.864076130024912</v>
      </c>
      <c r="L55" s="19">
        <f>BBH00!L55*45% +BBH00!L55</f>
        <v>66.193979381419439</v>
      </c>
      <c r="M55" s="19">
        <f>BBH00!M55*45% +BBH00!M55</f>
        <v>58.250701855649098</v>
      </c>
      <c r="N55" s="19">
        <f>BBH00!N55*45% +BBH00!N55</f>
        <v>50.67811061441472</v>
      </c>
      <c r="O55" s="19">
        <f>BBH00!O55*45% +BBH00!O55</f>
        <v>45.103518446829099</v>
      </c>
      <c r="P55" s="19">
        <f>BBH00!P55*45% +BBH00!P55</f>
        <v>40.593166602146184</v>
      </c>
      <c r="R55" s="20">
        <f t="shared" si="3"/>
        <v>96.352552257792496</v>
      </c>
      <c r="S55" s="20">
        <f t="shared" si="3"/>
        <v>87.680822554591174</v>
      </c>
      <c r="T55" s="20">
        <f t="shared" si="3"/>
        <v>78.035932073586139</v>
      </c>
      <c r="U55" s="20">
        <f t="shared" si="3"/>
        <v>67.89126090401993</v>
      </c>
      <c r="V55" s="20">
        <f t="shared" si="3"/>
        <v>52.955183505135551</v>
      </c>
      <c r="W55" s="20">
        <f t="shared" si="3"/>
        <v>46.600561484519282</v>
      </c>
      <c r="X55" s="20">
        <f t="shared" si="2"/>
        <v>40.542488491531778</v>
      </c>
      <c r="Y55" s="20">
        <f t="shared" si="2"/>
        <v>36.082814757463282</v>
      </c>
      <c r="Z55" s="20">
        <f t="shared" si="2"/>
        <v>32.474533281716951</v>
      </c>
    </row>
    <row r="56" spans="1:26">
      <c r="A56" t="s">
        <v>76</v>
      </c>
      <c r="B56" t="s">
        <v>79</v>
      </c>
      <c r="C56">
        <v>45</v>
      </c>
      <c r="D56">
        <v>25</v>
      </c>
      <c r="E56" s="44">
        <v>33</v>
      </c>
      <c r="F56" s="49" t="s">
        <v>100</v>
      </c>
      <c r="G56" t="s">
        <v>77</v>
      </c>
      <c r="H56" s="19">
        <f>BBH00!H56*45% +BBH00!H56</f>
        <v>129.1406903222406</v>
      </c>
      <c r="I56" s="19">
        <f>BBH00!I56*45% +BBH00!I56</f>
        <v>118.30102819323895</v>
      </c>
      <c r="J56" s="19">
        <f>BBH00!J56*45% +BBH00!J56</f>
        <v>106.24491509198268</v>
      </c>
      <c r="K56" s="19">
        <f>BBH00!K56*45% +BBH00!K56</f>
        <v>91.824076130024906</v>
      </c>
      <c r="L56" s="19">
        <f>BBH00!L56*45% +BBH00!L56</f>
        <v>71.70397938141943</v>
      </c>
      <c r="M56" s="19">
        <f>BBH00!M56*45% +BBH00!M56</f>
        <v>62.673201855649097</v>
      </c>
      <c r="N56" s="19">
        <f>BBH00!N56*45% +BBH00!N56</f>
        <v>54.593110614414726</v>
      </c>
      <c r="O56" s="19">
        <f>BBH00!O56*45% +BBH00!O56</f>
        <v>49.018518446829098</v>
      </c>
      <c r="P56" s="19">
        <f>BBH00!P56*45% +BBH00!P56</f>
        <v>44.50816660214619</v>
      </c>
      <c r="R56" s="20">
        <f t="shared" si="3"/>
        <v>103.31255225779249</v>
      </c>
      <c r="S56" s="20">
        <f t="shared" si="3"/>
        <v>94.640822554591168</v>
      </c>
      <c r="T56" s="20">
        <f t="shared" si="3"/>
        <v>84.995932073586147</v>
      </c>
      <c r="U56" s="20">
        <f t="shared" si="3"/>
        <v>73.459260904019928</v>
      </c>
      <c r="V56" s="20">
        <f t="shared" si="3"/>
        <v>57.363183505135545</v>
      </c>
      <c r="W56" s="20">
        <f t="shared" si="3"/>
        <v>50.138561484519279</v>
      </c>
      <c r="X56" s="20">
        <f t="shared" si="2"/>
        <v>43.674488491531783</v>
      </c>
      <c r="Y56" s="20">
        <f t="shared" si="2"/>
        <v>39.21481475746328</v>
      </c>
      <c r="Z56" s="20">
        <f t="shared" si="2"/>
        <v>35.606533281716956</v>
      </c>
    </row>
    <row r="57" spans="1:26">
      <c r="A57" t="s">
        <v>76</v>
      </c>
      <c r="B57" t="s">
        <v>79</v>
      </c>
      <c r="C57">
        <v>45</v>
      </c>
      <c r="D57">
        <v>25</v>
      </c>
      <c r="E57" s="44">
        <v>33</v>
      </c>
      <c r="F57" s="49" t="s">
        <v>100</v>
      </c>
      <c r="H57" s="19">
        <f>BBH00!H57*45% +BBH00!H57</f>
        <v>120.44069032224061</v>
      </c>
      <c r="I57" s="19">
        <f>BBH00!I57*45% +BBH00!I57</f>
        <v>109.60102819323896</v>
      </c>
      <c r="J57" s="19">
        <f>BBH00!J57*45% +BBH00!J57</f>
        <v>97.544915091982659</v>
      </c>
      <c r="K57" s="19">
        <f>BBH00!K57*45% +BBH00!K57</f>
        <v>84.864076130024912</v>
      </c>
      <c r="L57" s="19">
        <f>BBH00!L57*45% +BBH00!L57</f>
        <v>66.193979381419439</v>
      </c>
      <c r="M57" s="19">
        <f>BBH00!M57*45% +BBH00!M57</f>
        <v>58.250701855649098</v>
      </c>
      <c r="N57" s="19">
        <f>BBH00!N57*45% +BBH00!N57</f>
        <v>50.67811061441472</v>
      </c>
      <c r="O57" s="19">
        <f>BBH00!O57*45% +BBH00!O57</f>
        <v>45.103518446829099</v>
      </c>
      <c r="P57" s="19">
        <f>BBH00!P57*45% +BBH00!P57</f>
        <v>40.593166602146184</v>
      </c>
      <c r="R57" s="20">
        <f t="shared" si="3"/>
        <v>96.352552257792496</v>
      </c>
      <c r="S57" s="20">
        <f t="shared" si="3"/>
        <v>87.680822554591174</v>
      </c>
      <c r="T57" s="20">
        <f t="shared" si="3"/>
        <v>78.035932073586139</v>
      </c>
      <c r="U57" s="20">
        <f t="shared" si="3"/>
        <v>67.89126090401993</v>
      </c>
      <c r="V57" s="20">
        <f t="shared" si="3"/>
        <v>52.955183505135551</v>
      </c>
      <c r="W57" s="20">
        <f t="shared" si="3"/>
        <v>46.600561484519282</v>
      </c>
      <c r="X57" s="20">
        <f t="shared" si="2"/>
        <v>40.542488491531778</v>
      </c>
      <c r="Y57" s="20">
        <f t="shared" si="2"/>
        <v>36.082814757463282</v>
      </c>
      <c r="Z57" s="20">
        <f t="shared" si="2"/>
        <v>32.474533281716951</v>
      </c>
    </row>
    <row r="58" spans="1:26">
      <c r="H58" s="19"/>
      <c r="I58" s="19"/>
      <c r="J58" s="19"/>
      <c r="K58" s="19"/>
      <c r="L58" s="19"/>
      <c r="M58" s="19"/>
      <c r="N58" s="19"/>
      <c r="O58" s="19"/>
      <c r="P58" s="19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H59" s="19"/>
      <c r="I59" s="19"/>
      <c r="J59" s="19"/>
      <c r="K59" s="19"/>
      <c r="L59" s="19"/>
      <c r="M59" s="19"/>
      <c r="N59" s="19"/>
      <c r="O59" s="19"/>
      <c r="P59" s="19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H60" s="19"/>
      <c r="I60" s="19"/>
      <c r="J60" s="19"/>
      <c r="K60" s="19"/>
      <c r="L60" s="19"/>
      <c r="M60" s="19"/>
      <c r="N60" s="19"/>
      <c r="O60" s="19"/>
      <c r="P60" s="19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H61" s="19"/>
      <c r="I61" s="19"/>
      <c r="J61" s="19"/>
      <c r="K61" s="19"/>
      <c r="L61" s="19"/>
      <c r="M61" s="19"/>
      <c r="N61" s="19"/>
      <c r="O61" s="19"/>
      <c r="P61" s="19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H62" s="19"/>
      <c r="I62" s="19"/>
      <c r="J62" s="19"/>
      <c r="K62" s="19"/>
      <c r="L62" s="19"/>
      <c r="M62" s="19"/>
      <c r="N62" s="19"/>
      <c r="O62" s="19"/>
      <c r="P62" s="19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H63" s="19"/>
      <c r="I63" s="19"/>
      <c r="J63" s="19"/>
      <c r="K63" s="19"/>
      <c r="L63" s="19"/>
      <c r="M63" s="19"/>
      <c r="N63" s="19"/>
      <c r="O63" s="19"/>
      <c r="P63" s="19"/>
      <c r="R63" s="20"/>
      <c r="S63" s="20"/>
      <c r="T63" s="20"/>
      <c r="U63" s="20"/>
      <c r="V63" s="20"/>
      <c r="W63" s="20"/>
      <c r="X63" s="20"/>
      <c r="Y63" s="20"/>
      <c r="Z63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3"/>
  <sheetViews>
    <sheetView topLeftCell="A34" workbookViewId="0">
      <selection activeCell="A59" sqref="A59"/>
    </sheetView>
  </sheetViews>
  <sheetFormatPr defaultRowHeight="15"/>
  <cols>
    <col min="1" max="1" width="5.7109375" customWidth="1"/>
    <col min="2" max="2" width="2.28515625" bestFit="1" customWidth="1"/>
    <col min="3" max="3" width="5.5703125" bestFit="1" customWidth="1"/>
    <col min="4" max="4" width="4.7109375" bestFit="1" customWidth="1"/>
    <col min="5" max="5" width="5.42578125" bestFit="1" customWidth="1"/>
    <col min="6" max="6" width="6.42578125" bestFit="1" customWidth="1"/>
    <col min="7" max="7" width="10.42578125" customWidth="1"/>
  </cols>
  <sheetData>
    <row r="1" spans="1:26">
      <c r="H1" s="19"/>
      <c r="I1" s="19"/>
      <c r="J1" s="19"/>
      <c r="K1" s="19"/>
      <c r="L1" s="19"/>
      <c r="M1" s="19"/>
      <c r="N1" s="19"/>
      <c r="O1" s="19"/>
      <c r="P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3.75">
      <c r="A2" s="18" t="s">
        <v>56</v>
      </c>
      <c r="H2" s="19"/>
      <c r="I2" s="19"/>
      <c r="J2" s="19"/>
      <c r="K2" s="23" t="s">
        <v>73</v>
      </c>
      <c r="L2" s="19"/>
      <c r="M2" s="19"/>
      <c r="N2" s="19"/>
      <c r="O2" s="19"/>
      <c r="P2" s="19"/>
      <c r="R2" s="19"/>
      <c r="S2" s="19"/>
      <c r="T2" s="19"/>
      <c r="U2" s="23" t="s">
        <v>74</v>
      </c>
      <c r="V2" s="19"/>
      <c r="W2" s="19"/>
      <c r="X2" s="19"/>
      <c r="Y2" s="19"/>
      <c r="Z2" s="19"/>
    </row>
    <row r="3" spans="1:26" ht="15.75" thickBot="1">
      <c r="A3" s="8" t="s">
        <v>58</v>
      </c>
      <c r="B3" s="8"/>
      <c r="C3" s="8" t="s">
        <v>69</v>
      </c>
      <c r="D3" s="8" t="s">
        <v>70</v>
      </c>
      <c r="E3" s="8" t="s">
        <v>71</v>
      </c>
      <c r="F3" s="47" t="s">
        <v>83</v>
      </c>
      <c r="G3" s="8" t="s">
        <v>72</v>
      </c>
      <c r="H3" s="22" t="s">
        <v>60</v>
      </c>
      <c r="I3" s="22" t="s">
        <v>61</v>
      </c>
      <c r="J3" s="22" t="s">
        <v>62</v>
      </c>
      <c r="K3" s="22" t="s">
        <v>63</v>
      </c>
      <c r="L3" s="22" t="s">
        <v>64</v>
      </c>
      <c r="M3" s="22" t="s">
        <v>65</v>
      </c>
      <c r="N3" s="22" t="s">
        <v>66</v>
      </c>
      <c r="O3" s="22" t="s">
        <v>67</v>
      </c>
      <c r="P3" s="22" t="s">
        <v>68</v>
      </c>
      <c r="Q3" s="8"/>
      <c r="R3" s="22" t="s">
        <v>60</v>
      </c>
      <c r="S3" s="22" t="s">
        <v>61</v>
      </c>
      <c r="T3" s="22" t="s">
        <v>62</v>
      </c>
      <c r="U3" s="22" t="s">
        <v>63</v>
      </c>
      <c r="V3" s="22" t="s">
        <v>64</v>
      </c>
      <c r="W3" s="22" t="s">
        <v>65</v>
      </c>
      <c r="X3" s="22" t="s">
        <v>66</v>
      </c>
      <c r="Y3" s="22" t="s">
        <v>67</v>
      </c>
      <c r="Z3" s="22" t="s">
        <v>68</v>
      </c>
    </row>
    <row r="4" spans="1:26" ht="15.75" thickTop="1">
      <c r="A4" t="s">
        <v>76</v>
      </c>
      <c r="B4" t="s">
        <v>79</v>
      </c>
      <c r="C4">
        <v>90</v>
      </c>
      <c r="D4">
        <v>9</v>
      </c>
      <c r="E4" s="44">
        <v>4</v>
      </c>
      <c r="F4" s="49" t="s">
        <v>100</v>
      </c>
      <c r="G4" t="s">
        <v>77</v>
      </c>
      <c r="H4" s="34">
        <f>BBH00!H4*28%+BBH00!H4</f>
        <v>79.641599999999997</v>
      </c>
      <c r="I4" s="35">
        <f>BBH00!I4*28%+BBH00!I4</f>
        <v>73.165055999999993</v>
      </c>
      <c r="J4" s="35">
        <f>BBH00!J4*28%+BBH00!J4</f>
        <v>65.961699839999994</v>
      </c>
      <c r="K4" s="35">
        <f>BBH00!K4*28%+BBH00!K4</f>
        <v>56.849078860799992</v>
      </c>
      <c r="L4" s="36">
        <f>BBH00!L4*28%+BBH00!L4</f>
        <v>44.413961511423992</v>
      </c>
      <c r="M4" s="19">
        <f>BBH00!M4*28%+BBH00!M4</f>
        <v>38.707966130053123</v>
      </c>
      <c r="N4" s="19">
        <f>BBH00!N4*28%+BBH00!N4</f>
        <v>33.735450533146214</v>
      </c>
      <c r="O4" s="19">
        <f>BBH00!O4*28%+BBH00!O4</f>
        <v>30.404710974500134</v>
      </c>
      <c r="P4" s="19">
        <f>BBH00!P4*28%+BBH00!P4</f>
        <v>27.709839877050118</v>
      </c>
      <c r="R4" s="20">
        <f>H4*0.8</f>
        <v>63.713279999999997</v>
      </c>
      <c r="S4" s="20">
        <f t="shared" ref="S4:Z19" si="0">I4*0.8</f>
        <v>58.532044799999994</v>
      </c>
      <c r="T4" s="20">
        <f t="shared" si="0"/>
        <v>52.769359871999995</v>
      </c>
      <c r="U4" s="20">
        <f t="shared" si="0"/>
        <v>45.479263088639996</v>
      </c>
      <c r="V4" s="20">
        <f t="shared" si="0"/>
        <v>35.531169209139193</v>
      </c>
      <c r="W4" s="20">
        <f t="shared" si="0"/>
        <v>30.966372904042501</v>
      </c>
      <c r="X4" s="20">
        <f t="shared" si="0"/>
        <v>26.988360426516973</v>
      </c>
      <c r="Y4" s="20">
        <f t="shared" si="0"/>
        <v>24.323768779600108</v>
      </c>
      <c r="Z4" s="20">
        <f t="shared" si="0"/>
        <v>22.167871901640098</v>
      </c>
    </row>
    <row r="5" spans="1:26">
      <c r="A5" t="s">
        <v>76</v>
      </c>
      <c r="B5" t="s">
        <v>79</v>
      </c>
      <c r="C5">
        <v>90</v>
      </c>
      <c r="D5">
        <v>9</v>
      </c>
      <c r="E5" s="44">
        <v>4</v>
      </c>
      <c r="F5" s="49" t="s">
        <v>100</v>
      </c>
      <c r="H5" s="37">
        <f>BBH00!H5*28%+BBH00!H5</f>
        <v>71.961600000000004</v>
      </c>
      <c r="I5" s="41">
        <f>BBH00!I5*28%+BBH00!I5</f>
        <v>65.485056</v>
      </c>
      <c r="J5" s="41">
        <f>BBH00!J5*28%+BBH00!J5</f>
        <v>58.281699839999995</v>
      </c>
      <c r="K5" s="41">
        <f>BBH00!K5*28%+BBH00!K5</f>
        <v>50.705078860799993</v>
      </c>
      <c r="L5" s="42">
        <f>BBH00!L5*28%+BBH00!L5</f>
        <v>39.549961511424002</v>
      </c>
      <c r="M5" s="19">
        <f>BBH00!M5*28%+BBH00!M5</f>
        <v>34.803966130053119</v>
      </c>
      <c r="N5" s="19">
        <f>BBH00!N5*28%+BBH00!N5</f>
        <v>30.279450533146214</v>
      </c>
      <c r="O5" s="19">
        <f>BBH00!O5*28%+BBH00!O5</f>
        <v>26.948710974500131</v>
      </c>
      <c r="P5" s="19">
        <f>BBH00!P5*28%+BBH00!P5</f>
        <v>24.253839877050119</v>
      </c>
      <c r="R5" s="20">
        <f t="shared" ref="R5:Z46" si="1">H5*0.8</f>
        <v>57.569280000000006</v>
      </c>
      <c r="S5" s="20">
        <f t="shared" si="0"/>
        <v>52.388044800000003</v>
      </c>
      <c r="T5" s="20">
        <f t="shared" si="0"/>
        <v>46.625359871999997</v>
      </c>
      <c r="U5" s="20">
        <f t="shared" si="0"/>
        <v>40.564063088639998</v>
      </c>
      <c r="V5" s="20">
        <f t="shared" si="0"/>
        <v>31.639969209139203</v>
      </c>
      <c r="W5" s="20">
        <f t="shared" si="0"/>
        <v>27.843172904042497</v>
      </c>
      <c r="X5" s="20">
        <f t="shared" si="0"/>
        <v>24.223560426516972</v>
      </c>
      <c r="Y5" s="20">
        <f t="shared" si="0"/>
        <v>21.558968779600107</v>
      </c>
      <c r="Z5" s="20">
        <f t="shared" si="0"/>
        <v>19.403071901640097</v>
      </c>
    </row>
    <row r="6" spans="1:26">
      <c r="A6" t="s">
        <v>76</v>
      </c>
      <c r="B6" t="s">
        <v>79</v>
      </c>
      <c r="C6">
        <v>90</v>
      </c>
      <c r="D6">
        <v>9</v>
      </c>
      <c r="E6" s="44">
        <v>6</v>
      </c>
      <c r="F6" s="49" t="s">
        <v>100</v>
      </c>
      <c r="G6" t="s">
        <v>77</v>
      </c>
      <c r="H6" s="37">
        <f>BBH00!H6*28%+BBH00!H6</f>
        <v>79.641599999999997</v>
      </c>
      <c r="I6" s="41">
        <f>BBH00!I6*28%+BBH00!I6</f>
        <v>73.165055999999993</v>
      </c>
      <c r="J6" s="41">
        <f>BBH00!J6*28%+BBH00!J6</f>
        <v>65.961699839999994</v>
      </c>
      <c r="K6" s="41">
        <f>BBH00!K6*28%+BBH00!K6</f>
        <v>56.849078860799992</v>
      </c>
      <c r="L6" s="42">
        <f>BBH00!L6*28%+BBH00!L6</f>
        <v>44.413961511423992</v>
      </c>
      <c r="M6" s="19">
        <f>BBH00!M6*28%+BBH00!M6</f>
        <v>38.707966130053123</v>
      </c>
      <c r="N6" s="19">
        <f>BBH00!N6*28%+BBH00!N6</f>
        <v>33.735450533146214</v>
      </c>
      <c r="O6" s="19">
        <f>BBH00!O6*28%+BBH00!O6</f>
        <v>30.404710974500134</v>
      </c>
      <c r="P6" s="19">
        <f>BBH00!P6*28%+BBH00!P6</f>
        <v>27.709839877050118</v>
      </c>
      <c r="R6" s="20">
        <f t="shared" si="1"/>
        <v>63.713279999999997</v>
      </c>
      <c r="S6" s="20">
        <f t="shared" si="0"/>
        <v>58.532044799999994</v>
      </c>
      <c r="T6" s="20">
        <f t="shared" si="0"/>
        <v>52.769359871999995</v>
      </c>
      <c r="U6" s="20">
        <f t="shared" si="0"/>
        <v>45.479263088639996</v>
      </c>
      <c r="V6" s="20">
        <f t="shared" si="0"/>
        <v>35.531169209139193</v>
      </c>
      <c r="W6" s="20">
        <f t="shared" si="0"/>
        <v>30.966372904042501</v>
      </c>
      <c r="X6" s="20">
        <f t="shared" si="0"/>
        <v>26.988360426516973</v>
      </c>
      <c r="Y6" s="20">
        <f t="shared" si="0"/>
        <v>24.323768779600108</v>
      </c>
      <c r="Z6" s="20">
        <f t="shared" si="0"/>
        <v>22.167871901640098</v>
      </c>
    </row>
    <row r="7" spans="1:26">
      <c r="A7" t="s">
        <v>76</v>
      </c>
      <c r="B7" t="s">
        <v>79</v>
      </c>
      <c r="C7">
        <v>90</v>
      </c>
      <c r="D7">
        <v>9</v>
      </c>
      <c r="E7" s="44">
        <v>6</v>
      </c>
      <c r="F7" s="49" t="s">
        <v>100</v>
      </c>
      <c r="H7" s="37">
        <f>BBH00!H7*28%+BBH00!H7</f>
        <v>71.961600000000004</v>
      </c>
      <c r="I7" s="41">
        <f>BBH00!I7*28%+BBH00!I7</f>
        <v>65.485056</v>
      </c>
      <c r="J7" s="41">
        <f>BBH00!J7*28%+BBH00!J7</f>
        <v>58.281699839999995</v>
      </c>
      <c r="K7" s="41">
        <f>BBH00!K7*28%+BBH00!K7</f>
        <v>50.705078860799993</v>
      </c>
      <c r="L7" s="42">
        <f>BBH00!L7*28%+BBH00!L7</f>
        <v>39.549961511424002</v>
      </c>
      <c r="M7" s="19">
        <f>BBH00!M7*28%+BBH00!M7</f>
        <v>34.803966130053119</v>
      </c>
      <c r="N7" s="19">
        <f>BBH00!N7*28%+BBH00!N7</f>
        <v>30.279450533146214</v>
      </c>
      <c r="O7" s="19">
        <f>BBH00!O7*28%+BBH00!O7</f>
        <v>26.948710974500131</v>
      </c>
      <c r="P7" s="19">
        <f>BBH00!P7*28%+BBH00!P7</f>
        <v>24.253839877050119</v>
      </c>
      <c r="R7" s="20">
        <f t="shared" si="1"/>
        <v>57.569280000000006</v>
      </c>
      <c r="S7" s="20">
        <f t="shared" si="0"/>
        <v>52.388044800000003</v>
      </c>
      <c r="T7" s="20">
        <f t="shared" si="0"/>
        <v>46.625359871999997</v>
      </c>
      <c r="U7" s="20">
        <f t="shared" si="0"/>
        <v>40.564063088639998</v>
      </c>
      <c r="V7" s="20">
        <f t="shared" si="0"/>
        <v>31.639969209139203</v>
      </c>
      <c r="W7" s="20">
        <f t="shared" si="0"/>
        <v>27.843172904042497</v>
      </c>
      <c r="X7" s="20">
        <f t="shared" si="0"/>
        <v>24.223560426516972</v>
      </c>
      <c r="Y7" s="20">
        <f t="shared" si="0"/>
        <v>21.558968779600107</v>
      </c>
      <c r="Z7" s="20">
        <f t="shared" si="0"/>
        <v>19.403071901640097</v>
      </c>
    </row>
    <row r="8" spans="1:26">
      <c r="A8" t="s">
        <v>76</v>
      </c>
      <c r="B8" t="s">
        <v>79</v>
      </c>
      <c r="C8">
        <v>90</v>
      </c>
      <c r="D8">
        <v>9</v>
      </c>
      <c r="E8" s="44">
        <v>8</v>
      </c>
      <c r="F8" s="49" t="s">
        <v>100</v>
      </c>
      <c r="G8" t="s">
        <v>77</v>
      </c>
      <c r="H8" s="37">
        <f>BBH00!H8*28%+BBH00!H8</f>
        <v>79.641599999999997</v>
      </c>
      <c r="I8" s="41">
        <f>BBH00!I8*28%+BBH00!I8</f>
        <v>73.165055999999993</v>
      </c>
      <c r="J8" s="41">
        <f>BBH00!J8*28%+BBH00!J8</f>
        <v>65.961699839999994</v>
      </c>
      <c r="K8" s="41">
        <f>BBH00!K8*28%+BBH00!K8</f>
        <v>56.849078860799992</v>
      </c>
      <c r="L8" s="42">
        <f>BBH00!L8*28%+BBH00!L8</f>
        <v>44.413961511423992</v>
      </c>
      <c r="M8" s="19">
        <f>BBH00!M8*28%+BBH00!M8</f>
        <v>38.707966130053123</v>
      </c>
      <c r="N8" s="19">
        <f>BBH00!N8*28%+BBH00!N8</f>
        <v>33.735450533146214</v>
      </c>
      <c r="O8" s="19">
        <f>BBH00!O8*28%+BBH00!O8</f>
        <v>30.404710974500134</v>
      </c>
      <c r="P8" s="19">
        <f>BBH00!P8*28%+BBH00!P8</f>
        <v>27.709839877050118</v>
      </c>
      <c r="R8" s="20">
        <f t="shared" si="1"/>
        <v>63.713279999999997</v>
      </c>
      <c r="S8" s="20">
        <f t="shared" si="0"/>
        <v>58.532044799999994</v>
      </c>
      <c r="T8" s="20">
        <f t="shared" si="0"/>
        <v>52.769359871999995</v>
      </c>
      <c r="U8" s="20">
        <f t="shared" si="0"/>
        <v>45.479263088639996</v>
      </c>
      <c r="V8" s="20">
        <f t="shared" si="0"/>
        <v>35.531169209139193</v>
      </c>
      <c r="W8" s="20">
        <f t="shared" si="0"/>
        <v>30.966372904042501</v>
      </c>
      <c r="X8" s="20">
        <f t="shared" si="0"/>
        <v>26.988360426516973</v>
      </c>
      <c r="Y8" s="20">
        <f t="shared" si="0"/>
        <v>24.323768779600108</v>
      </c>
      <c r="Z8" s="20">
        <f t="shared" si="0"/>
        <v>22.167871901640098</v>
      </c>
    </row>
    <row r="9" spans="1:26">
      <c r="A9" t="s">
        <v>76</v>
      </c>
      <c r="B9" t="s">
        <v>79</v>
      </c>
      <c r="C9">
        <v>90</v>
      </c>
      <c r="D9">
        <v>9</v>
      </c>
      <c r="E9" s="44">
        <v>8</v>
      </c>
      <c r="F9" s="49" t="s">
        <v>100</v>
      </c>
      <c r="H9" s="37">
        <f>BBH00!H9*28%+BBH00!H9</f>
        <v>71.961600000000004</v>
      </c>
      <c r="I9" s="41">
        <f>BBH00!I9*28%+BBH00!I9</f>
        <v>65.485056</v>
      </c>
      <c r="J9" s="41">
        <f>BBH00!J9*28%+BBH00!J9</f>
        <v>58.281699839999995</v>
      </c>
      <c r="K9" s="41">
        <f>BBH00!K9*28%+BBH00!K9</f>
        <v>50.705078860799993</v>
      </c>
      <c r="L9" s="42">
        <f>BBH00!L9*28%+BBH00!L9</f>
        <v>39.549961511424002</v>
      </c>
      <c r="M9" s="19">
        <f>BBH00!M9*28%+BBH00!M9</f>
        <v>34.803966130053119</v>
      </c>
      <c r="N9" s="19">
        <f>BBH00!N9*28%+BBH00!N9</f>
        <v>30.279450533146214</v>
      </c>
      <c r="O9" s="19">
        <f>BBH00!O9*28%+BBH00!O9</f>
        <v>26.948710974500131</v>
      </c>
      <c r="P9" s="19">
        <f>BBH00!P9*28%+BBH00!P9</f>
        <v>24.253839877050119</v>
      </c>
      <c r="R9" s="20">
        <f t="shared" si="1"/>
        <v>57.569280000000006</v>
      </c>
      <c r="S9" s="20">
        <f t="shared" si="0"/>
        <v>52.388044800000003</v>
      </c>
      <c r="T9" s="20">
        <f t="shared" si="0"/>
        <v>46.625359871999997</v>
      </c>
      <c r="U9" s="20">
        <f t="shared" si="0"/>
        <v>40.564063088639998</v>
      </c>
      <c r="V9" s="20">
        <f t="shared" si="0"/>
        <v>31.639969209139203</v>
      </c>
      <c r="W9" s="20">
        <f t="shared" si="0"/>
        <v>27.843172904042497</v>
      </c>
      <c r="X9" s="20">
        <f t="shared" si="0"/>
        <v>24.223560426516972</v>
      </c>
      <c r="Y9" s="20">
        <f t="shared" si="0"/>
        <v>21.558968779600107</v>
      </c>
      <c r="Z9" s="20">
        <f t="shared" si="0"/>
        <v>19.403071901640097</v>
      </c>
    </row>
    <row r="10" spans="1:26">
      <c r="A10" t="s">
        <v>76</v>
      </c>
      <c r="B10" t="s">
        <v>79</v>
      </c>
      <c r="C10">
        <v>90</v>
      </c>
      <c r="D10">
        <v>11</v>
      </c>
      <c r="E10" s="44">
        <v>5</v>
      </c>
      <c r="F10" s="49" t="s">
        <v>100</v>
      </c>
      <c r="G10" t="s">
        <v>77</v>
      </c>
      <c r="H10" s="37">
        <f>BBH00!H10*28%+BBH00!H10</f>
        <v>83.239680000000007</v>
      </c>
      <c r="I10" s="41">
        <f>BBH00!I10*28%+BBH00!I10</f>
        <v>76.439308799999992</v>
      </c>
      <c r="J10" s="41">
        <f>BBH00!J10*28%+BBH00!J10</f>
        <v>68.875784831999994</v>
      </c>
      <c r="K10" s="41">
        <f>BBH00!K10*28%+BBH00!K10</f>
        <v>59.384332803839996</v>
      </c>
      <c r="L10" s="42">
        <f>BBH00!L10*28%+BBH00!L10</f>
        <v>46.391459586995197</v>
      </c>
      <c r="M10" s="19">
        <f>BBH00!M10*28%+BBH00!M10</f>
        <v>40.448164436555778</v>
      </c>
      <c r="N10" s="19">
        <f>BBH00!N10*28%+BBH00!N10</f>
        <v>35.249423059803526</v>
      </c>
      <c r="O10" s="19">
        <f>BBH00!O10*28%+BBH00!O10</f>
        <v>31.752146523225139</v>
      </c>
      <c r="P10" s="19">
        <f>BBH00!P10*28%+BBH00!P10</f>
        <v>28.922531870902628</v>
      </c>
      <c r="R10" s="20">
        <f t="shared" si="1"/>
        <v>66.591744000000006</v>
      </c>
      <c r="S10" s="20">
        <f t="shared" si="0"/>
        <v>61.151447039999994</v>
      </c>
      <c r="T10" s="20">
        <f t="shared" si="0"/>
        <v>55.100627865599996</v>
      </c>
      <c r="U10" s="20">
        <f t="shared" si="0"/>
        <v>47.507466243072002</v>
      </c>
      <c r="V10" s="20">
        <f t="shared" si="0"/>
        <v>37.113167669596159</v>
      </c>
      <c r="W10" s="20">
        <f t="shared" si="0"/>
        <v>32.358531549244624</v>
      </c>
      <c r="X10" s="20">
        <f t="shared" si="0"/>
        <v>28.199538447842823</v>
      </c>
      <c r="Y10" s="20">
        <f t="shared" si="0"/>
        <v>25.401717218580114</v>
      </c>
      <c r="Z10" s="20">
        <f t="shared" si="0"/>
        <v>23.138025496722104</v>
      </c>
    </row>
    <row r="11" spans="1:26">
      <c r="A11" t="s">
        <v>76</v>
      </c>
      <c r="B11" t="s">
        <v>79</v>
      </c>
      <c r="C11">
        <v>90</v>
      </c>
      <c r="D11">
        <v>11</v>
      </c>
      <c r="E11" s="44">
        <v>5</v>
      </c>
      <c r="F11" s="49" t="s">
        <v>100</v>
      </c>
      <c r="H11" s="37">
        <f>BBH00!H11*28%+BBH00!H11</f>
        <v>75.55968</v>
      </c>
      <c r="I11" s="41">
        <f>BBH00!I11*28%+BBH00!I11</f>
        <v>68.759308799999999</v>
      </c>
      <c r="J11" s="41">
        <f>BBH00!J11*28%+BBH00!J11</f>
        <v>61.195784832000001</v>
      </c>
      <c r="K11" s="41">
        <f>BBH00!K11*28%+BBH00!K11</f>
        <v>53.240332803840005</v>
      </c>
      <c r="L11" s="42">
        <f>BBH00!L11*28%+BBH00!L11</f>
        <v>41.527459586995199</v>
      </c>
      <c r="M11" s="19">
        <f>BBH00!M11*28%+BBH00!M11</f>
        <v>36.544164436555775</v>
      </c>
      <c r="N11" s="19">
        <f>BBH00!N11*28%+BBH00!N11</f>
        <v>31.793423059803526</v>
      </c>
      <c r="O11" s="19">
        <f>BBH00!O11*28%+BBH00!O11</f>
        <v>28.29614652322514</v>
      </c>
      <c r="P11" s="19">
        <f>BBH00!P11*28%+BBH00!P11</f>
        <v>25.466531870902628</v>
      </c>
      <c r="R11" s="20">
        <f t="shared" si="1"/>
        <v>60.447744</v>
      </c>
      <c r="S11" s="20">
        <f t="shared" si="0"/>
        <v>55.007447040000002</v>
      </c>
      <c r="T11" s="20">
        <f t="shared" si="0"/>
        <v>48.956627865600005</v>
      </c>
      <c r="U11" s="20">
        <f t="shared" si="0"/>
        <v>42.592266243072004</v>
      </c>
      <c r="V11" s="20">
        <f t="shared" si="0"/>
        <v>33.221967669596161</v>
      </c>
      <c r="W11" s="20">
        <f t="shared" si="0"/>
        <v>29.23533154924462</v>
      </c>
      <c r="X11" s="20">
        <f t="shared" si="0"/>
        <v>25.434738447842822</v>
      </c>
      <c r="Y11" s="20">
        <f t="shared" si="0"/>
        <v>22.636917218580113</v>
      </c>
      <c r="Z11" s="20">
        <f t="shared" si="0"/>
        <v>20.373225496722103</v>
      </c>
    </row>
    <row r="12" spans="1:26">
      <c r="A12" t="s">
        <v>76</v>
      </c>
      <c r="B12" t="s">
        <v>79</v>
      </c>
      <c r="C12">
        <v>90</v>
      </c>
      <c r="D12">
        <v>11</v>
      </c>
      <c r="E12" s="44">
        <v>8</v>
      </c>
      <c r="F12" s="49" t="s">
        <v>100</v>
      </c>
      <c r="G12" t="s">
        <v>77</v>
      </c>
      <c r="H12" s="37">
        <f>BBH00!H12*28%+BBH00!H12</f>
        <v>83.239680000000007</v>
      </c>
      <c r="I12" s="41">
        <f>BBH00!I12*28%+BBH00!I12</f>
        <v>76.439308799999992</v>
      </c>
      <c r="J12" s="41">
        <f>BBH00!J12*28%+BBH00!J12</f>
        <v>68.875784831999994</v>
      </c>
      <c r="K12" s="41">
        <f>BBH00!K12*28%+BBH00!K12</f>
        <v>59.384332803839996</v>
      </c>
      <c r="L12" s="42">
        <f>BBH00!L12*28%+BBH00!L12</f>
        <v>46.391459586995197</v>
      </c>
      <c r="M12" s="19">
        <f>BBH00!M12*28%+BBH00!M12</f>
        <v>40.448164436555778</v>
      </c>
      <c r="N12" s="19">
        <f>BBH00!N12*28%+BBH00!N12</f>
        <v>35.249423059803526</v>
      </c>
      <c r="O12" s="19">
        <f>BBH00!O12*28%+BBH00!O12</f>
        <v>31.752146523225139</v>
      </c>
      <c r="P12" s="19">
        <f>BBH00!P12*28%+BBH00!P12</f>
        <v>28.922531870902628</v>
      </c>
      <c r="R12" s="20">
        <f t="shared" si="1"/>
        <v>66.591744000000006</v>
      </c>
      <c r="S12" s="20">
        <f t="shared" si="0"/>
        <v>61.151447039999994</v>
      </c>
      <c r="T12" s="20">
        <f t="shared" si="0"/>
        <v>55.100627865599996</v>
      </c>
      <c r="U12" s="20">
        <f t="shared" si="0"/>
        <v>47.507466243072002</v>
      </c>
      <c r="V12" s="20">
        <f t="shared" si="0"/>
        <v>37.113167669596159</v>
      </c>
      <c r="W12" s="20">
        <f t="shared" si="0"/>
        <v>32.358531549244624</v>
      </c>
      <c r="X12" s="20">
        <f t="shared" si="0"/>
        <v>28.199538447842823</v>
      </c>
      <c r="Y12" s="20">
        <f t="shared" si="0"/>
        <v>25.401717218580114</v>
      </c>
      <c r="Z12" s="20">
        <f t="shared" si="0"/>
        <v>23.138025496722104</v>
      </c>
    </row>
    <row r="13" spans="1:26">
      <c r="A13" t="s">
        <v>76</v>
      </c>
      <c r="B13" t="s">
        <v>79</v>
      </c>
      <c r="C13">
        <v>90</v>
      </c>
      <c r="D13">
        <v>11</v>
      </c>
      <c r="E13" s="44">
        <v>8</v>
      </c>
      <c r="F13" s="49" t="s">
        <v>100</v>
      </c>
      <c r="H13" s="37">
        <f>BBH00!H13*28%+BBH00!H13</f>
        <v>75.55968</v>
      </c>
      <c r="I13" s="41">
        <f>BBH00!I13*28%+BBH00!I13</f>
        <v>68.759308799999999</v>
      </c>
      <c r="J13" s="41">
        <f>BBH00!J13*28%+BBH00!J13</f>
        <v>61.195784832000001</v>
      </c>
      <c r="K13" s="41">
        <f>BBH00!K13*28%+BBH00!K13</f>
        <v>53.240332803840005</v>
      </c>
      <c r="L13" s="42">
        <f>BBH00!L13*28%+BBH00!L13</f>
        <v>41.527459586995199</v>
      </c>
      <c r="M13" s="19">
        <f>BBH00!M13*28%+BBH00!M13</f>
        <v>36.544164436555775</v>
      </c>
      <c r="N13" s="19">
        <f>BBH00!N13*28%+BBH00!N13</f>
        <v>31.793423059803526</v>
      </c>
      <c r="O13" s="19">
        <f>BBH00!O13*28%+BBH00!O13</f>
        <v>28.29614652322514</v>
      </c>
      <c r="P13" s="19">
        <f>BBH00!P13*28%+BBH00!P13</f>
        <v>25.466531870902628</v>
      </c>
      <c r="R13" s="20">
        <f t="shared" si="1"/>
        <v>60.447744</v>
      </c>
      <c r="S13" s="20">
        <f t="shared" si="0"/>
        <v>55.007447040000002</v>
      </c>
      <c r="T13" s="20">
        <f t="shared" si="0"/>
        <v>48.956627865600005</v>
      </c>
      <c r="U13" s="20">
        <f t="shared" si="0"/>
        <v>42.592266243072004</v>
      </c>
      <c r="V13" s="20">
        <f t="shared" si="0"/>
        <v>33.221967669596161</v>
      </c>
      <c r="W13" s="20">
        <f t="shared" si="0"/>
        <v>29.23533154924462</v>
      </c>
      <c r="X13" s="20">
        <f t="shared" si="0"/>
        <v>25.434738447842822</v>
      </c>
      <c r="Y13" s="20">
        <f t="shared" si="0"/>
        <v>22.636917218580113</v>
      </c>
      <c r="Z13" s="20">
        <f t="shared" si="0"/>
        <v>20.373225496722103</v>
      </c>
    </row>
    <row r="14" spans="1:26">
      <c r="A14" t="s">
        <v>76</v>
      </c>
      <c r="B14" t="s">
        <v>79</v>
      </c>
      <c r="C14">
        <v>90</v>
      </c>
      <c r="D14">
        <v>11</v>
      </c>
      <c r="E14" s="44">
        <v>1</v>
      </c>
      <c r="F14" s="49" t="s">
        <v>100</v>
      </c>
      <c r="G14" t="s">
        <v>77</v>
      </c>
      <c r="H14" s="37">
        <f>BBH00!H14*28%+BBH00!H14</f>
        <v>83.239680000000007</v>
      </c>
      <c r="I14" s="41">
        <f>BBH00!I14*28%+BBH00!I14</f>
        <v>76.439308799999992</v>
      </c>
      <c r="J14" s="41">
        <f>BBH00!J14*28%+BBH00!J14</f>
        <v>68.875784831999994</v>
      </c>
      <c r="K14" s="41">
        <f>BBH00!K14*28%+BBH00!K14</f>
        <v>59.384332803839996</v>
      </c>
      <c r="L14" s="42">
        <f>BBH00!L14*28%+BBH00!L14</f>
        <v>46.391459586995197</v>
      </c>
      <c r="M14" s="19">
        <f>BBH00!M14*28%+BBH00!M14</f>
        <v>40.448164436555778</v>
      </c>
      <c r="N14" s="19">
        <f>BBH00!N14*28%+BBH00!N14</f>
        <v>35.249423059803526</v>
      </c>
      <c r="O14" s="19">
        <f>BBH00!O14*28%+BBH00!O14</f>
        <v>31.752146523225139</v>
      </c>
      <c r="P14" s="19">
        <f>BBH00!P14*28%+BBH00!P14</f>
        <v>28.922531870902628</v>
      </c>
      <c r="R14" s="20">
        <f t="shared" si="1"/>
        <v>66.591744000000006</v>
      </c>
      <c r="S14" s="20">
        <f t="shared" si="0"/>
        <v>61.151447039999994</v>
      </c>
      <c r="T14" s="20">
        <f t="shared" si="0"/>
        <v>55.100627865599996</v>
      </c>
      <c r="U14" s="20">
        <f t="shared" si="0"/>
        <v>47.507466243072002</v>
      </c>
      <c r="V14" s="20">
        <f t="shared" si="0"/>
        <v>37.113167669596159</v>
      </c>
      <c r="W14" s="20">
        <f t="shared" si="0"/>
        <v>32.358531549244624</v>
      </c>
      <c r="X14" s="20">
        <f t="shared" si="0"/>
        <v>28.199538447842823</v>
      </c>
      <c r="Y14" s="20">
        <f t="shared" si="0"/>
        <v>25.401717218580114</v>
      </c>
      <c r="Z14" s="20">
        <f t="shared" si="0"/>
        <v>23.138025496722104</v>
      </c>
    </row>
    <row r="15" spans="1:26">
      <c r="A15" t="s">
        <v>76</v>
      </c>
      <c r="B15" t="s">
        <v>79</v>
      </c>
      <c r="C15">
        <v>90</v>
      </c>
      <c r="D15">
        <v>11</v>
      </c>
      <c r="E15" s="44">
        <v>1</v>
      </c>
      <c r="F15" s="49" t="s">
        <v>100</v>
      </c>
      <c r="H15" s="37">
        <f>BBH00!H15*28%+BBH00!H15</f>
        <v>75.55968</v>
      </c>
      <c r="I15" s="41">
        <f>BBH00!I15*28%+BBH00!I15</f>
        <v>68.759308799999999</v>
      </c>
      <c r="J15" s="41">
        <f>BBH00!J15*28%+BBH00!J15</f>
        <v>61.195784832000001</v>
      </c>
      <c r="K15" s="41">
        <f>BBH00!K15*28%+BBH00!K15</f>
        <v>53.240332803840005</v>
      </c>
      <c r="L15" s="42">
        <f>BBH00!L15*28%+BBH00!L15</f>
        <v>41.527459586995199</v>
      </c>
      <c r="M15" s="19">
        <f>BBH00!M15*28%+BBH00!M15</f>
        <v>36.544164436555775</v>
      </c>
      <c r="N15" s="19">
        <f>BBH00!N15*28%+BBH00!N15</f>
        <v>31.793423059803526</v>
      </c>
      <c r="O15" s="19">
        <f>BBH00!O15*28%+BBH00!O15</f>
        <v>28.29614652322514</v>
      </c>
      <c r="P15" s="19">
        <f>BBH00!P15*28%+BBH00!P15</f>
        <v>25.466531870902628</v>
      </c>
      <c r="R15" s="20">
        <f t="shared" si="1"/>
        <v>60.447744</v>
      </c>
      <c r="S15" s="20">
        <f t="shared" si="0"/>
        <v>55.007447040000002</v>
      </c>
      <c r="T15" s="20">
        <f t="shared" si="0"/>
        <v>48.956627865600005</v>
      </c>
      <c r="U15" s="20">
        <f t="shared" si="0"/>
        <v>42.592266243072004</v>
      </c>
      <c r="V15" s="20">
        <f t="shared" si="0"/>
        <v>33.221967669596161</v>
      </c>
      <c r="W15" s="20">
        <f t="shared" si="0"/>
        <v>29.23533154924462</v>
      </c>
      <c r="X15" s="20">
        <f t="shared" si="0"/>
        <v>25.434738447842822</v>
      </c>
      <c r="Y15" s="20">
        <f t="shared" si="0"/>
        <v>22.636917218580113</v>
      </c>
      <c r="Z15" s="20">
        <f t="shared" si="0"/>
        <v>20.373225496722103</v>
      </c>
    </row>
    <row r="16" spans="1:26">
      <c r="A16" t="s">
        <v>76</v>
      </c>
      <c r="B16" t="s">
        <v>79</v>
      </c>
      <c r="C16">
        <v>90</v>
      </c>
      <c r="D16">
        <v>13</v>
      </c>
      <c r="E16" s="44">
        <v>7</v>
      </c>
      <c r="F16" s="49" t="s">
        <v>100</v>
      </c>
      <c r="G16" t="s">
        <v>77</v>
      </c>
      <c r="H16" s="37">
        <f>BBH00!H16*28%+BBH00!H16</f>
        <v>87.017664000000011</v>
      </c>
      <c r="I16" s="41">
        <f>BBH00!I16*28%+BBH00!I16</f>
        <v>79.877274239999991</v>
      </c>
      <c r="J16" s="41">
        <f>BBH00!J16*28%+BBH00!J16</f>
        <v>71.935574073600009</v>
      </c>
      <c r="K16" s="41">
        <f>BBH00!K16*28%+BBH00!K16</f>
        <v>62.046349444031996</v>
      </c>
      <c r="L16" s="42">
        <f>BBH00!L16*28%+BBH00!L16</f>
        <v>48.467832566344953</v>
      </c>
      <c r="M16" s="19">
        <f>BBH00!M16*28%+BBH00!M16</f>
        <v>42.27537265838356</v>
      </c>
      <c r="N16" s="19">
        <f>BBH00!N16*28%+BBH00!N16</f>
        <v>36.839094212793697</v>
      </c>
      <c r="O16" s="19">
        <f>BBH00!O16*28%+BBH00!O16</f>
        <v>33.166953849386388</v>
      </c>
      <c r="P16" s="19">
        <f>BBH00!P16*28%+BBH00!P16</f>
        <v>30.195858464447753</v>
      </c>
      <c r="R16" s="20">
        <f t="shared" si="1"/>
        <v>69.614131200000017</v>
      </c>
      <c r="S16" s="20">
        <f t="shared" si="0"/>
        <v>63.901819391999993</v>
      </c>
      <c r="T16" s="20">
        <f t="shared" si="0"/>
        <v>57.548459258880008</v>
      </c>
      <c r="U16" s="20">
        <f t="shared" si="0"/>
        <v>49.637079555225597</v>
      </c>
      <c r="V16" s="20">
        <f t="shared" si="0"/>
        <v>38.774266053075962</v>
      </c>
      <c r="W16" s="20">
        <f t="shared" si="0"/>
        <v>33.820298126706852</v>
      </c>
      <c r="X16" s="20">
        <f t="shared" si="0"/>
        <v>29.471275370234959</v>
      </c>
      <c r="Y16" s="20">
        <f t="shared" si="0"/>
        <v>26.533563079509111</v>
      </c>
      <c r="Z16" s="20">
        <f t="shared" si="0"/>
        <v>24.156686771558203</v>
      </c>
    </row>
    <row r="17" spans="1:26">
      <c r="A17" t="s">
        <v>76</v>
      </c>
      <c r="B17" t="s">
        <v>79</v>
      </c>
      <c r="C17">
        <v>90</v>
      </c>
      <c r="D17">
        <v>13</v>
      </c>
      <c r="E17" s="44">
        <v>7</v>
      </c>
      <c r="F17" s="49" t="s">
        <v>100</v>
      </c>
      <c r="H17" s="37">
        <f>BBH00!H17*28%+BBH00!H17</f>
        <v>79.33766399999999</v>
      </c>
      <c r="I17" s="41">
        <f>BBH00!I17*28%+BBH00!I17</f>
        <v>72.197274239999999</v>
      </c>
      <c r="J17" s="41">
        <f>BBH00!J17*28%+BBH00!J17</f>
        <v>64.255574073600002</v>
      </c>
      <c r="K17" s="41">
        <f>BBH00!K17*28%+BBH00!K17</f>
        <v>55.902349444031998</v>
      </c>
      <c r="L17" s="42">
        <f>BBH00!L17*28%+BBH00!L17</f>
        <v>43.603832566344956</v>
      </c>
      <c r="M17" s="19">
        <f>BBH00!M17*28%+BBH00!M17</f>
        <v>38.371372658383564</v>
      </c>
      <c r="N17" s="19">
        <f>BBH00!N17*28%+BBH00!N17</f>
        <v>33.383094212793701</v>
      </c>
      <c r="O17" s="19">
        <f>BBH00!O17*28%+BBH00!O17</f>
        <v>29.710953849386392</v>
      </c>
      <c r="P17" s="19">
        <f>BBH00!P17*28%+BBH00!P17</f>
        <v>26.739858464447753</v>
      </c>
      <c r="R17" s="20">
        <f t="shared" si="1"/>
        <v>63.470131199999997</v>
      </c>
      <c r="S17" s="20">
        <f t="shared" si="0"/>
        <v>57.757819392000002</v>
      </c>
      <c r="T17" s="20">
        <f t="shared" si="0"/>
        <v>51.404459258880003</v>
      </c>
      <c r="U17" s="20">
        <f t="shared" si="0"/>
        <v>44.721879555225598</v>
      </c>
      <c r="V17" s="20">
        <f t="shared" si="0"/>
        <v>34.883066053075964</v>
      </c>
      <c r="W17" s="20">
        <f t="shared" si="0"/>
        <v>30.697098126706852</v>
      </c>
      <c r="X17" s="20">
        <f t="shared" si="0"/>
        <v>26.706475370234962</v>
      </c>
      <c r="Y17" s="20">
        <f t="shared" si="0"/>
        <v>23.768763079509114</v>
      </c>
      <c r="Z17" s="20">
        <f t="shared" si="0"/>
        <v>21.391886771558205</v>
      </c>
    </row>
    <row r="18" spans="1:26">
      <c r="A18" t="s">
        <v>76</v>
      </c>
      <c r="B18" t="s">
        <v>79</v>
      </c>
      <c r="C18">
        <v>90</v>
      </c>
      <c r="D18">
        <v>13</v>
      </c>
      <c r="E18" s="44">
        <v>11</v>
      </c>
      <c r="F18" s="49" t="s">
        <v>100</v>
      </c>
      <c r="G18" t="s">
        <v>77</v>
      </c>
      <c r="H18" s="37">
        <f>BBH00!H18*28%+BBH00!H18</f>
        <v>87.017664000000011</v>
      </c>
      <c r="I18" s="41">
        <f>BBH00!I18*28%+BBH00!I18</f>
        <v>79.877274239999991</v>
      </c>
      <c r="J18" s="41">
        <f>BBH00!J18*28%+BBH00!J18</f>
        <v>71.935574073600009</v>
      </c>
      <c r="K18" s="41">
        <f>BBH00!K18*28%+BBH00!K18</f>
        <v>62.046349444031996</v>
      </c>
      <c r="L18" s="42">
        <f>BBH00!L18*28%+BBH00!L18</f>
        <v>48.467832566344953</v>
      </c>
      <c r="M18" s="19">
        <f>BBH00!M18*28%+BBH00!M18</f>
        <v>42.27537265838356</v>
      </c>
      <c r="N18" s="19">
        <f>BBH00!N18*28%+BBH00!N18</f>
        <v>36.839094212793697</v>
      </c>
      <c r="O18" s="19">
        <f>BBH00!O18*28%+BBH00!O18</f>
        <v>33.166953849386388</v>
      </c>
      <c r="P18" s="19">
        <f>BBH00!P18*28%+BBH00!P18</f>
        <v>30.195858464447753</v>
      </c>
      <c r="R18" s="20">
        <f t="shared" si="1"/>
        <v>69.614131200000017</v>
      </c>
      <c r="S18" s="20">
        <f t="shared" si="0"/>
        <v>63.901819391999993</v>
      </c>
      <c r="T18" s="20">
        <f t="shared" si="0"/>
        <v>57.548459258880008</v>
      </c>
      <c r="U18" s="20">
        <f t="shared" si="0"/>
        <v>49.637079555225597</v>
      </c>
      <c r="V18" s="20">
        <f t="shared" si="0"/>
        <v>38.774266053075962</v>
      </c>
      <c r="W18" s="20">
        <f t="shared" si="0"/>
        <v>33.820298126706852</v>
      </c>
      <c r="X18" s="20">
        <f t="shared" si="0"/>
        <v>29.471275370234959</v>
      </c>
      <c r="Y18" s="20">
        <f t="shared" si="0"/>
        <v>26.533563079509111</v>
      </c>
      <c r="Z18" s="20">
        <f t="shared" si="0"/>
        <v>24.156686771558203</v>
      </c>
    </row>
    <row r="19" spans="1:26">
      <c r="A19" t="s">
        <v>76</v>
      </c>
      <c r="B19" t="s">
        <v>79</v>
      </c>
      <c r="C19">
        <v>90</v>
      </c>
      <c r="D19">
        <v>13</v>
      </c>
      <c r="E19" s="44">
        <v>11</v>
      </c>
      <c r="F19" s="49" t="s">
        <v>100</v>
      </c>
      <c r="H19" s="37">
        <f>BBH00!H19*28%+BBH00!H19</f>
        <v>79.33766399999999</v>
      </c>
      <c r="I19" s="41">
        <f>BBH00!I19*28%+BBH00!I19</f>
        <v>72.197274239999999</v>
      </c>
      <c r="J19" s="41">
        <f>BBH00!J19*28%+BBH00!J19</f>
        <v>64.255574073600002</v>
      </c>
      <c r="K19" s="41">
        <f>BBH00!K19*28%+BBH00!K19</f>
        <v>55.902349444031998</v>
      </c>
      <c r="L19" s="42">
        <f>BBH00!L19*28%+BBH00!L19</f>
        <v>43.603832566344956</v>
      </c>
      <c r="M19" s="19">
        <f>BBH00!M19*28%+BBH00!M19</f>
        <v>38.371372658383564</v>
      </c>
      <c r="N19" s="19">
        <f>BBH00!N19*28%+BBH00!N19</f>
        <v>33.383094212793701</v>
      </c>
      <c r="O19" s="19">
        <f>BBH00!O19*28%+BBH00!O19</f>
        <v>29.710953849386392</v>
      </c>
      <c r="P19" s="19">
        <f>BBH00!P19*28%+BBH00!P19</f>
        <v>26.739858464447753</v>
      </c>
      <c r="R19" s="20">
        <f t="shared" si="1"/>
        <v>63.470131199999997</v>
      </c>
      <c r="S19" s="20">
        <f t="shared" si="0"/>
        <v>57.757819392000002</v>
      </c>
      <c r="T19" s="20">
        <f t="shared" si="0"/>
        <v>51.404459258880003</v>
      </c>
      <c r="U19" s="20">
        <f t="shared" si="0"/>
        <v>44.721879555225598</v>
      </c>
      <c r="V19" s="20">
        <f t="shared" si="0"/>
        <v>34.883066053075964</v>
      </c>
      <c r="W19" s="20">
        <f t="shared" si="0"/>
        <v>30.697098126706852</v>
      </c>
      <c r="X19" s="20">
        <f t="shared" si="0"/>
        <v>26.706475370234962</v>
      </c>
      <c r="Y19" s="20">
        <f t="shared" si="0"/>
        <v>23.768763079509114</v>
      </c>
      <c r="Z19" s="20">
        <f t="shared" si="0"/>
        <v>21.391886771558205</v>
      </c>
    </row>
    <row r="20" spans="1:26">
      <c r="A20" t="s">
        <v>76</v>
      </c>
      <c r="B20" t="s">
        <v>79</v>
      </c>
      <c r="C20">
        <v>90</v>
      </c>
      <c r="D20">
        <v>13</v>
      </c>
      <c r="E20" s="44">
        <v>14</v>
      </c>
      <c r="F20" s="49" t="s">
        <v>100</v>
      </c>
      <c r="G20" t="s">
        <v>77</v>
      </c>
      <c r="H20" s="37">
        <f>BBH00!H20*28%+BBH00!H20</f>
        <v>87.017664000000011</v>
      </c>
      <c r="I20" s="41">
        <f>BBH00!I20*28%+BBH00!I20</f>
        <v>79.877274239999991</v>
      </c>
      <c r="J20" s="41">
        <f>BBH00!J20*28%+BBH00!J20</f>
        <v>71.935574073600009</v>
      </c>
      <c r="K20" s="41">
        <f>BBH00!K20*28%+BBH00!K20</f>
        <v>62.046349444031996</v>
      </c>
      <c r="L20" s="42">
        <f>BBH00!L20*28%+BBH00!L20</f>
        <v>48.467832566344953</v>
      </c>
      <c r="M20" s="19">
        <f>BBH00!M20*28%+BBH00!M20</f>
        <v>42.27537265838356</v>
      </c>
      <c r="N20" s="19">
        <f>BBH00!N20*28%+BBH00!N20</f>
        <v>36.839094212793697</v>
      </c>
      <c r="O20" s="19">
        <f>BBH00!O20*28%+BBH00!O20</f>
        <v>33.166953849386388</v>
      </c>
      <c r="P20" s="19">
        <f>BBH00!P20*28%+BBH00!P20</f>
        <v>30.195858464447753</v>
      </c>
      <c r="R20" s="20">
        <f t="shared" si="1"/>
        <v>69.614131200000017</v>
      </c>
      <c r="S20" s="20">
        <f t="shared" si="1"/>
        <v>63.901819391999993</v>
      </c>
      <c r="T20" s="20">
        <f t="shared" si="1"/>
        <v>57.548459258880008</v>
      </c>
      <c r="U20" s="20">
        <f t="shared" si="1"/>
        <v>49.637079555225597</v>
      </c>
      <c r="V20" s="20">
        <f t="shared" si="1"/>
        <v>38.774266053075962</v>
      </c>
      <c r="W20" s="20">
        <f t="shared" si="1"/>
        <v>33.820298126706852</v>
      </c>
      <c r="X20" s="20">
        <f t="shared" si="1"/>
        <v>29.471275370234959</v>
      </c>
      <c r="Y20" s="20">
        <f t="shared" si="1"/>
        <v>26.533563079509111</v>
      </c>
      <c r="Z20" s="20">
        <f t="shared" si="1"/>
        <v>24.156686771558203</v>
      </c>
    </row>
    <row r="21" spans="1:26">
      <c r="A21" t="s">
        <v>76</v>
      </c>
      <c r="B21" t="s">
        <v>79</v>
      </c>
      <c r="C21">
        <v>90</v>
      </c>
      <c r="D21">
        <v>13</v>
      </c>
      <c r="E21" s="44">
        <v>14</v>
      </c>
      <c r="F21" s="49" t="s">
        <v>100</v>
      </c>
      <c r="H21" s="37">
        <f>BBH00!H21*28%+BBH00!H21</f>
        <v>79.33766399999999</v>
      </c>
      <c r="I21" s="41">
        <f>BBH00!I21*28%+BBH00!I21</f>
        <v>72.197274239999999</v>
      </c>
      <c r="J21" s="41">
        <f>BBH00!J21*28%+BBH00!J21</f>
        <v>64.255574073600002</v>
      </c>
      <c r="K21" s="41">
        <f>BBH00!K21*28%+BBH00!K21</f>
        <v>55.902349444031998</v>
      </c>
      <c r="L21" s="42">
        <f>BBH00!L21*28%+BBH00!L21</f>
        <v>43.603832566344956</v>
      </c>
      <c r="M21" s="19">
        <f>BBH00!M21*28%+BBH00!M21</f>
        <v>38.371372658383564</v>
      </c>
      <c r="N21" s="19">
        <f>BBH00!N21*28%+BBH00!N21</f>
        <v>33.383094212793701</v>
      </c>
      <c r="O21" s="19">
        <f>BBH00!O21*28%+BBH00!O21</f>
        <v>29.710953849386392</v>
      </c>
      <c r="P21" s="19">
        <f>BBH00!P21*28%+BBH00!P21</f>
        <v>26.739858464447753</v>
      </c>
      <c r="R21" s="20">
        <f t="shared" si="1"/>
        <v>63.470131199999997</v>
      </c>
      <c r="S21" s="20">
        <f t="shared" si="1"/>
        <v>57.757819392000002</v>
      </c>
      <c r="T21" s="20">
        <f t="shared" si="1"/>
        <v>51.404459258880003</v>
      </c>
      <c r="U21" s="20">
        <f t="shared" si="1"/>
        <v>44.721879555225598</v>
      </c>
      <c r="V21" s="20">
        <f t="shared" si="1"/>
        <v>34.883066053075964</v>
      </c>
      <c r="W21" s="20">
        <f t="shared" si="1"/>
        <v>30.697098126706852</v>
      </c>
      <c r="X21" s="20">
        <f t="shared" si="1"/>
        <v>26.706475370234962</v>
      </c>
      <c r="Y21" s="20">
        <f t="shared" si="1"/>
        <v>23.768763079509114</v>
      </c>
      <c r="Z21" s="20">
        <f t="shared" si="1"/>
        <v>21.391886771558205</v>
      </c>
    </row>
    <row r="22" spans="1:26">
      <c r="A22" t="s">
        <v>76</v>
      </c>
      <c r="B22" t="s">
        <v>79</v>
      </c>
      <c r="C22">
        <v>90</v>
      </c>
      <c r="D22">
        <v>15</v>
      </c>
      <c r="E22" s="44">
        <v>9</v>
      </c>
      <c r="F22" s="49" t="s">
        <v>100</v>
      </c>
      <c r="G22" t="s">
        <v>77</v>
      </c>
      <c r="H22" s="37">
        <f>BBH00!H22*28%+BBH00!H22</f>
        <v>90.984547199999994</v>
      </c>
      <c r="I22" s="41">
        <f>BBH00!I22*28%+BBH00!I22</f>
        <v>83.487137951999998</v>
      </c>
      <c r="J22" s="41">
        <f>BBH00!J22*28%+BBH00!J22</f>
        <v>75.148352777279996</v>
      </c>
      <c r="K22" s="41">
        <f>BBH00!K22*28%+BBH00!K22</f>
        <v>64.8414669162336</v>
      </c>
      <c r="L22" s="42">
        <f>BBH00!L22*28%+BBH00!L22</f>
        <v>50.648024194662206</v>
      </c>
      <c r="M22" s="19">
        <f>BBH00!M22*28%+BBH00!M22</f>
        <v>44.193941291302735</v>
      </c>
      <c r="N22" s="19">
        <f>BBH00!N22*28%+BBH00!N22</f>
        <v>38.508248923433385</v>
      </c>
      <c r="O22" s="19">
        <f>BBH00!O22*28%+BBH00!O22</f>
        <v>34.652501541855713</v>
      </c>
      <c r="P22" s="19">
        <f>BBH00!P22*28%+BBH00!P22</f>
        <v>31.532851387670139</v>
      </c>
      <c r="R22" s="20">
        <f t="shared" si="1"/>
        <v>72.787637759999996</v>
      </c>
      <c r="S22" s="20">
        <f t="shared" si="1"/>
        <v>66.789710361600001</v>
      </c>
      <c r="T22" s="20">
        <f t="shared" si="1"/>
        <v>60.118682221824002</v>
      </c>
      <c r="U22" s="20">
        <f t="shared" si="1"/>
        <v>51.873173532986883</v>
      </c>
      <c r="V22" s="20">
        <f t="shared" si="1"/>
        <v>40.518419355729769</v>
      </c>
      <c r="W22" s="20">
        <f t="shared" si="1"/>
        <v>35.355153033042193</v>
      </c>
      <c r="X22" s="20">
        <f t="shared" si="1"/>
        <v>30.806599138746709</v>
      </c>
      <c r="Y22" s="20">
        <f t="shared" si="1"/>
        <v>27.722001233484573</v>
      </c>
      <c r="Z22" s="20">
        <f t="shared" si="1"/>
        <v>25.226281110136114</v>
      </c>
    </row>
    <row r="23" spans="1:26">
      <c r="A23" t="s">
        <v>76</v>
      </c>
      <c r="B23" t="s">
        <v>79</v>
      </c>
      <c r="C23">
        <v>90</v>
      </c>
      <c r="D23">
        <v>15</v>
      </c>
      <c r="E23" s="44">
        <v>9</v>
      </c>
      <c r="F23" s="49" t="s">
        <v>100</v>
      </c>
      <c r="H23" s="37">
        <f>BBH00!H23*28%+BBH00!H23</f>
        <v>83.304547200000002</v>
      </c>
      <c r="I23" s="41">
        <f>BBH00!I23*28%+BBH00!I23</f>
        <v>75.807137951999991</v>
      </c>
      <c r="J23" s="41">
        <f>BBH00!J23*28%+BBH00!J23</f>
        <v>67.468352777280003</v>
      </c>
      <c r="K23" s="41">
        <f>BBH00!K23*28%+BBH00!K23</f>
        <v>58.697466916233601</v>
      </c>
      <c r="L23" s="42">
        <f>BBH00!L23*28%+BBH00!L23</f>
        <v>45.784024194662209</v>
      </c>
      <c r="M23" s="19">
        <f>BBH00!M23*28%+BBH00!M23</f>
        <v>40.289941291302739</v>
      </c>
      <c r="N23" s="19">
        <f>BBH00!N23*28%+BBH00!N23</f>
        <v>35.052248923433382</v>
      </c>
      <c r="O23" s="19">
        <f>BBH00!O23*28%+BBH00!O23</f>
        <v>31.19650154185571</v>
      </c>
      <c r="P23" s="19">
        <f>BBH00!P23*28%+BBH00!P23</f>
        <v>28.076851387670139</v>
      </c>
      <c r="R23" s="20">
        <f t="shared" si="1"/>
        <v>66.643637760000004</v>
      </c>
      <c r="S23" s="20">
        <f t="shared" si="1"/>
        <v>60.645710361599996</v>
      </c>
      <c r="T23" s="20">
        <f t="shared" si="1"/>
        <v>53.974682221824004</v>
      </c>
      <c r="U23" s="20">
        <f t="shared" si="1"/>
        <v>46.957973532986884</v>
      </c>
      <c r="V23" s="20">
        <f t="shared" si="1"/>
        <v>36.627219355729771</v>
      </c>
      <c r="W23" s="20">
        <f t="shared" si="1"/>
        <v>32.231953033042196</v>
      </c>
      <c r="X23" s="20">
        <f t="shared" si="1"/>
        <v>28.041799138746708</v>
      </c>
      <c r="Y23" s="20">
        <f t="shared" si="1"/>
        <v>24.957201233484568</v>
      </c>
      <c r="Z23" s="20">
        <f t="shared" si="1"/>
        <v>22.461481110136113</v>
      </c>
    </row>
    <row r="24" spans="1:26">
      <c r="A24" t="s">
        <v>76</v>
      </c>
      <c r="B24" t="s">
        <v>79</v>
      </c>
      <c r="C24">
        <v>90</v>
      </c>
      <c r="D24">
        <v>15</v>
      </c>
      <c r="E24" s="44">
        <v>14</v>
      </c>
      <c r="F24" s="49" t="s">
        <v>100</v>
      </c>
      <c r="G24" t="s">
        <v>77</v>
      </c>
      <c r="H24" s="37">
        <f>BBH00!H24*28%+BBH00!H24</f>
        <v>90.984547199999994</v>
      </c>
      <c r="I24" s="41">
        <f>BBH00!I24*28%+BBH00!I24</f>
        <v>83.487137951999998</v>
      </c>
      <c r="J24" s="41">
        <f>BBH00!J24*28%+BBH00!J24</f>
        <v>75.148352777279996</v>
      </c>
      <c r="K24" s="41">
        <f>BBH00!K24*28%+BBH00!K24</f>
        <v>64.8414669162336</v>
      </c>
      <c r="L24" s="42">
        <f>BBH00!L24*28%+BBH00!L24</f>
        <v>50.648024194662206</v>
      </c>
      <c r="M24" s="19">
        <f>BBH00!M24*28%+BBH00!M24</f>
        <v>44.193941291302735</v>
      </c>
      <c r="N24" s="19">
        <f>BBH00!N24*28%+BBH00!N24</f>
        <v>38.508248923433385</v>
      </c>
      <c r="O24" s="19">
        <f>BBH00!O24*28%+BBH00!O24</f>
        <v>34.652501541855713</v>
      </c>
      <c r="P24" s="19">
        <f>BBH00!P24*28%+BBH00!P24</f>
        <v>31.532851387670139</v>
      </c>
      <c r="R24" s="20">
        <f t="shared" si="1"/>
        <v>72.787637759999996</v>
      </c>
      <c r="S24" s="20">
        <f t="shared" si="1"/>
        <v>66.789710361600001</v>
      </c>
      <c r="T24" s="20">
        <f t="shared" si="1"/>
        <v>60.118682221824002</v>
      </c>
      <c r="U24" s="20">
        <f t="shared" si="1"/>
        <v>51.873173532986883</v>
      </c>
      <c r="V24" s="20">
        <f t="shared" si="1"/>
        <v>40.518419355729769</v>
      </c>
      <c r="W24" s="20">
        <f t="shared" si="1"/>
        <v>35.355153033042193</v>
      </c>
      <c r="X24" s="20">
        <f t="shared" si="1"/>
        <v>30.806599138746709</v>
      </c>
      <c r="Y24" s="20">
        <f t="shared" si="1"/>
        <v>27.722001233484573</v>
      </c>
      <c r="Z24" s="20">
        <f t="shared" si="1"/>
        <v>25.226281110136114</v>
      </c>
    </row>
    <row r="25" spans="1:26">
      <c r="A25" t="s">
        <v>76</v>
      </c>
      <c r="B25" t="s">
        <v>79</v>
      </c>
      <c r="C25">
        <v>90</v>
      </c>
      <c r="D25">
        <v>15</v>
      </c>
      <c r="E25" s="44">
        <v>14</v>
      </c>
      <c r="F25" s="49" t="s">
        <v>100</v>
      </c>
      <c r="H25" s="37">
        <f>BBH00!H25*28%+BBH00!H25</f>
        <v>83.304547200000002</v>
      </c>
      <c r="I25" s="41">
        <f>BBH00!I25*28%+BBH00!I25</f>
        <v>75.807137951999991</v>
      </c>
      <c r="J25" s="41">
        <f>BBH00!J25*28%+BBH00!J25</f>
        <v>67.468352777280003</v>
      </c>
      <c r="K25" s="41">
        <f>BBH00!K25*28%+BBH00!K25</f>
        <v>58.697466916233601</v>
      </c>
      <c r="L25" s="42">
        <f>BBH00!L25*28%+BBH00!L25</f>
        <v>45.784024194662209</v>
      </c>
      <c r="M25" s="19">
        <f>BBH00!M25*28%+BBH00!M25</f>
        <v>40.289941291302739</v>
      </c>
      <c r="N25" s="19">
        <f>BBH00!N25*28%+BBH00!N25</f>
        <v>35.052248923433382</v>
      </c>
      <c r="O25" s="19">
        <f>BBH00!O25*28%+BBH00!O25</f>
        <v>31.19650154185571</v>
      </c>
      <c r="P25" s="19">
        <f>BBH00!P25*28%+BBH00!P25</f>
        <v>28.076851387670139</v>
      </c>
      <c r="R25" s="20">
        <f t="shared" si="1"/>
        <v>66.643637760000004</v>
      </c>
      <c r="S25" s="20">
        <f t="shared" si="1"/>
        <v>60.645710361599996</v>
      </c>
      <c r="T25" s="20">
        <f t="shared" si="1"/>
        <v>53.974682221824004</v>
      </c>
      <c r="U25" s="20">
        <f t="shared" si="1"/>
        <v>46.957973532986884</v>
      </c>
      <c r="V25" s="20">
        <f t="shared" si="1"/>
        <v>36.627219355729771</v>
      </c>
      <c r="W25" s="20">
        <f t="shared" si="1"/>
        <v>32.231953033042196</v>
      </c>
      <c r="X25" s="20">
        <f t="shared" si="1"/>
        <v>28.041799138746708</v>
      </c>
      <c r="Y25" s="20">
        <f t="shared" si="1"/>
        <v>24.957201233484568</v>
      </c>
      <c r="Z25" s="20">
        <f t="shared" si="1"/>
        <v>22.461481110136113</v>
      </c>
    </row>
    <row r="26" spans="1:26">
      <c r="A26" t="s">
        <v>76</v>
      </c>
      <c r="B26" t="s">
        <v>79</v>
      </c>
      <c r="C26">
        <v>90</v>
      </c>
      <c r="D26">
        <v>15</v>
      </c>
      <c r="E26" s="44">
        <v>18</v>
      </c>
      <c r="F26" s="49" t="s">
        <v>100</v>
      </c>
      <c r="G26" t="s">
        <v>77</v>
      </c>
      <c r="H26" s="37">
        <f>BBH00!H26*28%+BBH00!H26</f>
        <v>90.984547199999994</v>
      </c>
      <c r="I26" s="41">
        <f>BBH00!I26*28%+BBH00!I26</f>
        <v>83.487137951999998</v>
      </c>
      <c r="J26" s="41">
        <f>BBH00!J26*28%+BBH00!J26</f>
        <v>75.148352777279996</v>
      </c>
      <c r="K26" s="41">
        <f>BBH00!K26*28%+BBH00!K26</f>
        <v>64.8414669162336</v>
      </c>
      <c r="L26" s="42">
        <f>BBH00!L26*28%+BBH00!L26</f>
        <v>50.648024194662206</v>
      </c>
      <c r="M26" s="19">
        <f>BBH00!M26*28%+BBH00!M26</f>
        <v>44.193941291302735</v>
      </c>
      <c r="N26" s="19">
        <f>BBH00!N26*28%+BBH00!N26</f>
        <v>38.508248923433385</v>
      </c>
      <c r="O26" s="19">
        <f>BBH00!O26*28%+BBH00!O26</f>
        <v>34.652501541855713</v>
      </c>
      <c r="P26" s="19">
        <f>BBH00!P26*28%+BBH00!P26</f>
        <v>31.532851387670139</v>
      </c>
      <c r="R26" s="20">
        <f t="shared" si="1"/>
        <v>72.787637759999996</v>
      </c>
      <c r="S26" s="20">
        <f t="shared" si="1"/>
        <v>66.789710361600001</v>
      </c>
      <c r="T26" s="20">
        <f t="shared" si="1"/>
        <v>60.118682221824002</v>
      </c>
      <c r="U26" s="20">
        <f t="shared" si="1"/>
        <v>51.873173532986883</v>
      </c>
      <c r="V26" s="20">
        <f t="shared" si="1"/>
        <v>40.518419355729769</v>
      </c>
      <c r="W26" s="20">
        <f t="shared" si="1"/>
        <v>35.355153033042193</v>
      </c>
      <c r="X26" s="20">
        <f t="shared" si="1"/>
        <v>30.806599138746709</v>
      </c>
      <c r="Y26" s="20">
        <f t="shared" si="1"/>
        <v>27.722001233484573</v>
      </c>
      <c r="Z26" s="20">
        <f t="shared" si="1"/>
        <v>25.226281110136114</v>
      </c>
    </row>
    <row r="27" spans="1:26">
      <c r="A27" t="s">
        <v>76</v>
      </c>
      <c r="B27" t="s">
        <v>79</v>
      </c>
      <c r="C27">
        <v>90</v>
      </c>
      <c r="D27">
        <v>15</v>
      </c>
      <c r="E27" s="44">
        <v>18</v>
      </c>
      <c r="F27" s="49" t="s">
        <v>100</v>
      </c>
      <c r="H27" s="37">
        <f>BBH00!H27*28%+BBH00!H27</f>
        <v>83.304547200000002</v>
      </c>
      <c r="I27" s="41">
        <f>BBH00!I27*28%+BBH00!I27</f>
        <v>75.807137951999991</v>
      </c>
      <c r="J27" s="41">
        <f>BBH00!J27*28%+BBH00!J27</f>
        <v>67.468352777280003</v>
      </c>
      <c r="K27" s="41">
        <f>BBH00!K27*28%+BBH00!K27</f>
        <v>58.697466916233601</v>
      </c>
      <c r="L27" s="42">
        <f>BBH00!L27*28%+BBH00!L27</f>
        <v>45.784024194662209</v>
      </c>
      <c r="M27" s="19">
        <f>BBH00!M27*28%+BBH00!M27</f>
        <v>40.289941291302739</v>
      </c>
      <c r="N27" s="19">
        <f>BBH00!N27*28%+BBH00!N27</f>
        <v>35.052248923433382</v>
      </c>
      <c r="O27" s="19">
        <f>BBH00!O27*28%+BBH00!O27</f>
        <v>31.19650154185571</v>
      </c>
      <c r="P27" s="19">
        <f>BBH00!P27*28%+BBH00!P27</f>
        <v>28.076851387670139</v>
      </c>
      <c r="R27" s="20">
        <f t="shared" si="1"/>
        <v>66.643637760000004</v>
      </c>
      <c r="S27" s="20">
        <f t="shared" si="1"/>
        <v>60.645710361599996</v>
      </c>
      <c r="T27" s="20">
        <f t="shared" si="1"/>
        <v>53.974682221824004</v>
      </c>
      <c r="U27" s="20">
        <f t="shared" si="1"/>
        <v>46.957973532986884</v>
      </c>
      <c r="V27" s="20">
        <f t="shared" si="1"/>
        <v>36.627219355729771</v>
      </c>
      <c r="W27" s="20">
        <f t="shared" si="1"/>
        <v>32.231953033042196</v>
      </c>
      <c r="X27" s="20">
        <f t="shared" si="1"/>
        <v>28.041799138746708</v>
      </c>
      <c r="Y27" s="20">
        <f t="shared" si="1"/>
        <v>24.957201233484568</v>
      </c>
      <c r="Z27" s="20">
        <f t="shared" si="1"/>
        <v>22.461481110136113</v>
      </c>
    </row>
    <row r="28" spans="1:26">
      <c r="A28" t="s">
        <v>76</v>
      </c>
      <c r="B28" t="s">
        <v>79</v>
      </c>
      <c r="C28" s="29">
        <v>90</v>
      </c>
      <c r="D28" s="29">
        <v>17</v>
      </c>
      <c r="E28" s="45">
        <v>11</v>
      </c>
      <c r="F28" s="49" t="s">
        <v>100</v>
      </c>
      <c r="G28" t="s">
        <v>77</v>
      </c>
      <c r="H28" s="37">
        <f>BBH00!H28*28%+BBH00!H28</f>
        <v>95.149774560000012</v>
      </c>
      <c r="I28" s="41">
        <f>BBH00!I28*28%+BBH00!I28</f>
        <v>87.277494849600004</v>
      </c>
      <c r="J28" s="41">
        <f>BBH00!J28*28%+BBH00!J28</f>
        <v>78.521770416144008</v>
      </c>
      <c r="K28" s="41">
        <f>BBH00!K28*28%+BBH00!K28</f>
        <v>67.776340262045295</v>
      </c>
      <c r="L28" s="42">
        <f>BBH00!L28*28%+BBH00!L28</f>
        <v>52.937225404395321</v>
      </c>
      <c r="M28" s="19">
        <f>BBH00!M28*28%+BBH00!M28</f>
        <v>46.208438355867884</v>
      </c>
      <c r="N28" s="19">
        <f>BBH00!N28*28%+BBH00!N28</f>
        <v>40.26086136960506</v>
      </c>
      <c r="O28" s="19">
        <f>BBH00!O28*28%+BBH00!O28</f>
        <v>36.212326618948502</v>
      </c>
      <c r="P28" s="19">
        <f>BBH00!P28*28%+BBH00!P28</f>
        <v>32.936693957053649</v>
      </c>
      <c r="R28" s="20">
        <f t="shared" si="1"/>
        <v>76.119819648000018</v>
      </c>
      <c r="S28" s="20">
        <f t="shared" si="1"/>
        <v>69.821995879680003</v>
      </c>
      <c r="T28" s="20">
        <f t="shared" si="1"/>
        <v>62.817416332915208</v>
      </c>
      <c r="U28" s="20">
        <f t="shared" si="1"/>
        <v>54.22107220963624</v>
      </c>
      <c r="V28" s="20">
        <f t="shared" si="1"/>
        <v>42.349780323516256</v>
      </c>
      <c r="W28" s="20">
        <f t="shared" si="1"/>
        <v>36.966750684694311</v>
      </c>
      <c r="X28" s="20">
        <f t="shared" si="1"/>
        <v>32.208689095684051</v>
      </c>
      <c r="Y28" s="20">
        <f t="shared" si="1"/>
        <v>28.969861295158804</v>
      </c>
      <c r="Z28" s="20">
        <f t="shared" si="1"/>
        <v>26.349355165642919</v>
      </c>
    </row>
    <row r="29" spans="1:26">
      <c r="A29" t="s">
        <v>76</v>
      </c>
      <c r="B29" t="s">
        <v>79</v>
      </c>
      <c r="C29" s="29">
        <v>90</v>
      </c>
      <c r="D29" s="29">
        <v>17</v>
      </c>
      <c r="E29" s="45">
        <v>11</v>
      </c>
      <c r="F29" s="49" t="s">
        <v>100</v>
      </c>
      <c r="G29" s="29"/>
      <c r="H29" s="37">
        <f>BBH00!H29*28%+BBH00!H29</f>
        <v>87.469774560000005</v>
      </c>
      <c r="I29" s="41">
        <f>BBH00!I29*28%+BBH00!I29</f>
        <v>79.597494849600011</v>
      </c>
      <c r="J29" s="41">
        <f>BBH00!J29*28%+BBH00!J29</f>
        <v>70.841770416144016</v>
      </c>
      <c r="K29" s="41">
        <f>BBH00!K29*28%+BBH00!K29</f>
        <v>61.63234026204529</v>
      </c>
      <c r="L29" s="42">
        <f>BBH00!L29*28%+BBH00!L29</f>
        <v>48.07322540439533</v>
      </c>
      <c r="M29" s="19">
        <f>BBH00!M29*28%+BBH00!M29</f>
        <v>42.304438355867887</v>
      </c>
      <c r="N29" s="19">
        <f>BBH00!N29*28%+BBH00!N29</f>
        <v>36.804861369605064</v>
      </c>
      <c r="O29" s="19">
        <f>BBH00!O29*28%+BBH00!O29</f>
        <v>32.756326618948499</v>
      </c>
      <c r="P29" s="19">
        <f>BBH00!P29*28%+BBH00!P29</f>
        <v>29.480693957053649</v>
      </c>
      <c r="R29" s="20">
        <f t="shared" si="1"/>
        <v>69.975819648000012</v>
      </c>
      <c r="S29" s="20">
        <f t="shared" si="1"/>
        <v>63.677995879680012</v>
      </c>
      <c r="T29" s="20">
        <f t="shared" si="1"/>
        <v>56.673416332915217</v>
      </c>
      <c r="U29" s="20">
        <f t="shared" si="1"/>
        <v>49.305872209636235</v>
      </c>
      <c r="V29" s="20">
        <f t="shared" si="1"/>
        <v>38.458580323516266</v>
      </c>
      <c r="W29" s="20">
        <f t="shared" si="1"/>
        <v>33.843550684694314</v>
      </c>
      <c r="X29" s="20">
        <f t="shared" si="1"/>
        <v>29.443889095684053</v>
      </c>
      <c r="Y29" s="20">
        <f t="shared" si="1"/>
        <v>26.205061295158799</v>
      </c>
      <c r="Z29" s="20">
        <f t="shared" si="1"/>
        <v>23.584555165642922</v>
      </c>
    </row>
    <row r="30" spans="1:26">
      <c r="A30" t="s">
        <v>76</v>
      </c>
      <c r="B30" t="s">
        <v>79</v>
      </c>
      <c r="C30" s="29">
        <v>90</v>
      </c>
      <c r="D30" s="29">
        <v>17</v>
      </c>
      <c r="E30" s="45">
        <v>16</v>
      </c>
      <c r="F30" s="49" t="s">
        <v>100</v>
      </c>
      <c r="G30" t="s">
        <v>77</v>
      </c>
      <c r="H30" s="37">
        <f>BBH00!H30*28%+BBH00!H30</f>
        <v>95.149774560000012</v>
      </c>
      <c r="I30" s="41">
        <f>BBH00!I30*28%+BBH00!I30</f>
        <v>87.277494849600004</v>
      </c>
      <c r="J30" s="41">
        <f>BBH00!J30*28%+BBH00!J30</f>
        <v>78.521770416144008</v>
      </c>
      <c r="K30" s="41">
        <f>BBH00!K30*28%+BBH00!K30</f>
        <v>67.776340262045295</v>
      </c>
      <c r="L30" s="42">
        <f>BBH00!L30*28%+BBH00!L30</f>
        <v>52.937225404395321</v>
      </c>
      <c r="M30" s="19">
        <f>BBH00!M30*28%+BBH00!M30</f>
        <v>46.208438355867884</v>
      </c>
      <c r="N30" s="19">
        <f>BBH00!N30*28%+BBH00!N30</f>
        <v>40.26086136960506</v>
      </c>
      <c r="O30" s="19">
        <f>BBH00!O30*28%+BBH00!O30</f>
        <v>36.212326618948502</v>
      </c>
      <c r="P30" s="19">
        <f>BBH00!P30*28%+BBH00!P30</f>
        <v>32.936693957053649</v>
      </c>
      <c r="R30" s="20">
        <f t="shared" si="1"/>
        <v>76.119819648000018</v>
      </c>
      <c r="S30" s="20">
        <f t="shared" si="1"/>
        <v>69.821995879680003</v>
      </c>
      <c r="T30" s="20">
        <f t="shared" si="1"/>
        <v>62.817416332915208</v>
      </c>
      <c r="U30" s="20">
        <f t="shared" si="1"/>
        <v>54.22107220963624</v>
      </c>
      <c r="V30" s="20">
        <f t="shared" si="1"/>
        <v>42.349780323516256</v>
      </c>
      <c r="W30" s="20">
        <f t="shared" si="1"/>
        <v>36.966750684694311</v>
      </c>
      <c r="X30" s="20">
        <f t="shared" si="1"/>
        <v>32.208689095684051</v>
      </c>
      <c r="Y30" s="20">
        <f t="shared" si="1"/>
        <v>28.969861295158804</v>
      </c>
      <c r="Z30" s="20">
        <f t="shared" si="1"/>
        <v>26.349355165642919</v>
      </c>
    </row>
    <row r="31" spans="1:26">
      <c r="A31" t="s">
        <v>76</v>
      </c>
      <c r="B31" t="s">
        <v>79</v>
      </c>
      <c r="C31" s="29">
        <v>90</v>
      </c>
      <c r="D31" s="29">
        <v>17</v>
      </c>
      <c r="E31" s="45">
        <v>16</v>
      </c>
      <c r="F31" s="49" t="s">
        <v>100</v>
      </c>
      <c r="G31" s="29"/>
      <c r="H31" s="37">
        <f>BBH00!H31*28%+BBH00!H31</f>
        <v>87.469774560000005</v>
      </c>
      <c r="I31" s="41">
        <f>BBH00!I31*28%+BBH00!I31</f>
        <v>79.597494849600011</v>
      </c>
      <c r="J31" s="41">
        <f>BBH00!J31*28%+BBH00!J31</f>
        <v>70.841770416144016</v>
      </c>
      <c r="K31" s="41">
        <f>BBH00!K31*28%+BBH00!K31</f>
        <v>61.63234026204529</v>
      </c>
      <c r="L31" s="42">
        <f>BBH00!L31*28%+BBH00!L31</f>
        <v>48.07322540439533</v>
      </c>
      <c r="M31" s="19">
        <f>BBH00!M31*28%+BBH00!M31</f>
        <v>42.304438355867887</v>
      </c>
      <c r="N31" s="19">
        <f>BBH00!N31*28%+BBH00!N31</f>
        <v>36.804861369605064</v>
      </c>
      <c r="O31" s="19">
        <f>BBH00!O31*28%+BBH00!O31</f>
        <v>32.756326618948499</v>
      </c>
      <c r="P31" s="19">
        <f>BBH00!P31*28%+BBH00!P31</f>
        <v>29.480693957053649</v>
      </c>
      <c r="R31" s="20">
        <f t="shared" si="1"/>
        <v>69.975819648000012</v>
      </c>
      <c r="S31" s="20">
        <f t="shared" si="1"/>
        <v>63.677995879680012</v>
      </c>
      <c r="T31" s="20">
        <f t="shared" si="1"/>
        <v>56.673416332915217</v>
      </c>
      <c r="U31" s="20">
        <f t="shared" si="1"/>
        <v>49.305872209636235</v>
      </c>
      <c r="V31" s="20">
        <f t="shared" si="1"/>
        <v>38.458580323516266</v>
      </c>
      <c r="W31" s="20">
        <f t="shared" si="1"/>
        <v>33.843550684694314</v>
      </c>
      <c r="X31" s="20">
        <f t="shared" si="1"/>
        <v>29.443889095684053</v>
      </c>
      <c r="Y31" s="20">
        <f t="shared" si="1"/>
        <v>26.205061295158799</v>
      </c>
      <c r="Z31" s="20">
        <f t="shared" si="1"/>
        <v>23.584555165642922</v>
      </c>
    </row>
    <row r="32" spans="1:26">
      <c r="A32" t="s">
        <v>76</v>
      </c>
      <c r="B32" t="s">
        <v>79</v>
      </c>
      <c r="C32" s="29">
        <v>90</v>
      </c>
      <c r="D32" s="29">
        <v>17</v>
      </c>
      <c r="E32" s="45">
        <v>21</v>
      </c>
      <c r="F32" s="49" t="s">
        <v>100</v>
      </c>
      <c r="G32" t="s">
        <v>77</v>
      </c>
      <c r="H32" s="37">
        <f>BBH00!H32*28%+BBH00!H32</f>
        <v>95.149774560000012</v>
      </c>
      <c r="I32" s="41">
        <f>BBH00!I32*28%+BBH00!I32</f>
        <v>87.277494849600004</v>
      </c>
      <c r="J32" s="41">
        <f>BBH00!J32*28%+BBH00!J32</f>
        <v>78.521770416144008</v>
      </c>
      <c r="K32" s="41">
        <f>BBH00!K32*28%+BBH00!K32</f>
        <v>67.776340262045295</v>
      </c>
      <c r="L32" s="42">
        <f>BBH00!L32*28%+BBH00!L32</f>
        <v>52.937225404395321</v>
      </c>
      <c r="M32" s="19">
        <f>BBH00!M32*28%+BBH00!M32</f>
        <v>46.208438355867884</v>
      </c>
      <c r="N32" s="19">
        <f>BBH00!N32*28%+BBH00!N32</f>
        <v>40.26086136960506</v>
      </c>
      <c r="O32" s="19">
        <f>BBH00!O32*28%+BBH00!O32</f>
        <v>36.212326618948502</v>
      </c>
      <c r="P32" s="19">
        <f>BBH00!P32*28%+BBH00!P32</f>
        <v>32.936693957053649</v>
      </c>
      <c r="R32" s="20">
        <f t="shared" si="1"/>
        <v>76.119819648000018</v>
      </c>
      <c r="S32" s="20">
        <f t="shared" si="1"/>
        <v>69.821995879680003</v>
      </c>
      <c r="T32" s="20">
        <f t="shared" si="1"/>
        <v>62.817416332915208</v>
      </c>
      <c r="U32" s="20">
        <f t="shared" si="1"/>
        <v>54.22107220963624</v>
      </c>
      <c r="V32" s="20">
        <f t="shared" si="1"/>
        <v>42.349780323516256</v>
      </c>
      <c r="W32" s="20">
        <f t="shared" si="1"/>
        <v>36.966750684694311</v>
      </c>
      <c r="X32" s="20">
        <f t="shared" si="1"/>
        <v>32.208689095684051</v>
      </c>
      <c r="Y32" s="20">
        <f t="shared" si="1"/>
        <v>28.969861295158804</v>
      </c>
      <c r="Z32" s="20">
        <f t="shared" si="1"/>
        <v>26.349355165642919</v>
      </c>
    </row>
    <row r="33" spans="1:26">
      <c r="A33" t="s">
        <v>76</v>
      </c>
      <c r="B33" t="s">
        <v>79</v>
      </c>
      <c r="C33" s="29">
        <v>90</v>
      </c>
      <c r="D33" s="29">
        <v>17</v>
      </c>
      <c r="E33" s="45">
        <v>21</v>
      </c>
      <c r="F33" s="49" t="s">
        <v>100</v>
      </c>
      <c r="G33" s="29"/>
      <c r="H33" s="37">
        <f>BBH00!H33*28%+BBH00!H33</f>
        <v>87.469774560000005</v>
      </c>
      <c r="I33" s="41">
        <f>BBH00!I33*28%+BBH00!I33</f>
        <v>79.597494849600011</v>
      </c>
      <c r="J33" s="41">
        <f>BBH00!J33*28%+BBH00!J33</f>
        <v>70.841770416144016</v>
      </c>
      <c r="K33" s="41">
        <f>BBH00!K33*28%+BBH00!K33</f>
        <v>61.63234026204529</v>
      </c>
      <c r="L33" s="42">
        <f>BBH00!L33*28%+BBH00!L33</f>
        <v>48.07322540439533</v>
      </c>
      <c r="M33" s="19">
        <f>BBH00!M33*28%+BBH00!M33</f>
        <v>42.304438355867887</v>
      </c>
      <c r="N33" s="19">
        <f>BBH00!N33*28%+BBH00!N33</f>
        <v>36.804861369605064</v>
      </c>
      <c r="O33" s="19">
        <f>BBH00!O33*28%+BBH00!O33</f>
        <v>32.756326618948499</v>
      </c>
      <c r="P33" s="19">
        <f>BBH00!P33*28%+BBH00!P33</f>
        <v>29.480693957053649</v>
      </c>
      <c r="R33" s="20">
        <f t="shared" si="1"/>
        <v>69.975819648000012</v>
      </c>
      <c r="S33" s="20">
        <f t="shared" si="1"/>
        <v>63.677995879680012</v>
      </c>
      <c r="T33" s="20">
        <f t="shared" si="1"/>
        <v>56.673416332915217</v>
      </c>
      <c r="U33" s="20">
        <f t="shared" si="1"/>
        <v>49.305872209636235</v>
      </c>
      <c r="V33" s="20">
        <f t="shared" si="1"/>
        <v>38.458580323516266</v>
      </c>
      <c r="W33" s="20">
        <f t="shared" si="1"/>
        <v>33.843550684694314</v>
      </c>
      <c r="X33" s="20">
        <f t="shared" si="1"/>
        <v>29.443889095684053</v>
      </c>
      <c r="Y33" s="20">
        <f t="shared" si="1"/>
        <v>26.205061295158799</v>
      </c>
      <c r="Z33" s="20">
        <f t="shared" si="1"/>
        <v>23.584555165642922</v>
      </c>
    </row>
    <row r="34" spans="1:26">
      <c r="A34" t="s">
        <v>76</v>
      </c>
      <c r="B34" t="s">
        <v>79</v>
      </c>
      <c r="C34" s="29">
        <v>90</v>
      </c>
      <c r="D34" s="29">
        <v>19</v>
      </c>
      <c r="E34" s="45">
        <v>12</v>
      </c>
      <c r="F34" s="49" t="s">
        <v>100</v>
      </c>
      <c r="G34" t="s">
        <v>77</v>
      </c>
      <c r="H34" s="37">
        <f>BBH00!H34*28%+BBH00!H34</f>
        <v>99.523263287999995</v>
      </c>
      <c r="I34" s="41">
        <f>BBH00!I34*28%+BBH00!I34</f>
        <v>91.257369592079996</v>
      </c>
      <c r="J34" s="41">
        <f>BBH00!J34*28%+BBH00!J34</f>
        <v>82.063858936951192</v>
      </c>
      <c r="K34" s="41">
        <f>BBH00!K34*28%+BBH00!K34</f>
        <v>70.857957275147527</v>
      </c>
      <c r="L34" s="42">
        <f>BBH00!L34*28%+BBH00!L34</f>
        <v>55.340886674615071</v>
      </c>
      <c r="M34" s="19">
        <f>BBH00!M34*28%+BBH00!M34</f>
        <v>48.323660273661261</v>
      </c>
      <c r="N34" s="19">
        <f>BBH00!N34*28%+BBH00!N34</f>
        <v>42.101104438085301</v>
      </c>
      <c r="O34" s="19">
        <f>BBH00!O34*28%+BBH00!O34</f>
        <v>37.850142949895918</v>
      </c>
      <c r="P34" s="19">
        <f>BBH00!P34*28%+BBH00!P34</f>
        <v>34.410728654906322</v>
      </c>
      <c r="R34" s="20">
        <f t="shared" si="1"/>
        <v>79.618610630399999</v>
      </c>
      <c r="S34" s="20">
        <f t="shared" si="1"/>
        <v>73.005895673664</v>
      </c>
      <c r="T34" s="20">
        <f t="shared" si="1"/>
        <v>65.651087149560951</v>
      </c>
      <c r="U34" s="20">
        <f t="shared" si="1"/>
        <v>56.686365820118027</v>
      </c>
      <c r="V34" s="20">
        <f t="shared" si="1"/>
        <v>44.272709339692057</v>
      </c>
      <c r="W34" s="20">
        <f t="shared" si="1"/>
        <v>38.658928218929013</v>
      </c>
      <c r="X34" s="20">
        <f t="shared" si="1"/>
        <v>33.680883550468245</v>
      </c>
      <c r="Y34" s="20">
        <f t="shared" si="1"/>
        <v>30.280114359916737</v>
      </c>
      <c r="Z34" s="20">
        <f t="shared" si="1"/>
        <v>27.528582923925057</v>
      </c>
    </row>
    <row r="35" spans="1:26">
      <c r="A35" t="s">
        <v>76</v>
      </c>
      <c r="B35" t="s">
        <v>79</v>
      </c>
      <c r="C35" s="29">
        <v>90</v>
      </c>
      <c r="D35" s="29">
        <v>19</v>
      </c>
      <c r="E35" s="45">
        <v>12</v>
      </c>
      <c r="F35" s="49" t="s">
        <v>100</v>
      </c>
      <c r="G35" s="29"/>
      <c r="H35" s="37">
        <f>BBH00!H35*28%+BBH00!H35</f>
        <v>91.843263288000003</v>
      </c>
      <c r="I35" s="41">
        <f>BBH00!I35*28%+BBH00!I35</f>
        <v>83.577369592080004</v>
      </c>
      <c r="J35" s="41">
        <f>BBH00!J35*28%+BBH00!J35</f>
        <v>74.383858936951185</v>
      </c>
      <c r="K35" s="41">
        <f>BBH00!K35*28%+BBH00!K35</f>
        <v>64.713957275147536</v>
      </c>
      <c r="L35" s="42">
        <f>BBH00!L35*28%+BBH00!L35</f>
        <v>50.476886674615074</v>
      </c>
      <c r="M35" s="19">
        <f>BBH00!M35*28%+BBH00!M35</f>
        <v>44.419660273661265</v>
      </c>
      <c r="N35" s="19">
        <f>BBH00!N35*28%+BBH00!N35</f>
        <v>38.645104438085298</v>
      </c>
      <c r="O35" s="19">
        <f>BBH00!O35*28%+BBH00!O35</f>
        <v>34.394142949895922</v>
      </c>
      <c r="P35" s="19">
        <f>BBH00!P35*28%+BBH00!P35</f>
        <v>30.954728654906326</v>
      </c>
      <c r="R35" s="20">
        <f t="shared" si="1"/>
        <v>73.474610630400008</v>
      </c>
      <c r="S35" s="20">
        <f t="shared" si="1"/>
        <v>66.861895673664009</v>
      </c>
      <c r="T35" s="20">
        <f t="shared" si="1"/>
        <v>59.507087149560952</v>
      </c>
      <c r="U35" s="20">
        <f t="shared" si="1"/>
        <v>51.771165820118028</v>
      </c>
      <c r="V35" s="20">
        <f t="shared" si="1"/>
        <v>40.381509339692059</v>
      </c>
      <c r="W35" s="20">
        <f t="shared" si="1"/>
        <v>35.535728218929016</v>
      </c>
      <c r="X35" s="20">
        <f t="shared" si="1"/>
        <v>30.91608355046824</v>
      </c>
      <c r="Y35" s="20">
        <f t="shared" si="1"/>
        <v>27.51531435991674</v>
      </c>
      <c r="Z35" s="20">
        <f t="shared" si="1"/>
        <v>24.763782923925064</v>
      </c>
    </row>
    <row r="36" spans="1:26">
      <c r="A36" t="s">
        <v>76</v>
      </c>
      <c r="B36" t="s">
        <v>79</v>
      </c>
      <c r="C36">
        <v>90</v>
      </c>
      <c r="D36">
        <v>19</v>
      </c>
      <c r="E36" s="44">
        <v>18</v>
      </c>
      <c r="F36" s="49" t="s">
        <v>100</v>
      </c>
      <c r="G36" t="s">
        <v>77</v>
      </c>
      <c r="H36" s="37">
        <f>BBH00!H36*28%+BBH00!H36</f>
        <v>99.523263287999995</v>
      </c>
      <c r="I36" s="41">
        <f>BBH00!I36*28%+BBH00!I36</f>
        <v>91.257369592079996</v>
      </c>
      <c r="J36" s="41">
        <f>BBH00!J36*28%+BBH00!J36</f>
        <v>82.063858936951192</v>
      </c>
      <c r="K36" s="41">
        <f>BBH00!K36*28%+BBH00!K36</f>
        <v>70.857957275147527</v>
      </c>
      <c r="L36" s="42">
        <f>BBH00!L36*28%+BBH00!L36</f>
        <v>55.340886674615071</v>
      </c>
      <c r="M36" s="19">
        <f>BBH00!M36*28%+BBH00!M36</f>
        <v>48.323660273661261</v>
      </c>
      <c r="N36" s="19">
        <f>BBH00!N36*28%+BBH00!N36</f>
        <v>42.101104438085301</v>
      </c>
      <c r="O36" s="19">
        <f>BBH00!O36*28%+BBH00!O36</f>
        <v>37.850142949895918</v>
      </c>
      <c r="P36" s="19">
        <f>BBH00!P36*28%+BBH00!P36</f>
        <v>34.410728654906322</v>
      </c>
      <c r="R36" s="20">
        <f t="shared" si="1"/>
        <v>79.618610630399999</v>
      </c>
      <c r="S36" s="20">
        <f t="shared" si="1"/>
        <v>73.005895673664</v>
      </c>
      <c r="T36" s="20">
        <f t="shared" si="1"/>
        <v>65.651087149560951</v>
      </c>
      <c r="U36" s="20">
        <f t="shared" si="1"/>
        <v>56.686365820118027</v>
      </c>
      <c r="V36" s="20">
        <f t="shared" si="1"/>
        <v>44.272709339692057</v>
      </c>
      <c r="W36" s="20">
        <f t="shared" si="1"/>
        <v>38.658928218929013</v>
      </c>
      <c r="X36" s="20">
        <f t="shared" si="1"/>
        <v>33.680883550468245</v>
      </c>
      <c r="Y36" s="20">
        <f t="shared" si="1"/>
        <v>30.280114359916737</v>
      </c>
      <c r="Z36" s="20">
        <f t="shared" si="1"/>
        <v>27.528582923925057</v>
      </c>
    </row>
    <row r="37" spans="1:26">
      <c r="A37" t="s">
        <v>76</v>
      </c>
      <c r="B37" t="s">
        <v>79</v>
      </c>
      <c r="C37">
        <v>90</v>
      </c>
      <c r="D37">
        <v>19</v>
      </c>
      <c r="E37" s="44">
        <v>18</v>
      </c>
      <c r="F37" s="49" t="s">
        <v>100</v>
      </c>
      <c r="H37" s="37">
        <f>BBH00!H37*28%+BBH00!H37</f>
        <v>91.843263288000003</v>
      </c>
      <c r="I37" s="41">
        <f>BBH00!I37*28%+BBH00!I37</f>
        <v>83.577369592080004</v>
      </c>
      <c r="J37" s="41">
        <f>BBH00!J37*28%+BBH00!J37</f>
        <v>74.383858936951185</v>
      </c>
      <c r="K37" s="41">
        <f>BBH00!K37*28%+BBH00!K37</f>
        <v>64.713957275147536</v>
      </c>
      <c r="L37" s="42">
        <f>BBH00!L37*28%+BBH00!L37</f>
        <v>50.476886674615074</v>
      </c>
      <c r="M37" s="19">
        <f>BBH00!M37*28%+BBH00!M37</f>
        <v>44.419660273661265</v>
      </c>
      <c r="N37" s="19">
        <f>BBH00!N37*28%+BBH00!N37</f>
        <v>38.645104438085298</v>
      </c>
      <c r="O37" s="19">
        <f>BBH00!O37*28%+BBH00!O37</f>
        <v>34.394142949895922</v>
      </c>
      <c r="P37" s="19">
        <f>BBH00!P37*28%+BBH00!P37</f>
        <v>30.954728654906326</v>
      </c>
      <c r="R37" s="20">
        <f t="shared" si="1"/>
        <v>73.474610630400008</v>
      </c>
      <c r="S37" s="20">
        <f t="shared" si="1"/>
        <v>66.861895673664009</v>
      </c>
      <c r="T37" s="20">
        <f t="shared" si="1"/>
        <v>59.507087149560952</v>
      </c>
      <c r="U37" s="20">
        <f t="shared" si="1"/>
        <v>51.771165820118028</v>
      </c>
      <c r="V37" s="20">
        <f t="shared" si="1"/>
        <v>40.381509339692059</v>
      </c>
      <c r="W37" s="20">
        <f t="shared" si="1"/>
        <v>35.535728218929016</v>
      </c>
      <c r="X37" s="20">
        <f t="shared" si="1"/>
        <v>30.91608355046824</v>
      </c>
      <c r="Y37" s="20">
        <f t="shared" si="1"/>
        <v>27.51531435991674</v>
      </c>
      <c r="Z37" s="20">
        <f t="shared" si="1"/>
        <v>24.763782923925064</v>
      </c>
    </row>
    <row r="38" spans="1:26">
      <c r="A38" t="s">
        <v>76</v>
      </c>
      <c r="B38" t="s">
        <v>79</v>
      </c>
      <c r="C38">
        <v>90</v>
      </c>
      <c r="D38">
        <v>19</v>
      </c>
      <c r="E38" s="44">
        <v>24</v>
      </c>
      <c r="F38" s="49" t="s">
        <v>100</v>
      </c>
      <c r="G38" t="s">
        <v>77</v>
      </c>
      <c r="H38" s="37">
        <f>BBH00!H38*28%+BBH00!H38</f>
        <v>99.523263287999995</v>
      </c>
      <c r="I38" s="41">
        <f>BBH00!I38*28%+BBH00!I38</f>
        <v>91.257369592079996</v>
      </c>
      <c r="J38" s="41">
        <f>BBH00!J38*28%+BBH00!J38</f>
        <v>82.063858936951192</v>
      </c>
      <c r="K38" s="41">
        <f>BBH00!K38*28%+BBH00!K38</f>
        <v>70.857957275147527</v>
      </c>
      <c r="L38" s="42">
        <f>BBH00!L38*28%+BBH00!L38</f>
        <v>55.340886674615071</v>
      </c>
      <c r="M38" s="19">
        <f>BBH00!M38*28%+BBH00!M38</f>
        <v>48.323660273661261</v>
      </c>
      <c r="N38" s="19">
        <f>BBH00!N38*28%+BBH00!N38</f>
        <v>42.101104438085301</v>
      </c>
      <c r="O38" s="19">
        <f>BBH00!O38*28%+BBH00!O38</f>
        <v>37.850142949895918</v>
      </c>
      <c r="P38" s="19">
        <f>BBH00!P38*28%+BBH00!P38</f>
        <v>34.410728654906322</v>
      </c>
      <c r="R38" s="20">
        <f t="shared" si="1"/>
        <v>79.618610630399999</v>
      </c>
      <c r="S38" s="20">
        <f t="shared" si="1"/>
        <v>73.005895673664</v>
      </c>
      <c r="T38" s="20">
        <f t="shared" si="1"/>
        <v>65.651087149560951</v>
      </c>
      <c r="U38" s="20">
        <f t="shared" si="1"/>
        <v>56.686365820118027</v>
      </c>
      <c r="V38" s="20">
        <f t="shared" si="1"/>
        <v>44.272709339692057</v>
      </c>
      <c r="W38" s="20">
        <f t="shared" si="1"/>
        <v>38.658928218929013</v>
      </c>
      <c r="X38" s="20">
        <f t="shared" si="1"/>
        <v>33.680883550468245</v>
      </c>
      <c r="Y38" s="20">
        <f t="shared" si="1"/>
        <v>30.280114359916737</v>
      </c>
      <c r="Z38" s="20">
        <f t="shared" si="1"/>
        <v>27.528582923925057</v>
      </c>
    </row>
    <row r="39" spans="1:26">
      <c r="A39" t="s">
        <v>76</v>
      </c>
      <c r="B39" t="s">
        <v>79</v>
      </c>
      <c r="C39">
        <v>90</v>
      </c>
      <c r="D39">
        <v>19</v>
      </c>
      <c r="E39" s="44">
        <v>24</v>
      </c>
      <c r="F39" s="49" t="s">
        <v>100</v>
      </c>
      <c r="H39" s="37">
        <f>BBH00!H39*28%+BBH00!H39</f>
        <v>91.843263288000003</v>
      </c>
      <c r="I39" s="41">
        <f>BBH00!I39*28%+BBH00!I39</f>
        <v>83.577369592080004</v>
      </c>
      <c r="J39" s="41">
        <f>BBH00!J39*28%+BBH00!J39</f>
        <v>74.383858936951185</v>
      </c>
      <c r="K39" s="41">
        <f>BBH00!K39*28%+BBH00!K39</f>
        <v>64.713957275147536</v>
      </c>
      <c r="L39" s="42">
        <f>BBH00!L39*28%+BBH00!L39</f>
        <v>50.476886674615074</v>
      </c>
      <c r="M39" s="19">
        <f>BBH00!M39*28%+BBH00!M39</f>
        <v>44.419660273661265</v>
      </c>
      <c r="N39" s="19">
        <f>BBH00!N39*28%+BBH00!N39</f>
        <v>38.645104438085298</v>
      </c>
      <c r="O39" s="19">
        <f>BBH00!O39*28%+BBH00!O39</f>
        <v>34.394142949895922</v>
      </c>
      <c r="P39" s="19">
        <f>BBH00!P39*28%+BBH00!P39</f>
        <v>30.954728654906326</v>
      </c>
      <c r="R39" s="20">
        <f t="shared" si="1"/>
        <v>73.474610630400008</v>
      </c>
      <c r="S39" s="20">
        <f t="shared" si="1"/>
        <v>66.861895673664009</v>
      </c>
      <c r="T39" s="20">
        <f t="shared" si="1"/>
        <v>59.507087149560952</v>
      </c>
      <c r="U39" s="20">
        <f t="shared" si="1"/>
        <v>51.771165820118028</v>
      </c>
      <c r="V39" s="20">
        <f t="shared" si="1"/>
        <v>40.381509339692059</v>
      </c>
      <c r="W39" s="20">
        <f t="shared" si="1"/>
        <v>35.535728218929016</v>
      </c>
      <c r="X39" s="20">
        <f t="shared" si="1"/>
        <v>30.91608355046824</v>
      </c>
      <c r="Y39" s="20">
        <f t="shared" si="1"/>
        <v>27.51531435991674</v>
      </c>
      <c r="Z39" s="20">
        <f t="shared" si="1"/>
        <v>24.763782923925064</v>
      </c>
    </row>
    <row r="40" spans="1:26">
      <c r="A40" t="s">
        <v>76</v>
      </c>
      <c r="B40" t="s">
        <v>79</v>
      </c>
      <c r="C40">
        <v>90</v>
      </c>
      <c r="D40">
        <v>21</v>
      </c>
      <c r="E40" s="44">
        <v>14</v>
      </c>
      <c r="F40" s="49" t="s">
        <v>100</v>
      </c>
      <c r="G40" t="s">
        <v>77</v>
      </c>
      <c r="H40" s="37">
        <f>BBH00!H40*28%+BBH00!H40</f>
        <v>104.11542645240002</v>
      </c>
      <c r="I40" s="41">
        <f>BBH00!I40*28%+BBH00!I40</f>
        <v>95.436238071684002</v>
      </c>
      <c r="J40" s="41">
        <f>BBH00!J40*28%+BBH00!J40</f>
        <v>85.783051883798763</v>
      </c>
      <c r="K40" s="41">
        <f>BBH00!K40*28%+BBH00!K40</f>
        <v>74.093655138904921</v>
      </c>
      <c r="L40" s="42">
        <f>BBH00!L40*28%+BBH00!L40</f>
        <v>57.864731008345842</v>
      </c>
      <c r="M40" s="19">
        <f>BBH00!M40*28%+BBH00!M40</f>
        <v>50.544643287344343</v>
      </c>
      <c r="N40" s="19">
        <f>BBH00!N40*28%+BBH00!N40</f>
        <v>44.033359659989586</v>
      </c>
      <c r="O40" s="19">
        <f>BBH00!O40*28%+BBH00!O40</f>
        <v>39.569850097390727</v>
      </c>
      <c r="P40" s="19">
        <f>BBH00!P40*28%+BBH00!P40</f>
        <v>35.958465087651646</v>
      </c>
      <c r="R40" s="20">
        <f t="shared" si="1"/>
        <v>83.292341161920021</v>
      </c>
      <c r="S40" s="20">
        <f t="shared" si="1"/>
        <v>76.348990457347199</v>
      </c>
      <c r="T40" s="20">
        <f t="shared" si="1"/>
        <v>68.626441507039019</v>
      </c>
      <c r="U40" s="20">
        <f t="shared" si="1"/>
        <v>59.274924111123937</v>
      </c>
      <c r="V40" s="20">
        <f t="shared" si="1"/>
        <v>46.291784806676674</v>
      </c>
      <c r="W40" s="20">
        <f t="shared" si="1"/>
        <v>40.435714629875477</v>
      </c>
      <c r="X40" s="20">
        <f t="shared" si="1"/>
        <v>35.226687727991667</v>
      </c>
      <c r="Y40" s="20">
        <f t="shared" si="1"/>
        <v>31.655880077912585</v>
      </c>
      <c r="Z40" s="20">
        <f t="shared" si="1"/>
        <v>28.76677207012132</v>
      </c>
    </row>
    <row r="41" spans="1:26">
      <c r="A41" t="s">
        <v>76</v>
      </c>
      <c r="B41" t="s">
        <v>79</v>
      </c>
      <c r="C41">
        <v>90</v>
      </c>
      <c r="D41">
        <v>21</v>
      </c>
      <c r="E41" s="44">
        <v>14</v>
      </c>
      <c r="F41" s="49" t="s">
        <v>100</v>
      </c>
      <c r="H41" s="37">
        <f>BBH00!H41*28%+BBH00!H41</f>
        <v>96.435426452400009</v>
      </c>
      <c r="I41" s="41">
        <f>BBH00!I41*28%+BBH00!I41</f>
        <v>87.75623807168401</v>
      </c>
      <c r="J41" s="41">
        <f>BBH00!J41*28%+BBH00!J41</f>
        <v>78.10305188379877</v>
      </c>
      <c r="K41" s="41">
        <f>BBH00!K41*28%+BBH00!K41</f>
        <v>67.94965513890493</v>
      </c>
      <c r="L41" s="42">
        <f>BBH00!L41*28%+BBH00!L41</f>
        <v>53.000731008345852</v>
      </c>
      <c r="M41" s="19">
        <f>BBH00!M41*28%+BBH00!M41</f>
        <v>46.640643287344346</v>
      </c>
      <c r="N41" s="19">
        <f>BBH00!N41*28%+BBH00!N41</f>
        <v>40.577359659989582</v>
      </c>
      <c r="O41" s="19">
        <f>BBH00!O41*28%+BBH00!O41</f>
        <v>36.113850097390724</v>
      </c>
      <c r="P41" s="19">
        <f>BBH00!P41*28%+BBH00!P41</f>
        <v>32.50246508765165</v>
      </c>
      <c r="R41" s="20">
        <f t="shared" si="1"/>
        <v>77.148341161920015</v>
      </c>
      <c r="S41" s="20">
        <f t="shared" si="1"/>
        <v>70.204990457347208</v>
      </c>
      <c r="T41" s="20">
        <f t="shared" si="1"/>
        <v>62.48244150703902</v>
      </c>
      <c r="U41" s="20">
        <f t="shared" si="1"/>
        <v>54.359724111123946</v>
      </c>
      <c r="V41" s="20">
        <f t="shared" si="1"/>
        <v>42.400584806676683</v>
      </c>
      <c r="W41" s="20">
        <f t="shared" si="1"/>
        <v>37.31251462987548</v>
      </c>
      <c r="X41" s="20">
        <f t="shared" si="1"/>
        <v>32.461887727991666</v>
      </c>
      <c r="Y41" s="20">
        <f t="shared" si="1"/>
        <v>28.89108007791258</v>
      </c>
      <c r="Z41" s="20">
        <f t="shared" si="1"/>
        <v>26.001972070121322</v>
      </c>
    </row>
    <row r="42" spans="1:26">
      <c r="A42" t="s">
        <v>76</v>
      </c>
      <c r="B42" t="s">
        <v>79</v>
      </c>
      <c r="C42">
        <v>90</v>
      </c>
      <c r="D42">
        <v>21</v>
      </c>
      <c r="E42" s="44">
        <v>21</v>
      </c>
      <c r="F42" s="49" t="s">
        <v>100</v>
      </c>
      <c r="G42" t="s">
        <v>77</v>
      </c>
      <c r="H42" s="37">
        <f>BBH00!H42*28%+BBH00!H42</f>
        <v>104.11542645240002</v>
      </c>
      <c r="I42" s="41">
        <f>BBH00!I42*28%+BBH00!I42</f>
        <v>95.436238071684002</v>
      </c>
      <c r="J42" s="41">
        <f>BBH00!J42*28%+BBH00!J42</f>
        <v>85.783051883798763</v>
      </c>
      <c r="K42" s="41">
        <f>BBH00!K42*28%+BBH00!K42</f>
        <v>74.093655138904921</v>
      </c>
      <c r="L42" s="42">
        <f>BBH00!L42*28%+BBH00!L42</f>
        <v>57.864731008345842</v>
      </c>
      <c r="M42" s="19">
        <f>BBH00!M42*28%+BBH00!M42</f>
        <v>50.544643287344343</v>
      </c>
      <c r="N42" s="19">
        <f>BBH00!N42*28%+BBH00!N42</f>
        <v>44.033359659989586</v>
      </c>
      <c r="O42" s="19">
        <f>BBH00!O42*28%+BBH00!O42</f>
        <v>39.569850097390727</v>
      </c>
      <c r="P42" s="19">
        <f>BBH00!P42*28%+BBH00!P42</f>
        <v>35.958465087651646</v>
      </c>
      <c r="R42" s="20">
        <f t="shared" si="1"/>
        <v>83.292341161920021</v>
      </c>
      <c r="S42" s="20">
        <f t="shared" si="1"/>
        <v>76.348990457347199</v>
      </c>
      <c r="T42" s="20">
        <f t="shared" si="1"/>
        <v>68.626441507039019</v>
      </c>
      <c r="U42" s="20">
        <f t="shared" si="1"/>
        <v>59.274924111123937</v>
      </c>
      <c r="V42" s="20">
        <f t="shared" si="1"/>
        <v>46.291784806676674</v>
      </c>
      <c r="W42" s="20">
        <f t="shared" si="1"/>
        <v>40.435714629875477</v>
      </c>
      <c r="X42" s="20">
        <f t="shared" si="1"/>
        <v>35.226687727991667</v>
      </c>
      <c r="Y42" s="20">
        <f t="shared" si="1"/>
        <v>31.655880077912585</v>
      </c>
      <c r="Z42" s="20">
        <f t="shared" si="1"/>
        <v>28.76677207012132</v>
      </c>
    </row>
    <row r="43" spans="1:26">
      <c r="A43" t="s">
        <v>76</v>
      </c>
      <c r="B43" t="s">
        <v>79</v>
      </c>
      <c r="C43">
        <v>90</v>
      </c>
      <c r="D43">
        <v>21</v>
      </c>
      <c r="E43" s="44">
        <v>21</v>
      </c>
      <c r="F43" s="49" t="s">
        <v>100</v>
      </c>
      <c r="H43" s="37">
        <f>BBH00!H43*28%+BBH00!H43</f>
        <v>96.435426452400009</v>
      </c>
      <c r="I43" s="41">
        <f>BBH00!I43*28%+BBH00!I43</f>
        <v>87.75623807168401</v>
      </c>
      <c r="J43" s="41">
        <f>BBH00!J43*28%+BBH00!J43</f>
        <v>78.10305188379877</v>
      </c>
      <c r="K43" s="41">
        <f>BBH00!K43*28%+BBH00!K43</f>
        <v>67.94965513890493</v>
      </c>
      <c r="L43" s="42">
        <f>BBH00!L43*28%+BBH00!L43</f>
        <v>53.000731008345852</v>
      </c>
      <c r="M43" s="19">
        <f>BBH00!M43*28%+BBH00!M43</f>
        <v>46.640643287344346</v>
      </c>
      <c r="N43" s="19">
        <f>BBH00!N43*28%+BBH00!N43</f>
        <v>40.577359659989582</v>
      </c>
      <c r="O43" s="19">
        <f>BBH00!O43*28%+BBH00!O43</f>
        <v>36.113850097390724</v>
      </c>
      <c r="P43" s="19">
        <f>BBH00!P43*28%+BBH00!P43</f>
        <v>32.50246508765165</v>
      </c>
      <c r="R43" s="20">
        <f t="shared" si="1"/>
        <v>77.148341161920015</v>
      </c>
      <c r="S43" s="20">
        <f t="shared" si="1"/>
        <v>70.204990457347208</v>
      </c>
      <c r="T43" s="20">
        <f t="shared" si="1"/>
        <v>62.48244150703902</v>
      </c>
      <c r="U43" s="20">
        <f t="shared" si="1"/>
        <v>54.359724111123946</v>
      </c>
      <c r="V43" s="20">
        <f t="shared" si="1"/>
        <v>42.400584806676683</v>
      </c>
      <c r="W43" s="20">
        <f t="shared" si="1"/>
        <v>37.31251462987548</v>
      </c>
      <c r="X43" s="20">
        <f t="shared" si="1"/>
        <v>32.461887727991666</v>
      </c>
      <c r="Y43" s="20">
        <f t="shared" si="1"/>
        <v>28.89108007791258</v>
      </c>
      <c r="Z43" s="20">
        <f t="shared" si="1"/>
        <v>26.001972070121322</v>
      </c>
    </row>
    <row r="44" spans="1:26">
      <c r="A44" t="s">
        <v>76</v>
      </c>
      <c r="B44" t="s">
        <v>79</v>
      </c>
      <c r="C44">
        <v>90</v>
      </c>
      <c r="D44">
        <v>21</v>
      </c>
      <c r="E44" s="44">
        <v>27</v>
      </c>
      <c r="F44" s="49" t="s">
        <v>100</v>
      </c>
      <c r="G44" t="s">
        <v>77</v>
      </c>
      <c r="H44" s="37">
        <f>BBH00!H44*28%+BBH00!H44</f>
        <v>104.11542645240002</v>
      </c>
      <c r="I44" s="41">
        <f>BBH00!I44*28%+BBH00!I44</f>
        <v>95.436238071684002</v>
      </c>
      <c r="J44" s="41">
        <f>BBH00!J44*28%+BBH00!J44</f>
        <v>85.783051883798763</v>
      </c>
      <c r="K44" s="41">
        <f>BBH00!K44*28%+BBH00!K44</f>
        <v>74.093655138904921</v>
      </c>
      <c r="L44" s="42">
        <f>BBH00!L44*28%+BBH00!L44</f>
        <v>57.864731008345842</v>
      </c>
      <c r="M44" s="19">
        <f>BBH00!M44*28%+BBH00!M44</f>
        <v>50.544643287344343</v>
      </c>
      <c r="N44" s="19">
        <f>BBH00!N44*28%+BBH00!N44</f>
        <v>44.033359659989586</v>
      </c>
      <c r="O44" s="19">
        <f>BBH00!O44*28%+BBH00!O44</f>
        <v>39.569850097390727</v>
      </c>
      <c r="P44" s="19">
        <f>BBH00!P44*28%+BBH00!P44</f>
        <v>35.958465087651646</v>
      </c>
      <c r="R44" s="20">
        <f t="shared" si="1"/>
        <v>83.292341161920021</v>
      </c>
      <c r="S44" s="20">
        <f t="shared" si="1"/>
        <v>76.348990457347199</v>
      </c>
      <c r="T44" s="20">
        <f t="shared" si="1"/>
        <v>68.626441507039019</v>
      </c>
      <c r="U44" s="20">
        <f t="shared" si="1"/>
        <v>59.274924111123937</v>
      </c>
      <c r="V44" s="20">
        <f t="shared" si="1"/>
        <v>46.291784806676674</v>
      </c>
      <c r="W44" s="20">
        <f t="shared" si="1"/>
        <v>40.435714629875477</v>
      </c>
      <c r="X44" s="20">
        <f t="shared" si="1"/>
        <v>35.226687727991667</v>
      </c>
      <c r="Y44" s="20">
        <f t="shared" si="1"/>
        <v>31.655880077912585</v>
      </c>
      <c r="Z44" s="20">
        <f t="shared" si="1"/>
        <v>28.76677207012132</v>
      </c>
    </row>
    <row r="45" spans="1:26">
      <c r="A45" t="s">
        <v>76</v>
      </c>
      <c r="B45" t="s">
        <v>79</v>
      </c>
      <c r="C45">
        <v>90</v>
      </c>
      <c r="D45">
        <v>21</v>
      </c>
      <c r="E45" s="44">
        <v>27</v>
      </c>
      <c r="F45" s="49" t="s">
        <v>100</v>
      </c>
      <c r="H45" s="37">
        <f>BBH00!H45*28%+BBH00!H45</f>
        <v>96.435426452400009</v>
      </c>
      <c r="I45" s="41">
        <f>BBH00!I45*28%+BBH00!I45</f>
        <v>87.75623807168401</v>
      </c>
      <c r="J45" s="41">
        <f>BBH00!J45*28%+BBH00!J45</f>
        <v>78.10305188379877</v>
      </c>
      <c r="K45" s="41">
        <f>BBH00!K45*28%+BBH00!K45</f>
        <v>67.94965513890493</v>
      </c>
      <c r="L45" s="42">
        <f>BBH00!L45*28%+BBH00!L45</f>
        <v>53.000731008345852</v>
      </c>
      <c r="M45" s="19">
        <f>BBH00!M45*28%+BBH00!M45</f>
        <v>46.640643287344346</v>
      </c>
      <c r="N45" s="19">
        <f>BBH00!N45*28%+BBH00!N45</f>
        <v>40.577359659989582</v>
      </c>
      <c r="O45" s="19">
        <f>BBH00!O45*28%+BBH00!O45</f>
        <v>36.113850097390724</v>
      </c>
      <c r="P45" s="19">
        <f>BBH00!P45*28%+BBH00!P45</f>
        <v>32.50246508765165</v>
      </c>
      <c r="R45" s="20">
        <f t="shared" si="1"/>
        <v>77.148341161920015</v>
      </c>
      <c r="S45" s="20">
        <f t="shared" si="1"/>
        <v>70.204990457347208</v>
      </c>
      <c r="T45" s="20">
        <f t="shared" si="1"/>
        <v>62.48244150703902</v>
      </c>
      <c r="U45" s="20">
        <f t="shared" si="1"/>
        <v>54.359724111123946</v>
      </c>
      <c r="V45" s="20">
        <f t="shared" si="1"/>
        <v>42.400584806676683</v>
      </c>
      <c r="W45" s="20">
        <f t="shared" si="1"/>
        <v>37.31251462987548</v>
      </c>
      <c r="X45" s="20">
        <f t="shared" si="1"/>
        <v>32.461887727991666</v>
      </c>
      <c r="Y45" s="20">
        <f t="shared" si="1"/>
        <v>28.89108007791258</v>
      </c>
      <c r="Z45" s="20">
        <f t="shared" si="1"/>
        <v>26.001972070121322</v>
      </c>
    </row>
    <row r="46" spans="1:26">
      <c r="A46" t="s">
        <v>76</v>
      </c>
      <c r="B46" t="s">
        <v>79</v>
      </c>
      <c r="C46">
        <v>90</v>
      </c>
      <c r="D46">
        <v>23</v>
      </c>
      <c r="E46" s="44">
        <v>15</v>
      </c>
      <c r="F46" s="49" t="s">
        <v>100</v>
      </c>
      <c r="G46" t="s">
        <v>77</v>
      </c>
      <c r="H46" s="37">
        <f>BBH00!H46*28%+BBH00!H46</f>
        <v>108.93719777502001</v>
      </c>
      <c r="I46" s="41">
        <f>BBH00!I46*28%+BBH00!I46</f>
        <v>99.82404997526821</v>
      </c>
      <c r="J46" s="41">
        <f>BBH00!J46*28%+BBH00!J46</f>
        <v>89.688204477988705</v>
      </c>
      <c r="K46" s="41">
        <f>BBH00!K46*28%+BBH00!K46</f>
        <v>77.491137895850173</v>
      </c>
      <c r="L46" s="42">
        <f>BBH00!L46*28%+BBH00!L46</f>
        <v>60.514767558763133</v>
      </c>
      <c r="M46" s="19">
        <f>BBH00!M46*28%+BBH00!M46</f>
        <v>52.876675451711556</v>
      </c>
      <c r="N46" s="19">
        <f>BBH00!N46*28%+BBH00!N46</f>
        <v>46.062227642989058</v>
      </c>
      <c r="O46" s="19">
        <f>BBH00!O46*28%+BBH00!O46</f>
        <v>41.375542602260253</v>
      </c>
      <c r="P46" s="19">
        <f>BBH00!P46*28%+BBH00!P46</f>
        <v>37.583588342034233</v>
      </c>
      <c r="R46" s="20">
        <f t="shared" si="1"/>
        <v>87.149758220016011</v>
      </c>
      <c r="S46" s="20">
        <f t="shared" si="1"/>
        <v>79.859239980214568</v>
      </c>
      <c r="T46" s="20">
        <f t="shared" si="1"/>
        <v>71.750563582390967</v>
      </c>
      <c r="U46" s="20">
        <f t="shared" si="1"/>
        <v>61.992910316680138</v>
      </c>
      <c r="V46" s="20">
        <f t="shared" si="1"/>
        <v>48.411814047010509</v>
      </c>
      <c r="W46" s="20">
        <f t="shared" si="1"/>
        <v>42.301340361369249</v>
      </c>
      <c r="X46" s="20">
        <f t="shared" ref="X46:Z57" si="2">N46*0.8</f>
        <v>36.849782114391246</v>
      </c>
      <c r="Y46" s="20">
        <f t="shared" si="2"/>
        <v>33.100434081808203</v>
      </c>
      <c r="Z46" s="20">
        <f t="shared" si="2"/>
        <v>30.066870673627388</v>
      </c>
    </row>
    <row r="47" spans="1:26">
      <c r="A47" t="s">
        <v>76</v>
      </c>
      <c r="B47" t="s">
        <v>79</v>
      </c>
      <c r="C47">
        <v>90</v>
      </c>
      <c r="D47">
        <v>23</v>
      </c>
      <c r="E47" s="44">
        <v>15</v>
      </c>
      <c r="F47" s="49" t="s">
        <v>100</v>
      </c>
      <c r="H47" s="37">
        <f>BBH00!H47*28%+BBH00!H47</f>
        <v>101.25719777502002</v>
      </c>
      <c r="I47" s="41">
        <f>BBH00!I47*28%+BBH00!I47</f>
        <v>92.144049975268217</v>
      </c>
      <c r="J47" s="41">
        <f>BBH00!J47*28%+BBH00!J47</f>
        <v>82.008204477988713</v>
      </c>
      <c r="K47" s="41">
        <f>BBH00!K47*28%+BBH00!K47</f>
        <v>71.347137895850182</v>
      </c>
      <c r="L47" s="42">
        <f>BBH00!L47*28%+BBH00!L47</f>
        <v>55.650767558763135</v>
      </c>
      <c r="M47" s="19">
        <f>BBH00!M47*28%+BBH00!M47</f>
        <v>48.972675451711559</v>
      </c>
      <c r="N47" s="19">
        <f>BBH00!N47*28%+BBH00!N47</f>
        <v>42.606227642989055</v>
      </c>
      <c r="O47" s="19">
        <f>BBH00!O47*28%+BBH00!O47</f>
        <v>37.919542602260258</v>
      </c>
      <c r="P47" s="19">
        <f>BBH00!P47*28%+BBH00!P47</f>
        <v>34.12758834203423</v>
      </c>
      <c r="R47" s="20">
        <f t="shared" ref="R47:W57" si="3">H47*0.8</f>
        <v>81.00575822001602</v>
      </c>
      <c r="S47" s="20">
        <f t="shared" si="3"/>
        <v>73.715239980214577</v>
      </c>
      <c r="T47" s="20">
        <f t="shared" si="3"/>
        <v>65.606563582390976</v>
      </c>
      <c r="U47" s="20">
        <f t="shared" si="3"/>
        <v>57.077710316680147</v>
      </c>
      <c r="V47" s="20">
        <f t="shared" si="3"/>
        <v>44.520614047010511</v>
      </c>
      <c r="W47" s="20">
        <f t="shared" si="3"/>
        <v>39.178140361369252</v>
      </c>
      <c r="X47" s="20">
        <f t="shared" si="2"/>
        <v>34.084982114391245</v>
      </c>
      <c r="Y47" s="20">
        <f t="shared" si="2"/>
        <v>30.335634081808209</v>
      </c>
      <c r="Z47" s="20">
        <f t="shared" si="2"/>
        <v>27.302070673627384</v>
      </c>
    </row>
    <row r="48" spans="1:26">
      <c r="A48" t="s">
        <v>76</v>
      </c>
      <c r="B48" t="s">
        <v>79</v>
      </c>
      <c r="C48">
        <v>90</v>
      </c>
      <c r="D48">
        <v>23</v>
      </c>
      <c r="E48" s="44">
        <v>23</v>
      </c>
      <c r="F48" s="49" t="s">
        <v>100</v>
      </c>
      <c r="G48" t="s">
        <v>77</v>
      </c>
      <c r="H48" s="37">
        <f>BBH00!H48*28%+BBH00!H48</f>
        <v>108.93719777502001</v>
      </c>
      <c r="I48" s="41">
        <f>BBH00!I48*28%+BBH00!I48</f>
        <v>99.82404997526821</v>
      </c>
      <c r="J48" s="41">
        <f>BBH00!J48*28%+BBH00!J48</f>
        <v>89.688204477988705</v>
      </c>
      <c r="K48" s="41">
        <f>BBH00!K48*28%+BBH00!K48</f>
        <v>77.491137895850173</v>
      </c>
      <c r="L48" s="42">
        <f>BBH00!L48*28%+BBH00!L48</f>
        <v>60.514767558763133</v>
      </c>
      <c r="M48" s="19">
        <f>BBH00!M48*28%+BBH00!M48</f>
        <v>52.876675451711556</v>
      </c>
      <c r="N48" s="19">
        <f>BBH00!N48*28%+BBH00!N48</f>
        <v>46.062227642989058</v>
      </c>
      <c r="O48" s="19">
        <f>BBH00!O48*28%+BBH00!O48</f>
        <v>41.375542602260253</v>
      </c>
      <c r="P48" s="19">
        <f>BBH00!P48*28%+BBH00!P48</f>
        <v>37.583588342034233</v>
      </c>
      <c r="R48" s="20">
        <f t="shared" si="3"/>
        <v>87.149758220016011</v>
      </c>
      <c r="S48" s="20">
        <f t="shared" si="3"/>
        <v>79.859239980214568</v>
      </c>
      <c r="T48" s="20">
        <f t="shared" si="3"/>
        <v>71.750563582390967</v>
      </c>
      <c r="U48" s="20">
        <f t="shared" si="3"/>
        <v>61.992910316680138</v>
      </c>
      <c r="V48" s="20">
        <f t="shared" si="3"/>
        <v>48.411814047010509</v>
      </c>
      <c r="W48" s="20">
        <f t="shared" si="3"/>
        <v>42.301340361369249</v>
      </c>
      <c r="X48" s="20">
        <f t="shared" si="2"/>
        <v>36.849782114391246</v>
      </c>
      <c r="Y48" s="20">
        <f t="shared" si="2"/>
        <v>33.100434081808203</v>
      </c>
      <c r="Z48" s="20">
        <f t="shared" si="2"/>
        <v>30.066870673627388</v>
      </c>
    </row>
    <row r="49" spans="1:26">
      <c r="A49" t="s">
        <v>76</v>
      </c>
      <c r="B49" t="s">
        <v>79</v>
      </c>
      <c r="C49">
        <v>90</v>
      </c>
      <c r="D49">
        <v>23</v>
      </c>
      <c r="E49" s="44">
        <v>23</v>
      </c>
      <c r="F49" s="49" t="s">
        <v>100</v>
      </c>
      <c r="H49" s="37">
        <f>BBH00!H49*28%+BBH00!H49</f>
        <v>101.25719777502002</v>
      </c>
      <c r="I49" s="41">
        <f>BBH00!I49*28%+BBH00!I49</f>
        <v>92.144049975268217</v>
      </c>
      <c r="J49" s="41">
        <f>BBH00!J49*28%+BBH00!J49</f>
        <v>82.008204477988713</v>
      </c>
      <c r="K49" s="41">
        <f>BBH00!K49*28%+BBH00!K49</f>
        <v>71.347137895850182</v>
      </c>
      <c r="L49" s="42">
        <f>BBH00!L49*28%+BBH00!L49</f>
        <v>55.650767558763135</v>
      </c>
      <c r="M49" s="19">
        <f>BBH00!M49*28%+BBH00!M49</f>
        <v>48.972675451711559</v>
      </c>
      <c r="N49" s="19">
        <f>BBH00!N49*28%+BBH00!N49</f>
        <v>42.606227642989055</v>
      </c>
      <c r="O49" s="19">
        <f>BBH00!O49*28%+BBH00!O49</f>
        <v>37.919542602260258</v>
      </c>
      <c r="P49" s="19">
        <f>BBH00!P49*28%+BBH00!P49</f>
        <v>34.12758834203423</v>
      </c>
      <c r="R49" s="20">
        <f t="shared" si="3"/>
        <v>81.00575822001602</v>
      </c>
      <c r="S49" s="20">
        <f t="shared" si="3"/>
        <v>73.715239980214577</v>
      </c>
      <c r="T49" s="20">
        <f t="shared" si="3"/>
        <v>65.606563582390976</v>
      </c>
      <c r="U49" s="20">
        <f t="shared" si="3"/>
        <v>57.077710316680147</v>
      </c>
      <c r="V49" s="20">
        <f t="shared" si="3"/>
        <v>44.520614047010511</v>
      </c>
      <c r="W49" s="20">
        <f t="shared" si="3"/>
        <v>39.178140361369252</v>
      </c>
      <c r="X49" s="20">
        <f t="shared" si="2"/>
        <v>34.084982114391245</v>
      </c>
      <c r="Y49" s="20">
        <f t="shared" si="2"/>
        <v>30.335634081808209</v>
      </c>
      <c r="Z49" s="20">
        <f t="shared" si="2"/>
        <v>27.302070673627384</v>
      </c>
    </row>
    <row r="50" spans="1:26">
      <c r="A50" t="s">
        <v>76</v>
      </c>
      <c r="B50" t="s">
        <v>79</v>
      </c>
      <c r="C50">
        <v>90</v>
      </c>
      <c r="D50">
        <v>23</v>
      </c>
      <c r="E50" s="44">
        <v>30</v>
      </c>
      <c r="F50" s="49" t="s">
        <v>100</v>
      </c>
      <c r="G50" t="s">
        <v>77</v>
      </c>
      <c r="H50" s="37">
        <f>BBH00!H50*28%+BBH00!H50</f>
        <v>108.93719777502001</v>
      </c>
      <c r="I50" s="41">
        <f>BBH00!I50*28%+BBH00!I50</f>
        <v>99.82404997526821</v>
      </c>
      <c r="J50" s="41">
        <f>BBH00!J50*28%+BBH00!J50</f>
        <v>89.688204477988705</v>
      </c>
      <c r="K50" s="41">
        <f>BBH00!K50*28%+BBH00!K50</f>
        <v>77.491137895850173</v>
      </c>
      <c r="L50" s="42">
        <f>BBH00!L50*28%+BBH00!L50</f>
        <v>60.514767558763133</v>
      </c>
      <c r="M50" s="19">
        <f>BBH00!M50*28%+BBH00!M50</f>
        <v>52.876675451711556</v>
      </c>
      <c r="N50" s="19">
        <f>BBH00!N50*28%+BBH00!N50</f>
        <v>46.062227642989058</v>
      </c>
      <c r="O50" s="19">
        <f>BBH00!O50*28%+BBH00!O50</f>
        <v>41.375542602260253</v>
      </c>
      <c r="P50" s="19">
        <f>BBH00!P50*28%+BBH00!P50</f>
        <v>37.583588342034233</v>
      </c>
      <c r="R50" s="20">
        <f t="shared" si="3"/>
        <v>87.149758220016011</v>
      </c>
      <c r="S50" s="20">
        <f t="shared" si="3"/>
        <v>79.859239980214568</v>
      </c>
      <c r="T50" s="20">
        <f t="shared" si="3"/>
        <v>71.750563582390967</v>
      </c>
      <c r="U50" s="20">
        <f t="shared" si="3"/>
        <v>61.992910316680138</v>
      </c>
      <c r="V50" s="20">
        <f t="shared" si="3"/>
        <v>48.411814047010509</v>
      </c>
      <c r="W50" s="20">
        <f t="shared" si="3"/>
        <v>42.301340361369249</v>
      </c>
      <c r="X50" s="20">
        <f t="shared" si="2"/>
        <v>36.849782114391246</v>
      </c>
      <c r="Y50" s="20">
        <f t="shared" si="2"/>
        <v>33.100434081808203</v>
      </c>
      <c r="Z50" s="20">
        <f t="shared" si="2"/>
        <v>30.066870673627388</v>
      </c>
    </row>
    <row r="51" spans="1:26">
      <c r="A51" t="s">
        <v>76</v>
      </c>
      <c r="B51" t="s">
        <v>79</v>
      </c>
      <c r="C51">
        <v>90</v>
      </c>
      <c r="D51">
        <v>23</v>
      </c>
      <c r="E51" s="44">
        <v>30</v>
      </c>
      <c r="F51" s="49" t="s">
        <v>100</v>
      </c>
      <c r="H51" s="37">
        <f>BBH00!H51*28%+BBH00!H51</f>
        <v>101.25719777502002</v>
      </c>
      <c r="I51" s="41">
        <f>BBH00!I51*28%+BBH00!I51</f>
        <v>92.144049975268217</v>
      </c>
      <c r="J51" s="41">
        <f>BBH00!J51*28%+BBH00!J51</f>
        <v>82.008204477988713</v>
      </c>
      <c r="K51" s="41">
        <f>BBH00!K51*28%+BBH00!K51</f>
        <v>71.347137895850182</v>
      </c>
      <c r="L51" s="42">
        <f>BBH00!L51*28%+BBH00!L51</f>
        <v>55.650767558763135</v>
      </c>
      <c r="M51" s="19">
        <f>BBH00!M51*28%+BBH00!M51</f>
        <v>48.972675451711559</v>
      </c>
      <c r="N51" s="19">
        <f>BBH00!N51*28%+BBH00!N51</f>
        <v>42.606227642989055</v>
      </c>
      <c r="O51" s="19">
        <f>BBH00!O51*28%+BBH00!O51</f>
        <v>37.919542602260258</v>
      </c>
      <c r="P51" s="19">
        <f>BBH00!P51*28%+BBH00!P51</f>
        <v>34.12758834203423</v>
      </c>
      <c r="R51" s="20">
        <f t="shared" si="3"/>
        <v>81.00575822001602</v>
      </c>
      <c r="S51" s="20">
        <f t="shared" si="3"/>
        <v>73.715239980214577</v>
      </c>
      <c r="T51" s="20">
        <f t="shared" si="3"/>
        <v>65.606563582390976</v>
      </c>
      <c r="U51" s="20">
        <f t="shared" si="3"/>
        <v>57.077710316680147</v>
      </c>
      <c r="V51" s="20">
        <f t="shared" si="3"/>
        <v>44.520614047010511</v>
      </c>
      <c r="W51" s="20">
        <f t="shared" si="3"/>
        <v>39.178140361369252</v>
      </c>
      <c r="X51" s="20">
        <f t="shared" si="2"/>
        <v>34.084982114391245</v>
      </c>
      <c r="Y51" s="20">
        <f t="shared" si="2"/>
        <v>30.335634081808209</v>
      </c>
      <c r="Z51" s="20">
        <f t="shared" si="2"/>
        <v>27.302070673627384</v>
      </c>
    </row>
    <row r="52" spans="1:26">
      <c r="A52" t="s">
        <v>76</v>
      </c>
      <c r="B52" t="s">
        <v>79</v>
      </c>
      <c r="C52">
        <v>90</v>
      </c>
      <c r="D52">
        <v>25</v>
      </c>
      <c r="E52" s="44">
        <v>16</v>
      </c>
      <c r="F52" s="49" t="s">
        <v>100</v>
      </c>
      <c r="G52" t="s">
        <v>77</v>
      </c>
      <c r="H52" s="37">
        <f>BBH00!H52*28%+BBH00!H52</f>
        <v>114.00005766377103</v>
      </c>
      <c r="I52" s="41">
        <f>BBH00!I52*28%+BBH00!I52</f>
        <v>104.43125247403162</v>
      </c>
      <c r="J52" s="41">
        <f>BBH00!J52*28%+BBH00!J52</f>
        <v>93.78861470188815</v>
      </c>
      <c r="K52" s="41">
        <f>BBH00!K52*28%+BBH00!K52</f>
        <v>81.058494790642683</v>
      </c>
      <c r="L52" s="42">
        <f>BBH00!L52*28%+BBH00!L52</f>
        <v>63.297305936701292</v>
      </c>
      <c r="M52" s="19">
        <f>BBH00!M52*28%+BBH00!M52</f>
        <v>55.325309224297136</v>
      </c>
      <c r="N52" s="19">
        <f>BBH00!N52*28%+BBH00!N52</f>
        <v>48.192539025138515</v>
      </c>
      <c r="O52" s="19">
        <f>BBH00!O52*28%+BBH00!O52</f>
        <v>43.271519732373271</v>
      </c>
      <c r="P52" s="19">
        <f>BBH00!P52*28%+BBH00!P52</f>
        <v>39.289967759135948</v>
      </c>
      <c r="R52" s="20">
        <f t="shared" si="3"/>
        <v>91.200046131016833</v>
      </c>
      <c r="S52" s="20">
        <f t="shared" si="3"/>
        <v>83.545001979225304</v>
      </c>
      <c r="T52" s="20">
        <f t="shared" si="3"/>
        <v>75.030891761510517</v>
      </c>
      <c r="U52" s="20">
        <f t="shared" si="3"/>
        <v>64.846795832514147</v>
      </c>
      <c r="V52" s="20">
        <f t="shared" si="3"/>
        <v>50.637844749361037</v>
      </c>
      <c r="W52" s="20">
        <f t="shared" si="3"/>
        <v>44.260247379437715</v>
      </c>
      <c r="X52" s="20">
        <f t="shared" si="2"/>
        <v>38.554031220110815</v>
      </c>
      <c r="Y52" s="20">
        <f t="shared" si="2"/>
        <v>34.617215785898615</v>
      </c>
      <c r="Z52" s="20">
        <f t="shared" si="2"/>
        <v>31.431974207308759</v>
      </c>
    </row>
    <row r="53" spans="1:26">
      <c r="A53" t="s">
        <v>76</v>
      </c>
      <c r="B53" t="s">
        <v>79</v>
      </c>
      <c r="C53">
        <v>90</v>
      </c>
      <c r="D53">
        <v>25</v>
      </c>
      <c r="E53" s="44">
        <v>16</v>
      </c>
      <c r="F53" s="49" t="s">
        <v>100</v>
      </c>
      <c r="H53" s="37">
        <f>BBH00!H53*28%+BBH00!H53</f>
        <v>106.32005766377102</v>
      </c>
      <c r="I53" s="41">
        <f>BBH00!I53*28%+BBH00!I53</f>
        <v>96.751252474031631</v>
      </c>
      <c r="J53" s="41">
        <f>BBH00!J53*28%+BBH00!J53</f>
        <v>86.108614701888143</v>
      </c>
      <c r="K53" s="41">
        <f>BBH00!K53*28%+BBH00!K53</f>
        <v>74.914494790642692</v>
      </c>
      <c r="L53" s="42">
        <f>BBH00!L53*28%+BBH00!L53</f>
        <v>58.433305936701288</v>
      </c>
      <c r="M53" s="19">
        <f>BBH00!M53*28%+BBH00!M53</f>
        <v>51.42130922429714</v>
      </c>
      <c r="N53" s="19">
        <f>BBH00!N53*28%+BBH00!N53</f>
        <v>44.736539025138512</v>
      </c>
      <c r="O53" s="19">
        <f>BBH00!O53*28%+BBH00!O53</f>
        <v>39.815519732373275</v>
      </c>
      <c r="P53" s="19">
        <f>BBH00!P53*28%+BBH00!P53</f>
        <v>35.833967759135945</v>
      </c>
      <c r="R53" s="20">
        <f t="shared" si="3"/>
        <v>85.056046131016828</v>
      </c>
      <c r="S53" s="20">
        <f t="shared" si="3"/>
        <v>77.401001979225313</v>
      </c>
      <c r="T53" s="20">
        <f t="shared" si="3"/>
        <v>68.886891761510512</v>
      </c>
      <c r="U53" s="20">
        <f t="shared" si="3"/>
        <v>59.931595832514155</v>
      </c>
      <c r="V53" s="20">
        <f t="shared" si="3"/>
        <v>46.746644749361032</v>
      </c>
      <c r="W53" s="20">
        <f t="shared" si="3"/>
        <v>41.137047379437718</v>
      </c>
      <c r="X53" s="20">
        <f t="shared" si="2"/>
        <v>35.789231220110814</v>
      </c>
      <c r="Y53" s="20">
        <f t="shared" si="2"/>
        <v>31.852415785898621</v>
      </c>
      <c r="Z53" s="20">
        <f t="shared" si="2"/>
        <v>28.667174207308758</v>
      </c>
    </row>
    <row r="54" spans="1:26">
      <c r="A54" t="s">
        <v>76</v>
      </c>
      <c r="B54" t="s">
        <v>79</v>
      </c>
      <c r="C54">
        <v>90</v>
      </c>
      <c r="D54">
        <v>25</v>
      </c>
      <c r="E54" s="44">
        <v>25</v>
      </c>
      <c r="F54" s="49" t="s">
        <v>100</v>
      </c>
      <c r="G54" t="s">
        <v>77</v>
      </c>
      <c r="H54" s="37">
        <f>BBH00!H54*28%+BBH00!H54</f>
        <v>114.00005766377103</v>
      </c>
      <c r="I54" s="41">
        <f>BBH00!I54*28%+BBH00!I54</f>
        <v>104.43125247403162</v>
      </c>
      <c r="J54" s="41">
        <f>BBH00!J54*28%+BBH00!J54</f>
        <v>93.78861470188815</v>
      </c>
      <c r="K54" s="41">
        <f>BBH00!K54*28%+BBH00!K54</f>
        <v>81.058494790642683</v>
      </c>
      <c r="L54" s="42">
        <f>BBH00!L54*28%+BBH00!L54</f>
        <v>63.297305936701292</v>
      </c>
      <c r="M54" s="19">
        <f>BBH00!M54*28%+BBH00!M54</f>
        <v>55.325309224297136</v>
      </c>
      <c r="N54" s="19">
        <f>BBH00!N54*28%+BBH00!N54</f>
        <v>48.192539025138515</v>
      </c>
      <c r="O54" s="19">
        <f>BBH00!O54*28%+BBH00!O54</f>
        <v>43.271519732373271</v>
      </c>
      <c r="P54" s="19">
        <f>BBH00!P54*28%+BBH00!P54</f>
        <v>39.289967759135948</v>
      </c>
      <c r="R54" s="20">
        <f t="shared" si="3"/>
        <v>91.200046131016833</v>
      </c>
      <c r="S54" s="20">
        <f t="shared" si="3"/>
        <v>83.545001979225304</v>
      </c>
      <c r="T54" s="20">
        <f t="shared" si="3"/>
        <v>75.030891761510517</v>
      </c>
      <c r="U54" s="20">
        <f t="shared" si="3"/>
        <v>64.846795832514147</v>
      </c>
      <c r="V54" s="20">
        <f t="shared" si="3"/>
        <v>50.637844749361037</v>
      </c>
      <c r="W54" s="20">
        <f t="shared" si="3"/>
        <v>44.260247379437715</v>
      </c>
      <c r="X54" s="20">
        <f t="shared" si="2"/>
        <v>38.554031220110815</v>
      </c>
      <c r="Y54" s="20">
        <f t="shared" si="2"/>
        <v>34.617215785898615</v>
      </c>
      <c r="Z54" s="20">
        <f t="shared" si="2"/>
        <v>31.431974207308759</v>
      </c>
    </row>
    <row r="55" spans="1:26">
      <c r="A55" t="s">
        <v>76</v>
      </c>
      <c r="B55" t="s">
        <v>79</v>
      </c>
      <c r="C55">
        <v>90</v>
      </c>
      <c r="D55">
        <v>25</v>
      </c>
      <c r="E55" s="44">
        <v>25</v>
      </c>
      <c r="F55" s="49" t="s">
        <v>100</v>
      </c>
      <c r="H55" s="37">
        <f>BBH00!H55*28%+BBH00!H55</f>
        <v>106.32005766377102</v>
      </c>
      <c r="I55" s="41">
        <f>BBH00!I55*28%+BBH00!I55</f>
        <v>96.751252474031631</v>
      </c>
      <c r="J55" s="41">
        <f>BBH00!J55*28%+BBH00!J55</f>
        <v>86.108614701888143</v>
      </c>
      <c r="K55" s="41">
        <f>BBH00!K55*28%+BBH00!K55</f>
        <v>74.914494790642692</v>
      </c>
      <c r="L55" s="42">
        <f>BBH00!L55*28%+BBH00!L55</f>
        <v>58.433305936701288</v>
      </c>
      <c r="M55" s="19">
        <f>BBH00!M55*28%+BBH00!M55</f>
        <v>51.42130922429714</v>
      </c>
      <c r="N55" s="19">
        <f>BBH00!N55*28%+BBH00!N55</f>
        <v>44.736539025138512</v>
      </c>
      <c r="O55" s="19">
        <f>BBH00!O55*28%+BBH00!O55</f>
        <v>39.815519732373275</v>
      </c>
      <c r="P55" s="19">
        <f>BBH00!P55*28%+BBH00!P55</f>
        <v>35.833967759135945</v>
      </c>
      <c r="R55" s="20">
        <f t="shared" si="3"/>
        <v>85.056046131016828</v>
      </c>
      <c r="S55" s="20">
        <f t="shared" si="3"/>
        <v>77.401001979225313</v>
      </c>
      <c r="T55" s="20">
        <f t="shared" si="3"/>
        <v>68.886891761510512</v>
      </c>
      <c r="U55" s="20">
        <f t="shared" si="3"/>
        <v>59.931595832514155</v>
      </c>
      <c r="V55" s="20">
        <f t="shared" si="3"/>
        <v>46.746644749361032</v>
      </c>
      <c r="W55" s="20">
        <f t="shared" si="3"/>
        <v>41.137047379437718</v>
      </c>
      <c r="X55" s="20">
        <f t="shared" si="2"/>
        <v>35.789231220110814</v>
      </c>
      <c r="Y55" s="20">
        <f t="shared" si="2"/>
        <v>31.852415785898621</v>
      </c>
      <c r="Z55" s="20">
        <f t="shared" si="2"/>
        <v>28.667174207308758</v>
      </c>
    </row>
    <row r="56" spans="1:26">
      <c r="A56" t="s">
        <v>76</v>
      </c>
      <c r="B56" t="s">
        <v>79</v>
      </c>
      <c r="C56">
        <v>90</v>
      </c>
      <c r="D56">
        <v>25</v>
      </c>
      <c r="E56" s="44">
        <v>33</v>
      </c>
      <c r="F56" s="49" t="s">
        <v>100</v>
      </c>
      <c r="G56" t="s">
        <v>77</v>
      </c>
      <c r="H56" s="37">
        <f>BBH00!H56*28%+BBH00!H56</f>
        <v>114.00005766377103</v>
      </c>
      <c r="I56" s="41">
        <f>BBH00!I56*28%+BBH00!I56</f>
        <v>104.43125247403162</v>
      </c>
      <c r="J56" s="41">
        <f>BBH00!J56*28%+BBH00!J56</f>
        <v>93.78861470188815</v>
      </c>
      <c r="K56" s="41">
        <f>BBH00!K56*28%+BBH00!K56</f>
        <v>81.058494790642683</v>
      </c>
      <c r="L56" s="42">
        <f>BBH00!L56*28%+BBH00!L56</f>
        <v>63.297305936701292</v>
      </c>
      <c r="M56" s="19">
        <f>BBH00!M56*28%+BBH00!M56</f>
        <v>55.325309224297136</v>
      </c>
      <c r="N56" s="19">
        <f>BBH00!N56*28%+BBH00!N56</f>
        <v>48.192539025138515</v>
      </c>
      <c r="O56" s="19">
        <f>BBH00!O56*28%+BBH00!O56</f>
        <v>43.271519732373271</v>
      </c>
      <c r="P56" s="19">
        <f>BBH00!P56*28%+BBH00!P56</f>
        <v>39.289967759135948</v>
      </c>
      <c r="R56" s="20">
        <f t="shared" si="3"/>
        <v>91.200046131016833</v>
      </c>
      <c r="S56" s="20">
        <f t="shared" si="3"/>
        <v>83.545001979225304</v>
      </c>
      <c r="T56" s="20">
        <f t="shared" si="3"/>
        <v>75.030891761510517</v>
      </c>
      <c r="U56" s="20">
        <f t="shared" si="3"/>
        <v>64.846795832514147</v>
      </c>
      <c r="V56" s="20">
        <f t="shared" si="3"/>
        <v>50.637844749361037</v>
      </c>
      <c r="W56" s="20">
        <f t="shared" si="3"/>
        <v>44.260247379437715</v>
      </c>
      <c r="X56" s="20">
        <f t="shared" si="2"/>
        <v>38.554031220110815</v>
      </c>
      <c r="Y56" s="20">
        <f t="shared" si="2"/>
        <v>34.617215785898615</v>
      </c>
      <c r="Z56" s="20">
        <f t="shared" si="2"/>
        <v>31.431974207308759</v>
      </c>
    </row>
    <row r="57" spans="1:26" ht="15.75" thickBot="1">
      <c r="A57" t="s">
        <v>76</v>
      </c>
      <c r="B57" t="s">
        <v>79</v>
      </c>
      <c r="C57">
        <v>90</v>
      </c>
      <c r="D57">
        <v>25</v>
      </c>
      <c r="E57" s="44">
        <v>33</v>
      </c>
      <c r="F57" s="49" t="s">
        <v>100</v>
      </c>
      <c r="H57" s="38">
        <f>BBH00!H57*28%+BBH00!H57</f>
        <v>106.32005766377102</v>
      </c>
      <c r="I57" s="39">
        <f>BBH00!I57*28%+BBH00!I57</f>
        <v>96.751252474031631</v>
      </c>
      <c r="J57" s="39">
        <f>BBH00!J57*28%+BBH00!J57</f>
        <v>86.108614701888143</v>
      </c>
      <c r="K57" s="39">
        <f>BBH00!K57*28%+BBH00!K57</f>
        <v>74.914494790642692</v>
      </c>
      <c r="L57" s="40">
        <f>BBH00!L57*28%+BBH00!L57</f>
        <v>58.433305936701288</v>
      </c>
      <c r="M57" s="19">
        <f>BBH00!M57*28%+BBH00!M57</f>
        <v>51.42130922429714</v>
      </c>
      <c r="N57" s="19">
        <f>BBH00!N57*28%+BBH00!N57</f>
        <v>44.736539025138512</v>
      </c>
      <c r="O57" s="19">
        <f>BBH00!O57*28%+BBH00!O57</f>
        <v>39.815519732373275</v>
      </c>
      <c r="P57" s="19">
        <f>BBH00!P57*28%+BBH00!P57</f>
        <v>35.833967759135945</v>
      </c>
      <c r="R57" s="20">
        <f t="shared" si="3"/>
        <v>85.056046131016828</v>
      </c>
      <c r="S57" s="20">
        <f t="shared" si="3"/>
        <v>77.401001979225313</v>
      </c>
      <c r="T57" s="20">
        <f t="shared" si="3"/>
        <v>68.886891761510512</v>
      </c>
      <c r="U57" s="20">
        <f t="shared" si="3"/>
        <v>59.931595832514155</v>
      </c>
      <c r="V57" s="20">
        <f t="shared" si="3"/>
        <v>46.746644749361032</v>
      </c>
      <c r="W57" s="20">
        <f t="shared" si="3"/>
        <v>41.137047379437718</v>
      </c>
      <c r="X57" s="20">
        <f t="shared" si="2"/>
        <v>35.789231220110814</v>
      </c>
      <c r="Y57" s="20">
        <f t="shared" si="2"/>
        <v>31.852415785898621</v>
      </c>
      <c r="Z57" s="20">
        <f t="shared" si="2"/>
        <v>28.667174207308758</v>
      </c>
    </row>
    <row r="58" spans="1:26" ht="15.75" thickTop="1">
      <c r="A58" t="s">
        <v>76</v>
      </c>
      <c r="H58" s="19"/>
      <c r="I58" s="19"/>
      <c r="J58" s="19"/>
      <c r="K58" s="19"/>
      <c r="L58" s="19"/>
      <c r="M58" s="19"/>
      <c r="N58" s="19"/>
      <c r="O58" s="19"/>
      <c r="P58" s="19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33.75">
      <c r="H59" s="19"/>
      <c r="I59" s="43"/>
      <c r="J59" s="19"/>
      <c r="K59" s="19"/>
      <c r="L59" s="19"/>
      <c r="M59" s="19"/>
      <c r="N59" s="19"/>
      <c r="O59" s="19"/>
      <c r="P59" s="19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H60" s="19"/>
      <c r="I60" s="19"/>
      <c r="J60" s="19"/>
      <c r="K60" s="19"/>
      <c r="L60" s="19"/>
      <c r="M60" s="19"/>
      <c r="N60" s="19"/>
      <c r="O60" s="19"/>
      <c r="P60" s="19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H61" s="19"/>
      <c r="I61" s="19"/>
      <c r="J61" s="19"/>
      <c r="K61" s="19"/>
      <c r="L61" s="19"/>
      <c r="M61" s="19"/>
      <c r="N61" s="19"/>
      <c r="O61" s="19"/>
      <c r="P61" s="19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H62" s="19"/>
      <c r="I62" s="19"/>
      <c r="J62" s="19"/>
      <c r="K62" s="19"/>
      <c r="L62" s="19"/>
      <c r="M62" s="19"/>
      <c r="N62" s="19"/>
      <c r="O62" s="19"/>
      <c r="P62" s="19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H63" s="19"/>
      <c r="I63" s="19"/>
      <c r="J63" s="19"/>
      <c r="K63" s="19"/>
      <c r="L63" s="19"/>
      <c r="M63" s="19"/>
      <c r="N63" s="19"/>
      <c r="O63" s="19"/>
      <c r="P63" s="19"/>
      <c r="R63" s="20"/>
      <c r="S63" s="20"/>
      <c r="T63" s="20"/>
      <c r="U63" s="20"/>
      <c r="V63" s="20"/>
      <c r="W63" s="20"/>
      <c r="X63" s="20"/>
      <c r="Y63" s="20"/>
      <c r="Z63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57"/>
  <sheetViews>
    <sheetView topLeftCell="A16" workbookViewId="0">
      <selection activeCell="F34" sqref="F34"/>
    </sheetView>
  </sheetViews>
  <sheetFormatPr defaultRowHeight="15"/>
  <cols>
    <col min="6" max="6" width="11.7109375" bestFit="1" customWidth="1"/>
    <col min="7" max="15" width="8.7109375" style="19"/>
  </cols>
  <sheetData>
    <row r="1" spans="1:25">
      <c r="H1" s="26">
        <v>9</v>
      </c>
      <c r="I1" s="26">
        <v>11</v>
      </c>
      <c r="J1" s="26">
        <v>13</v>
      </c>
      <c r="K1" s="26">
        <v>22</v>
      </c>
      <c r="L1" s="26">
        <v>12</v>
      </c>
      <c r="M1" s="26">
        <v>13</v>
      </c>
      <c r="N1" s="26">
        <v>11</v>
      </c>
      <c r="O1" s="26">
        <v>10</v>
      </c>
      <c r="Q1" s="19"/>
      <c r="R1" s="19"/>
      <c r="S1" s="19"/>
      <c r="T1" s="19"/>
      <c r="U1" s="19"/>
      <c r="V1" s="19"/>
      <c r="W1" s="19"/>
      <c r="X1" s="19"/>
      <c r="Y1" s="19"/>
    </row>
    <row r="2" spans="1:25" ht="33.75">
      <c r="A2" s="18" t="s">
        <v>56</v>
      </c>
      <c r="J2" s="23" t="s">
        <v>73</v>
      </c>
      <c r="Q2" s="19"/>
      <c r="R2" s="19"/>
      <c r="S2" s="19"/>
      <c r="T2" s="23" t="s">
        <v>74</v>
      </c>
      <c r="U2" s="19"/>
      <c r="V2" s="19"/>
      <c r="W2" s="19"/>
      <c r="X2" s="19"/>
      <c r="Y2" s="19"/>
    </row>
    <row r="3" spans="1:25" ht="15.75" thickBot="1">
      <c r="A3" s="8" t="s">
        <v>58</v>
      </c>
      <c r="B3" s="8"/>
      <c r="C3" s="8" t="s">
        <v>69</v>
      </c>
      <c r="D3" s="8" t="s">
        <v>70</v>
      </c>
      <c r="E3" s="8" t="s">
        <v>71</v>
      </c>
      <c r="F3" s="47" t="s">
        <v>83</v>
      </c>
      <c r="G3" s="22" t="s">
        <v>60</v>
      </c>
      <c r="H3" s="22" t="s">
        <v>61</v>
      </c>
      <c r="I3" s="22" t="s">
        <v>62</v>
      </c>
      <c r="J3" s="22" t="s">
        <v>63</v>
      </c>
      <c r="K3" s="22" t="s">
        <v>64</v>
      </c>
      <c r="L3" s="22" t="s">
        <v>65</v>
      </c>
      <c r="M3" s="22" t="s">
        <v>66</v>
      </c>
      <c r="N3" s="22" t="s">
        <v>67</v>
      </c>
      <c r="O3" s="22" t="s">
        <v>68</v>
      </c>
      <c r="P3" s="8"/>
      <c r="Q3" s="22" t="s">
        <v>60</v>
      </c>
      <c r="R3" s="22" t="s">
        <v>61</v>
      </c>
      <c r="S3" s="22" t="s">
        <v>62</v>
      </c>
      <c r="T3" s="22" t="s">
        <v>63</v>
      </c>
      <c r="U3" s="22" t="s">
        <v>64</v>
      </c>
      <c r="V3" s="22" t="s">
        <v>65</v>
      </c>
      <c r="W3" s="22" t="s">
        <v>66</v>
      </c>
      <c r="X3" s="22" t="s">
        <v>67</v>
      </c>
      <c r="Y3" s="22" t="s">
        <v>68</v>
      </c>
    </row>
    <row r="4" spans="1:25" ht="15.75" thickTop="1">
      <c r="A4" t="s">
        <v>76</v>
      </c>
      <c r="B4" t="s">
        <v>79</v>
      </c>
      <c r="C4" t="s">
        <v>59</v>
      </c>
      <c r="D4">
        <v>9</v>
      </c>
      <c r="E4">
        <v>4</v>
      </c>
      <c r="F4" s="49" t="s">
        <v>100</v>
      </c>
      <c r="G4" s="34">
        <f>BBH00!H5+11.66</f>
        <v>67.88</v>
      </c>
      <c r="H4" s="35">
        <f>BBH00!I5+11.66</f>
        <v>62.8202</v>
      </c>
      <c r="I4" s="35">
        <f>BBH00!J5+11.66</f>
        <v>57.192577999999997</v>
      </c>
      <c r="J4" s="35">
        <f>BBH00!K5+11.66</f>
        <v>51.27334286</v>
      </c>
      <c r="K4" s="36">
        <f>BBH00!L5+11.66</f>
        <v>42.558407430800003</v>
      </c>
      <c r="L4" s="19">
        <f>BBH00!M5+11.66</f>
        <v>38.850598539103999</v>
      </c>
      <c r="M4" s="19">
        <f>BBH00!N5+11.66</f>
        <v>35.31582072902048</v>
      </c>
      <c r="N4" s="19">
        <f>M4-(M4*N1%)</f>
        <v>31.431080448828226</v>
      </c>
      <c r="O4" s="19">
        <f>N4-(N4*O1%)</f>
        <v>28.287972403945403</v>
      </c>
      <c r="Q4" s="20">
        <f t="shared" ref="Q4:Q19" si="0">G4*0.8</f>
        <v>54.304000000000002</v>
      </c>
      <c r="R4" s="20">
        <f t="shared" ref="R4:R30" si="1">H4*0.8</f>
        <v>50.256160000000001</v>
      </c>
      <c r="S4" s="20">
        <f t="shared" ref="S4:S30" si="2">I4*0.8</f>
        <v>45.754062400000002</v>
      </c>
      <c r="T4" s="20">
        <f t="shared" ref="T4:T30" si="3">J4*0.8</f>
        <v>41.018674288</v>
      </c>
      <c r="U4" s="20">
        <f t="shared" ref="U4:U30" si="4">K4*0.8</f>
        <v>34.046725944640002</v>
      </c>
      <c r="V4" s="20">
        <f t="shared" ref="V4:V30" si="5">L4*0.8</f>
        <v>31.080478831283202</v>
      </c>
      <c r="W4" s="20">
        <f t="shared" ref="W4:W30" si="6">M4*0.8</f>
        <v>28.252656583216385</v>
      </c>
      <c r="X4" s="20">
        <f t="shared" ref="X4:X30" si="7">N4*0.8</f>
        <v>25.144864359062581</v>
      </c>
      <c r="Y4" s="20">
        <f t="shared" ref="Y4:Y30" si="8">O4*0.8</f>
        <v>22.630377923156324</v>
      </c>
    </row>
    <row r="5" spans="1:25">
      <c r="A5" t="s">
        <v>76</v>
      </c>
      <c r="B5" t="s">
        <v>79</v>
      </c>
      <c r="C5" t="s">
        <v>59</v>
      </c>
      <c r="D5">
        <v>9</v>
      </c>
      <c r="E5">
        <v>6</v>
      </c>
      <c r="F5" s="49" t="s">
        <v>100</v>
      </c>
      <c r="G5" s="37">
        <f>BBH00!H7+11.66</f>
        <v>67.88</v>
      </c>
      <c r="H5" s="41">
        <f>BBH00!I7+11.66</f>
        <v>62.8202</v>
      </c>
      <c r="I5" s="41">
        <f>BBH00!J7+11.66</f>
        <v>57.192577999999997</v>
      </c>
      <c r="J5" s="41">
        <f>BBH00!K7+11.66</f>
        <v>51.27334286</v>
      </c>
      <c r="K5" s="42">
        <f>BBH00!L7+11.66</f>
        <v>42.558407430800003</v>
      </c>
      <c r="L5" s="19">
        <f>BBH00!M7+11.66</f>
        <v>38.850598539103999</v>
      </c>
      <c r="M5" s="19">
        <f>BBH00!N7+11.66</f>
        <v>35.31582072902048</v>
      </c>
      <c r="N5" s="19">
        <f>BBH00!O7+11.66</f>
        <v>32.713680448828228</v>
      </c>
      <c r="O5" s="19">
        <f>BBH00!P7+11.66</f>
        <v>30.608312403945405</v>
      </c>
      <c r="Q5" s="20">
        <f t="shared" si="0"/>
        <v>54.304000000000002</v>
      </c>
      <c r="R5" s="20">
        <f t="shared" si="1"/>
        <v>50.256160000000001</v>
      </c>
      <c r="S5" s="20">
        <f t="shared" si="2"/>
        <v>45.754062400000002</v>
      </c>
      <c r="T5" s="20">
        <f t="shared" si="3"/>
        <v>41.018674288</v>
      </c>
      <c r="U5" s="20">
        <f t="shared" si="4"/>
        <v>34.046725944640002</v>
      </c>
      <c r="V5" s="20">
        <f t="shared" si="5"/>
        <v>31.080478831283202</v>
      </c>
      <c r="W5" s="20">
        <f t="shared" si="6"/>
        <v>28.252656583216385</v>
      </c>
      <c r="X5" s="20">
        <f t="shared" si="7"/>
        <v>26.170944359062585</v>
      </c>
      <c r="Y5" s="20">
        <f t="shared" si="8"/>
        <v>24.486649923156325</v>
      </c>
    </row>
    <row r="6" spans="1:25">
      <c r="A6" t="s">
        <v>76</v>
      </c>
      <c r="B6" t="s">
        <v>79</v>
      </c>
      <c r="C6" t="s">
        <v>59</v>
      </c>
      <c r="D6">
        <v>9</v>
      </c>
      <c r="E6">
        <v>8</v>
      </c>
      <c r="F6" s="49" t="s">
        <v>100</v>
      </c>
      <c r="G6" s="37">
        <f>BBH00!H9+11.66</f>
        <v>67.88</v>
      </c>
      <c r="H6" s="41">
        <f>BBH00!I9+11.66</f>
        <v>62.8202</v>
      </c>
      <c r="I6" s="41">
        <f>BBH00!J9+11.66</f>
        <v>57.192577999999997</v>
      </c>
      <c r="J6" s="41">
        <f>BBH00!K9+11.66</f>
        <v>51.27334286</v>
      </c>
      <c r="K6" s="42">
        <f>BBH00!L9+11.66</f>
        <v>42.558407430800003</v>
      </c>
      <c r="L6" s="19">
        <f>BBH00!M9+11.66</f>
        <v>38.850598539103999</v>
      </c>
      <c r="M6" s="19">
        <f>BBH00!N9+11.66</f>
        <v>35.31582072902048</v>
      </c>
      <c r="N6" s="19">
        <f>BBH00!O9+11.66</f>
        <v>32.713680448828228</v>
      </c>
      <c r="O6" s="19">
        <f>BBH00!P9+11.66</f>
        <v>30.608312403945405</v>
      </c>
      <c r="Q6" s="20">
        <f t="shared" si="0"/>
        <v>54.304000000000002</v>
      </c>
      <c r="R6" s="20">
        <f t="shared" si="1"/>
        <v>50.256160000000001</v>
      </c>
      <c r="S6" s="20">
        <f t="shared" si="2"/>
        <v>45.754062400000002</v>
      </c>
      <c r="T6" s="20">
        <f t="shared" si="3"/>
        <v>41.018674288</v>
      </c>
      <c r="U6" s="20">
        <f t="shared" si="4"/>
        <v>34.046725944640002</v>
      </c>
      <c r="V6" s="20">
        <f t="shared" si="5"/>
        <v>31.080478831283202</v>
      </c>
      <c r="W6" s="20">
        <f t="shared" si="6"/>
        <v>28.252656583216385</v>
      </c>
      <c r="X6" s="20">
        <f t="shared" si="7"/>
        <v>26.170944359062585</v>
      </c>
      <c r="Y6" s="20">
        <f t="shared" si="8"/>
        <v>24.486649923156325</v>
      </c>
    </row>
    <row r="7" spans="1:25">
      <c r="A7" t="s">
        <v>76</v>
      </c>
      <c r="B7" t="s">
        <v>79</v>
      </c>
      <c r="C7" t="s">
        <v>59</v>
      </c>
      <c r="D7">
        <v>11</v>
      </c>
      <c r="E7">
        <v>5</v>
      </c>
      <c r="F7" s="49" t="s">
        <v>100</v>
      </c>
      <c r="G7" s="37">
        <f>BBH00!H11+11.66</f>
        <v>70.691000000000003</v>
      </c>
      <c r="H7" s="41">
        <f>BBH00!I11+11.66</f>
        <v>65.378209999999996</v>
      </c>
      <c r="I7" s="41">
        <f>BBH00!J11+11.66</f>
        <v>59.469206900000003</v>
      </c>
      <c r="J7" s="41">
        <f>BBH00!K11+11.66</f>
        <v>53.254010003000005</v>
      </c>
      <c r="K7" s="42">
        <f>BBH00!L11+11.66</f>
        <v>44.103327802340004</v>
      </c>
      <c r="L7" s="19">
        <f>BBH00!M11+11.66</f>
        <v>40.210128466059203</v>
      </c>
      <c r="M7" s="19">
        <f>BBH00!N11+11.66</f>
        <v>36.498611765471509</v>
      </c>
      <c r="N7" s="19">
        <f>BBH00!O11+11.66</f>
        <v>33.76636447126964</v>
      </c>
      <c r="O7" s="19">
        <f>BBH00!P11+11.66</f>
        <v>31.555728024142677</v>
      </c>
      <c r="Q7" s="20">
        <f t="shared" si="0"/>
        <v>56.552800000000005</v>
      </c>
      <c r="R7" s="20">
        <f t="shared" si="1"/>
        <v>52.302568000000001</v>
      </c>
      <c r="S7" s="20">
        <f t="shared" si="2"/>
        <v>47.575365520000005</v>
      </c>
      <c r="T7" s="20">
        <f t="shared" si="3"/>
        <v>42.603208002400009</v>
      </c>
      <c r="U7" s="20">
        <f t="shared" si="4"/>
        <v>35.282662241872004</v>
      </c>
      <c r="V7" s="20">
        <f t="shared" si="5"/>
        <v>32.168102772847362</v>
      </c>
      <c r="W7" s="20">
        <f t="shared" si="6"/>
        <v>29.198889412377209</v>
      </c>
      <c r="X7" s="20">
        <f t="shared" si="7"/>
        <v>27.013091577015715</v>
      </c>
      <c r="Y7" s="20">
        <f t="shared" si="8"/>
        <v>25.244582419314142</v>
      </c>
    </row>
    <row r="8" spans="1:25">
      <c r="A8" t="s">
        <v>76</v>
      </c>
      <c r="B8" t="s">
        <v>79</v>
      </c>
      <c r="C8" t="s">
        <v>59</v>
      </c>
      <c r="D8">
        <v>11</v>
      </c>
      <c r="E8">
        <v>8</v>
      </c>
      <c r="F8" s="49" t="s">
        <v>100</v>
      </c>
      <c r="G8" s="37">
        <f>BBH00!H13+11.66</f>
        <v>70.691000000000003</v>
      </c>
      <c r="H8" s="41">
        <f>BBH00!I13+11.66</f>
        <v>65.378209999999996</v>
      </c>
      <c r="I8" s="41">
        <f>BBH00!J13+11.66</f>
        <v>59.469206900000003</v>
      </c>
      <c r="J8" s="41">
        <f>BBH00!K13+11.66</f>
        <v>53.254010003000005</v>
      </c>
      <c r="K8" s="42">
        <f>BBH00!L13+11.66</f>
        <v>44.103327802340004</v>
      </c>
      <c r="L8" s="19">
        <f>BBH00!M13+11.66</f>
        <v>40.210128466059203</v>
      </c>
      <c r="M8" s="19">
        <f>BBH00!N13+11.66</f>
        <v>36.498611765471509</v>
      </c>
      <c r="N8" s="19">
        <f>BBH00!O13+11.66</f>
        <v>33.76636447126964</v>
      </c>
      <c r="O8" s="19">
        <f>BBH00!P13+11.66</f>
        <v>31.555728024142677</v>
      </c>
      <c r="Q8" s="20">
        <f t="shared" si="0"/>
        <v>56.552800000000005</v>
      </c>
      <c r="R8" s="20">
        <f t="shared" si="1"/>
        <v>52.302568000000001</v>
      </c>
      <c r="S8" s="20">
        <f t="shared" si="2"/>
        <v>47.575365520000005</v>
      </c>
      <c r="T8" s="20">
        <f t="shared" si="3"/>
        <v>42.603208002400009</v>
      </c>
      <c r="U8" s="20">
        <f t="shared" si="4"/>
        <v>35.282662241872004</v>
      </c>
      <c r="V8" s="20">
        <f t="shared" si="5"/>
        <v>32.168102772847362</v>
      </c>
      <c r="W8" s="20">
        <f t="shared" si="6"/>
        <v>29.198889412377209</v>
      </c>
      <c r="X8" s="20">
        <f t="shared" si="7"/>
        <v>27.013091577015715</v>
      </c>
      <c r="Y8" s="20">
        <f t="shared" si="8"/>
        <v>25.244582419314142</v>
      </c>
    </row>
    <row r="9" spans="1:25">
      <c r="A9" t="s">
        <v>76</v>
      </c>
      <c r="B9" t="s">
        <v>79</v>
      </c>
      <c r="C9" t="s">
        <v>59</v>
      </c>
      <c r="D9">
        <v>11</v>
      </c>
      <c r="E9">
        <v>11</v>
      </c>
      <c r="F9" s="49" t="s">
        <v>100</v>
      </c>
      <c r="G9" s="37">
        <f>BBH00!H15+11.66</f>
        <v>70.691000000000003</v>
      </c>
      <c r="H9" s="41">
        <f>BBH00!I15+11.66</f>
        <v>65.378209999999996</v>
      </c>
      <c r="I9" s="41">
        <f>BBH00!J15+11.66</f>
        <v>59.469206900000003</v>
      </c>
      <c r="J9" s="41">
        <f>BBH00!K15+11.66</f>
        <v>53.254010003000005</v>
      </c>
      <c r="K9" s="42">
        <f>BBH00!L15+11.66</f>
        <v>44.103327802340004</v>
      </c>
      <c r="L9" s="19">
        <f>BBH00!M15+11.66</f>
        <v>40.210128466059203</v>
      </c>
      <c r="M9" s="19">
        <f>BBH00!N15+11.66</f>
        <v>36.498611765471509</v>
      </c>
      <c r="N9" s="19">
        <f>BBH00!O15+11.66</f>
        <v>33.76636447126964</v>
      </c>
      <c r="O9" s="19">
        <f>BBH00!P15+11.66</f>
        <v>31.555728024142677</v>
      </c>
      <c r="Q9" s="20">
        <f t="shared" si="0"/>
        <v>56.552800000000005</v>
      </c>
      <c r="R9" s="20">
        <f t="shared" si="1"/>
        <v>52.302568000000001</v>
      </c>
      <c r="S9" s="20">
        <f t="shared" si="2"/>
        <v>47.575365520000005</v>
      </c>
      <c r="T9" s="20">
        <f t="shared" si="3"/>
        <v>42.603208002400009</v>
      </c>
      <c r="U9" s="20">
        <f t="shared" si="4"/>
        <v>35.282662241872004</v>
      </c>
      <c r="V9" s="20">
        <f t="shared" si="5"/>
        <v>32.168102772847362</v>
      </c>
      <c r="W9" s="20">
        <f t="shared" si="6"/>
        <v>29.198889412377209</v>
      </c>
      <c r="X9" s="20">
        <f t="shared" si="7"/>
        <v>27.013091577015715</v>
      </c>
      <c r="Y9" s="20">
        <f t="shared" si="8"/>
        <v>25.244582419314142</v>
      </c>
    </row>
    <row r="10" spans="1:25">
      <c r="A10" t="s">
        <v>76</v>
      </c>
      <c r="B10" t="s">
        <v>79</v>
      </c>
      <c r="C10" t="s">
        <v>59</v>
      </c>
      <c r="D10">
        <v>13</v>
      </c>
      <c r="E10">
        <v>7</v>
      </c>
      <c r="F10" s="49" t="s">
        <v>100</v>
      </c>
      <c r="G10" s="37">
        <f>BBH00!H17+11.66</f>
        <v>73.64255</v>
      </c>
      <c r="H10" s="41">
        <f>BBH00!I17+11.66</f>
        <v>68.064120500000001</v>
      </c>
      <c r="I10" s="41">
        <f>BBH00!J17+11.66</f>
        <v>61.859667244999997</v>
      </c>
      <c r="J10" s="41">
        <f>BBH00!K17+11.66</f>
        <v>55.333710503150002</v>
      </c>
      <c r="K10" s="42">
        <f>BBH00!L17+11.66</f>
        <v>45.725494192456992</v>
      </c>
      <c r="L10" s="19">
        <f>BBH00!M17+11.66</f>
        <v>41.637634889362161</v>
      </c>
      <c r="M10" s="19">
        <f>BBH00!N17+11.66</f>
        <v>37.740542353745077</v>
      </c>
      <c r="N10" s="19">
        <f>BBH00!O17+11.66</f>
        <v>34.871682694833119</v>
      </c>
      <c r="O10" s="19">
        <f>BBH00!P17+11.66</f>
        <v>32.550514425349803</v>
      </c>
      <c r="Q10" s="20">
        <f t="shared" si="0"/>
        <v>58.91404</v>
      </c>
      <c r="R10" s="20">
        <f t="shared" si="1"/>
        <v>54.451296400000004</v>
      </c>
      <c r="S10" s="20">
        <f t="shared" si="2"/>
        <v>49.487733796000001</v>
      </c>
      <c r="T10" s="20">
        <f t="shared" si="3"/>
        <v>44.266968402520007</v>
      </c>
      <c r="U10" s="20">
        <f t="shared" si="4"/>
        <v>36.580395353965592</v>
      </c>
      <c r="V10" s="20">
        <f t="shared" si="5"/>
        <v>33.31010791148973</v>
      </c>
      <c r="W10" s="20">
        <f t="shared" si="6"/>
        <v>30.192433882996063</v>
      </c>
      <c r="X10" s="20">
        <f t="shared" si="7"/>
        <v>27.897346155866497</v>
      </c>
      <c r="Y10" s="20">
        <f t="shared" si="8"/>
        <v>26.040411540279845</v>
      </c>
    </row>
    <row r="11" spans="1:25">
      <c r="A11" t="s">
        <v>76</v>
      </c>
      <c r="B11" t="s">
        <v>79</v>
      </c>
      <c r="C11" t="s">
        <v>59</v>
      </c>
      <c r="D11">
        <v>13</v>
      </c>
      <c r="E11">
        <v>11</v>
      </c>
      <c r="F11" s="49" t="s">
        <v>100</v>
      </c>
      <c r="G11" s="37">
        <f>BBH00!H19+11.66</f>
        <v>73.64255</v>
      </c>
      <c r="H11" s="41">
        <f>BBH00!I19+11.66</f>
        <v>68.064120500000001</v>
      </c>
      <c r="I11" s="41">
        <f>BBH00!J19+11.66</f>
        <v>61.859667244999997</v>
      </c>
      <c r="J11" s="41">
        <f>BBH00!K19+11.66</f>
        <v>55.333710503150002</v>
      </c>
      <c r="K11" s="42">
        <f>BBH00!L19+11.66</f>
        <v>45.725494192456992</v>
      </c>
      <c r="L11" s="19">
        <f>BBH00!M19+11.66</f>
        <v>41.637634889362161</v>
      </c>
      <c r="M11" s="19">
        <f>BBH00!N19+11.66</f>
        <v>37.740542353745077</v>
      </c>
      <c r="N11" s="19">
        <f>BBH00!O19+11.66</f>
        <v>34.871682694833119</v>
      </c>
      <c r="O11" s="19">
        <f>BBH00!P19+11.66</f>
        <v>32.550514425349803</v>
      </c>
      <c r="Q11" s="20">
        <f t="shared" si="0"/>
        <v>58.91404</v>
      </c>
      <c r="R11" s="20">
        <f t="shared" si="1"/>
        <v>54.451296400000004</v>
      </c>
      <c r="S11" s="20">
        <f t="shared" si="2"/>
        <v>49.487733796000001</v>
      </c>
      <c r="T11" s="20">
        <f t="shared" si="3"/>
        <v>44.266968402520007</v>
      </c>
      <c r="U11" s="20">
        <f t="shared" si="4"/>
        <v>36.580395353965592</v>
      </c>
      <c r="V11" s="20">
        <f t="shared" si="5"/>
        <v>33.31010791148973</v>
      </c>
      <c r="W11" s="20">
        <f t="shared" si="6"/>
        <v>30.192433882996063</v>
      </c>
      <c r="X11" s="20">
        <f t="shared" si="7"/>
        <v>27.897346155866497</v>
      </c>
      <c r="Y11" s="20">
        <f t="shared" si="8"/>
        <v>26.040411540279845</v>
      </c>
    </row>
    <row r="12" spans="1:25">
      <c r="A12" t="s">
        <v>76</v>
      </c>
      <c r="B12" t="s">
        <v>79</v>
      </c>
      <c r="C12" t="s">
        <v>59</v>
      </c>
      <c r="D12">
        <v>13</v>
      </c>
      <c r="E12">
        <v>14</v>
      </c>
      <c r="F12" s="49" t="s">
        <v>100</v>
      </c>
      <c r="G12" s="37">
        <f>BBH00!H21+11.66</f>
        <v>73.64255</v>
      </c>
      <c r="H12" s="41">
        <f>BBH00!I21+11.66</f>
        <v>68.064120500000001</v>
      </c>
      <c r="I12" s="41">
        <f>BBH00!J21+11.66</f>
        <v>61.859667244999997</v>
      </c>
      <c r="J12" s="41">
        <f>BBH00!K21+11.66</f>
        <v>55.333710503150002</v>
      </c>
      <c r="K12" s="42">
        <f>BBH00!L21+11.66</f>
        <v>45.725494192456992</v>
      </c>
      <c r="L12" s="19">
        <f>BBH00!M21+11.66</f>
        <v>41.637634889362161</v>
      </c>
      <c r="M12" s="19">
        <f>BBH00!N21+11.66</f>
        <v>37.740542353745077</v>
      </c>
      <c r="N12" s="19">
        <f>BBH00!O21+11.66</f>
        <v>34.871682694833119</v>
      </c>
      <c r="O12" s="19">
        <f>BBH00!P21+11.66</f>
        <v>32.550514425349803</v>
      </c>
      <c r="Q12" s="20">
        <f t="shared" si="0"/>
        <v>58.91404</v>
      </c>
      <c r="R12" s="20">
        <f t="shared" si="1"/>
        <v>54.451296400000004</v>
      </c>
      <c r="S12" s="20">
        <f t="shared" si="2"/>
        <v>49.487733796000001</v>
      </c>
      <c r="T12" s="20">
        <f t="shared" si="3"/>
        <v>44.266968402520007</v>
      </c>
      <c r="U12" s="20">
        <f t="shared" si="4"/>
        <v>36.580395353965592</v>
      </c>
      <c r="V12" s="20">
        <f t="shared" si="5"/>
        <v>33.31010791148973</v>
      </c>
      <c r="W12" s="20">
        <f t="shared" si="6"/>
        <v>30.192433882996063</v>
      </c>
      <c r="X12" s="20">
        <f t="shared" si="7"/>
        <v>27.897346155866497</v>
      </c>
      <c r="Y12" s="20">
        <f t="shared" si="8"/>
        <v>26.040411540279845</v>
      </c>
    </row>
    <row r="13" spans="1:25">
      <c r="A13" t="s">
        <v>76</v>
      </c>
      <c r="B13" t="s">
        <v>79</v>
      </c>
      <c r="C13" t="s">
        <v>59</v>
      </c>
      <c r="D13">
        <v>15</v>
      </c>
      <c r="E13">
        <v>9</v>
      </c>
      <c r="F13" s="49" t="s">
        <v>100</v>
      </c>
      <c r="G13" s="37">
        <f>BBH00!H23+11.66</f>
        <v>76.741677499999994</v>
      </c>
      <c r="H13" s="41">
        <f>BBH00!I23+11.66</f>
        <v>70.884326524999992</v>
      </c>
      <c r="I13" s="41">
        <f>BBH00!J23+11.66</f>
        <v>64.369650607249994</v>
      </c>
      <c r="J13" s="41">
        <f>BBH00!K23+11.66</f>
        <v>57.517396028307502</v>
      </c>
      <c r="K13" s="42">
        <f>BBH00!L23+11.66</f>
        <v>47.428768902079852</v>
      </c>
      <c r="L13" s="19">
        <f>BBH00!M23+11.66</f>
        <v>43.136516633830269</v>
      </c>
      <c r="M13" s="19">
        <f>BBH00!N23+11.66</f>
        <v>39.044569471432325</v>
      </c>
      <c r="N13" s="19">
        <f>BBH00!O23+11.66</f>
        <v>36.032266829574773</v>
      </c>
      <c r="O13" s="19">
        <f>BBH00!P23+11.66</f>
        <v>33.595040146617293</v>
      </c>
      <c r="Q13" s="20">
        <f t="shared" si="0"/>
        <v>61.393341999999997</v>
      </c>
      <c r="R13" s="20">
        <f t="shared" si="1"/>
        <v>56.707461219999999</v>
      </c>
      <c r="S13" s="20">
        <f t="shared" si="2"/>
        <v>51.4957204858</v>
      </c>
      <c r="T13" s="20">
        <f t="shared" si="3"/>
        <v>46.013916822646003</v>
      </c>
      <c r="U13" s="20">
        <f t="shared" si="4"/>
        <v>37.943015121663883</v>
      </c>
      <c r="V13" s="20">
        <f t="shared" si="5"/>
        <v>34.509213307064215</v>
      </c>
      <c r="W13" s="20">
        <f t="shared" si="6"/>
        <v>31.235655577145863</v>
      </c>
      <c r="X13" s="20">
        <f t="shared" si="7"/>
        <v>28.82581346365982</v>
      </c>
      <c r="Y13" s="20">
        <f t="shared" si="8"/>
        <v>26.876032117293835</v>
      </c>
    </row>
    <row r="14" spans="1:25">
      <c r="A14" t="s">
        <v>76</v>
      </c>
      <c r="B14" t="s">
        <v>79</v>
      </c>
      <c r="C14" t="s">
        <v>59</v>
      </c>
      <c r="D14">
        <v>15</v>
      </c>
      <c r="E14">
        <v>14</v>
      </c>
      <c r="F14" s="49" t="s">
        <v>100</v>
      </c>
      <c r="G14" s="37">
        <f>BBH00!H25+11.66</f>
        <v>76.741677499999994</v>
      </c>
      <c r="H14" s="41">
        <f>BBH00!I25+11.66</f>
        <v>70.884326524999992</v>
      </c>
      <c r="I14" s="41">
        <f>BBH00!J25+11.66</f>
        <v>64.369650607249994</v>
      </c>
      <c r="J14" s="41">
        <f>BBH00!K25+11.66</f>
        <v>57.517396028307502</v>
      </c>
      <c r="K14" s="42">
        <f>BBH00!L25+11.66</f>
        <v>47.428768902079852</v>
      </c>
      <c r="L14" s="19">
        <f>BBH00!M25+11.66</f>
        <v>43.136516633830269</v>
      </c>
      <c r="M14" s="19">
        <f>BBH00!N25+11.66</f>
        <v>39.044569471432325</v>
      </c>
      <c r="N14" s="19">
        <f>BBH00!O25+11.66</f>
        <v>36.032266829574773</v>
      </c>
      <c r="O14" s="19">
        <f>BBH00!P25+11.66</f>
        <v>33.595040146617293</v>
      </c>
      <c r="Q14" s="20">
        <f t="shared" si="0"/>
        <v>61.393341999999997</v>
      </c>
      <c r="R14" s="20">
        <f t="shared" si="1"/>
        <v>56.707461219999999</v>
      </c>
      <c r="S14" s="20">
        <f t="shared" si="2"/>
        <v>51.4957204858</v>
      </c>
      <c r="T14" s="20">
        <f t="shared" si="3"/>
        <v>46.013916822646003</v>
      </c>
      <c r="U14" s="20">
        <f t="shared" si="4"/>
        <v>37.943015121663883</v>
      </c>
      <c r="V14" s="20">
        <f t="shared" si="5"/>
        <v>34.509213307064215</v>
      </c>
      <c r="W14" s="20">
        <f t="shared" si="6"/>
        <v>31.235655577145863</v>
      </c>
      <c r="X14" s="20">
        <f t="shared" si="7"/>
        <v>28.82581346365982</v>
      </c>
      <c r="Y14" s="20">
        <f t="shared" si="8"/>
        <v>26.876032117293835</v>
      </c>
    </row>
    <row r="15" spans="1:25">
      <c r="A15" t="s">
        <v>76</v>
      </c>
      <c r="B15" t="s">
        <v>79</v>
      </c>
      <c r="C15" t="s">
        <v>59</v>
      </c>
      <c r="D15">
        <v>15</v>
      </c>
      <c r="E15">
        <v>18</v>
      </c>
      <c r="F15" s="49" t="s">
        <v>100</v>
      </c>
      <c r="G15" s="37">
        <f>BBH00!H27+11.66</f>
        <v>76.741677499999994</v>
      </c>
      <c r="H15" s="41">
        <f>BBH00!I27+11.66</f>
        <v>70.884326524999992</v>
      </c>
      <c r="I15" s="41">
        <f>BBH00!J27+11.66</f>
        <v>64.369650607249994</v>
      </c>
      <c r="J15" s="41">
        <f>BBH00!K27+11.66</f>
        <v>57.517396028307502</v>
      </c>
      <c r="K15" s="42">
        <f>BBH00!L27+11.66</f>
        <v>47.428768902079852</v>
      </c>
      <c r="L15" s="19">
        <f>BBH00!M27+11.66</f>
        <v>43.136516633830269</v>
      </c>
      <c r="M15" s="19">
        <f>BBH00!N27+11.66</f>
        <v>39.044569471432325</v>
      </c>
      <c r="N15" s="19">
        <f>BBH00!O27+11.66</f>
        <v>36.032266829574773</v>
      </c>
      <c r="O15" s="19">
        <f>BBH00!P27+11.66</f>
        <v>33.595040146617293</v>
      </c>
      <c r="Q15" s="20">
        <f t="shared" si="0"/>
        <v>61.393341999999997</v>
      </c>
      <c r="R15" s="20">
        <f t="shared" si="1"/>
        <v>56.707461219999999</v>
      </c>
      <c r="S15" s="20">
        <f t="shared" si="2"/>
        <v>51.4957204858</v>
      </c>
      <c r="T15" s="20">
        <f t="shared" si="3"/>
        <v>46.013916822646003</v>
      </c>
      <c r="U15" s="20">
        <f t="shared" si="4"/>
        <v>37.943015121663883</v>
      </c>
      <c r="V15" s="20">
        <f t="shared" si="5"/>
        <v>34.509213307064215</v>
      </c>
      <c r="W15" s="20">
        <f t="shared" si="6"/>
        <v>31.235655577145863</v>
      </c>
      <c r="X15" s="20">
        <f t="shared" si="7"/>
        <v>28.82581346365982</v>
      </c>
      <c r="Y15" s="20">
        <f t="shared" si="8"/>
        <v>26.876032117293835</v>
      </c>
    </row>
    <row r="16" spans="1:25">
      <c r="A16" t="s">
        <v>76</v>
      </c>
      <c r="B16" t="s">
        <v>79</v>
      </c>
      <c r="C16" s="29" t="s">
        <v>59</v>
      </c>
      <c r="D16" s="29">
        <v>17</v>
      </c>
      <c r="E16" s="29">
        <v>11</v>
      </c>
      <c r="F16" s="49" t="s">
        <v>100</v>
      </c>
      <c r="G16" s="37">
        <f>BBH00!H29+11.66</f>
        <v>79.995761375000001</v>
      </c>
      <c r="H16" s="41">
        <f>BBH00!I29+11.66</f>
        <v>73.845542851250002</v>
      </c>
      <c r="I16" s="41">
        <f>BBH00!J29+11.66</f>
        <v>67.005133137612503</v>
      </c>
      <c r="J16" s="41">
        <f>BBH00!K29+11.66</f>
        <v>59.81026582972288</v>
      </c>
      <c r="K16" s="42">
        <f>BBH00!L29+11.66</f>
        <v>49.217207347183844</v>
      </c>
      <c r="L16" s="19">
        <f>BBH00!M29+11.66</f>
        <v>44.710342465521791</v>
      </c>
      <c r="M16" s="19">
        <f>BBH00!N29+11.66</f>
        <v>40.41379794500395</v>
      </c>
      <c r="N16" s="19">
        <f>BBH00!O29+11.66</f>
        <v>37.250880171053517</v>
      </c>
      <c r="O16" s="19">
        <f>BBH00!P29+11.66</f>
        <v>34.691792153948164</v>
      </c>
      <c r="Q16" s="20">
        <f t="shared" si="0"/>
        <v>63.996609100000001</v>
      </c>
      <c r="R16" s="20">
        <f t="shared" si="1"/>
        <v>59.076434281000004</v>
      </c>
      <c r="S16" s="20">
        <f t="shared" si="2"/>
        <v>53.604106510090006</v>
      </c>
      <c r="T16" s="20">
        <f t="shared" si="3"/>
        <v>47.848212663778305</v>
      </c>
      <c r="U16" s="20">
        <f t="shared" si="4"/>
        <v>39.373765877747076</v>
      </c>
      <c r="V16" s="20">
        <f t="shared" si="5"/>
        <v>35.768273972417433</v>
      </c>
      <c r="W16" s="20">
        <f t="shared" si="6"/>
        <v>32.331038356003162</v>
      </c>
      <c r="X16" s="20">
        <f t="shared" si="7"/>
        <v>29.800704136842814</v>
      </c>
      <c r="Y16" s="20">
        <f t="shared" si="8"/>
        <v>27.753433723158533</v>
      </c>
    </row>
    <row r="17" spans="1:25">
      <c r="A17" t="s">
        <v>76</v>
      </c>
      <c r="B17" t="s">
        <v>79</v>
      </c>
      <c r="C17" s="29" t="s">
        <v>59</v>
      </c>
      <c r="D17" s="29">
        <v>17</v>
      </c>
      <c r="E17" s="29">
        <v>16</v>
      </c>
      <c r="F17" s="49" t="s">
        <v>100</v>
      </c>
      <c r="G17" s="37">
        <f>BBH00!H31+11.66</f>
        <v>79.995761375000001</v>
      </c>
      <c r="H17" s="41">
        <f>BBH00!I31+11.66</f>
        <v>73.845542851250002</v>
      </c>
      <c r="I17" s="41">
        <f>BBH00!J31+11.66</f>
        <v>67.005133137612503</v>
      </c>
      <c r="J17" s="41">
        <f>BBH00!K31+11.66</f>
        <v>59.81026582972288</v>
      </c>
      <c r="K17" s="42">
        <f>BBH00!L31+11.66</f>
        <v>49.217207347183844</v>
      </c>
      <c r="L17" s="19">
        <f>BBH00!M31+11.66</f>
        <v>44.710342465521791</v>
      </c>
      <c r="M17" s="19">
        <f>BBH00!N31+11.66</f>
        <v>40.41379794500395</v>
      </c>
      <c r="N17" s="19">
        <f>BBH00!O31+11.66</f>
        <v>37.250880171053517</v>
      </c>
      <c r="O17" s="19">
        <f>BBH00!P31+11.66</f>
        <v>34.691792153948164</v>
      </c>
      <c r="Q17" s="20">
        <f t="shared" si="0"/>
        <v>63.996609100000001</v>
      </c>
      <c r="R17" s="20">
        <f t="shared" si="1"/>
        <v>59.076434281000004</v>
      </c>
      <c r="S17" s="20">
        <f t="shared" si="2"/>
        <v>53.604106510090006</v>
      </c>
      <c r="T17" s="20">
        <f t="shared" si="3"/>
        <v>47.848212663778305</v>
      </c>
      <c r="U17" s="20">
        <f t="shared" si="4"/>
        <v>39.373765877747076</v>
      </c>
      <c r="V17" s="20">
        <f t="shared" si="5"/>
        <v>35.768273972417433</v>
      </c>
      <c r="W17" s="20">
        <f t="shared" si="6"/>
        <v>32.331038356003162</v>
      </c>
      <c r="X17" s="20">
        <f t="shared" si="7"/>
        <v>29.800704136842814</v>
      </c>
      <c r="Y17" s="20">
        <f t="shared" si="8"/>
        <v>27.753433723158533</v>
      </c>
    </row>
    <row r="18" spans="1:25">
      <c r="A18" t="s">
        <v>76</v>
      </c>
      <c r="B18" t="s">
        <v>79</v>
      </c>
      <c r="C18" s="29" t="s">
        <v>59</v>
      </c>
      <c r="D18" s="29">
        <v>17</v>
      </c>
      <c r="E18" s="29">
        <v>21</v>
      </c>
      <c r="F18" s="49" t="s">
        <v>100</v>
      </c>
      <c r="G18" s="37">
        <f>BBH00!H33+11.66</f>
        <v>79.995761375000001</v>
      </c>
      <c r="H18" s="41">
        <f>BBH00!I33+11.66</f>
        <v>73.845542851250002</v>
      </c>
      <c r="I18" s="41">
        <f>BBH00!J33+11.66</f>
        <v>67.005133137612503</v>
      </c>
      <c r="J18" s="41">
        <f>BBH00!K33+11.66</f>
        <v>59.81026582972288</v>
      </c>
      <c r="K18" s="42">
        <f>BBH00!L33+11.66</f>
        <v>49.217207347183844</v>
      </c>
      <c r="L18" s="19">
        <f>BBH00!M33+11.66</f>
        <v>44.710342465521791</v>
      </c>
      <c r="M18" s="19">
        <f>BBH00!N33+11.66</f>
        <v>40.41379794500395</v>
      </c>
      <c r="N18" s="19">
        <f>BBH00!O33+11.66</f>
        <v>37.250880171053517</v>
      </c>
      <c r="O18" s="19">
        <f>BBH00!P33+11.66</f>
        <v>34.691792153948164</v>
      </c>
      <c r="Q18" s="20">
        <f t="shared" si="0"/>
        <v>63.996609100000001</v>
      </c>
      <c r="R18" s="20">
        <f t="shared" si="1"/>
        <v>59.076434281000004</v>
      </c>
      <c r="S18" s="20">
        <f t="shared" si="2"/>
        <v>53.604106510090006</v>
      </c>
      <c r="T18" s="20">
        <f t="shared" si="3"/>
        <v>47.848212663778305</v>
      </c>
      <c r="U18" s="20">
        <f t="shared" si="4"/>
        <v>39.373765877747076</v>
      </c>
      <c r="V18" s="20">
        <f t="shared" si="5"/>
        <v>35.768273972417433</v>
      </c>
      <c r="W18" s="20">
        <f t="shared" si="6"/>
        <v>32.331038356003162</v>
      </c>
      <c r="X18" s="20">
        <f t="shared" si="7"/>
        <v>29.800704136842814</v>
      </c>
      <c r="Y18" s="20">
        <f t="shared" si="8"/>
        <v>27.753433723158533</v>
      </c>
    </row>
    <row r="19" spans="1:25">
      <c r="A19" t="s">
        <v>76</v>
      </c>
      <c r="B19" t="s">
        <v>79</v>
      </c>
      <c r="C19" s="29" t="s">
        <v>59</v>
      </c>
      <c r="D19" s="29">
        <v>19</v>
      </c>
      <c r="E19" s="29">
        <v>12</v>
      </c>
      <c r="F19" s="49" t="s">
        <v>100</v>
      </c>
      <c r="G19" s="37">
        <f>BBH00!H35+11.66</f>
        <v>83.412549443749995</v>
      </c>
      <c r="H19" s="41">
        <f>BBH00!I35+11.66</f>
        <v>76.954819993812492</v>
      </c>
      <c r="I19" s="41">
        <f>BBH00!J35+11.66</f>
        <v>69.772389794493122</v>
      </c>
      <c r="J19" s="41">
        <f>BBH00!K35+11.66</f>
        <v>62.217779121209006</v>
      </c>
      <c r="K19" s="42">
        <f>BBH00!L35+11.66</f>
        <v>51.095067714543021</v>
      </c>
      <c r="L19" s="19">
        <f>BBH00!M35+11.66</f>
        <v>46.362859588797861</v>
      </c>
      <c r="M19" s="19">
        <f>BBH00!N35+11.66</f>
        <v>41.851487842254144</v>
      </c>
      <c r="N19" s="19">
        <f>BBH00!O35+11.66</f>
        <v>38.530424179606186</v>
      </c>
      <c r="O19" s="19">
        <f>BBH00!P35+11.66</f>
        <v>35.843381761645567</v>
      </c>
      <c r="Q19" s="20">
        <f t="shared" si="0"/>
        <v>66.730039555000005</v>
      </c>
      <c r="R19" s="20">
        <f t="shared" si="1"/>
        <v>61.563855995049998</v>
      </c>
      <c r="S19" s="20">
        <f t="shared" si="2"/>
        <v>55.817911835594501</v>
      </c>
      <c r="T19" s="20">
        <f t="shared" si="3"/>
        <v>49.774223296967207</v>
      </c>
      <c r="U19" s="20">
        <f t="shared" si="4"/>
        <v>40.876054171634422</v>
      </c>
      <c r="V19" s="20">
        <f t="shared" si="5"/>
        <v>37.09028767103829</v>
      </c>
      <c r="W19" s="20">
        <f t="shared" si="6"/>
        <v>33.481190273803314</v>
      </c>
      <c r="X19" s="20">
        <f t="shared" si="7"/>
        <v>30.824339343684951</v>
      </c>
      <c r="Y19" s="20">
        <f t="shared" si="8"/>
        <v>28.674705409316456</v>
      </c>
    </row>
    <row r="20" spans="1:25">
      <c r="A20" t="s">
        <v>76</v>
      </c>
      <c r="B20" t="s">
        <v>79</v>
      </c>
      <c r="C20" t="s">
        <v>59</v>
      </c>
      <c r="D20">
        <v>19</v>
      </c>
      <c r="E20">
        <v>18</v>
      </c>
      <c r="F20" s="49" t="s">
        <v>100</v>
      </c>
      <c r="G20" s="37">
        <f>BBH00!H37+11.66</f>
        <v>83.412549443749995</v>
      </c>
      <c r="H20" s="41">
        <f>BBH00!I37+11.66</f>
        <v>76.954819993812492</v>
      </c>
      <c r="I20" s="41">
        <f>BBH00!J37+11.66</f>
        <v>69.772389794493122</v>
      </c>
      <c r="J20" s="41">
        <f>BBH00!K37+11.66</f>
        <v>62.217779121209006</v>
      </c>
      <c r="K20" s="42">
        <f>BBH00!L37+11.66</f>
        <v>51.095067714543021</v>
      </c>
      <c r="L20" s="19">
        <f>BBH00!M37+11.66</f>
        <v>46.362859588797861</v>
      </c>
      <c r="M20" s="19">
        <f>BBH00!N37+11.66</f>
        <v>41.851487842254144</v>
      </c>
      <c r="N20" s="19">
        <f>BBH00!O37+11.66</f>
        <v>38.530424179606186</v>
      </c>
      <c r="O20" s="19">
        <f>BBH00!P37+11.66</f>
        <v>35.843381761645567</v>
      </c>
      <c r="Q20" s="20">
        <f t="shared" ref="Q20:Q30" si="9">G20*0.8</f>
        <v>66.730039555000005</v>
      </c>
      <c r="R20" s="20">
        <f t="shared" si="1"/>
        <v>61.563855995049998</v>
      </c>
      <c r="S20" s="20">
        <f t="shared" si="2"/>
        <v>55.817911835594501</v>
      </c>
      <c r="T20" s="20">
        <f t="shared" si="3"/>
        <v>49.774223296967207</v>
      </c>
      <c r="U20" s="20">
        <f t="shared" si="4"/>
        <v>40.876054171634422</v>
      </c>
      <c r="V20" s="20">
        <f t="shared" si="5"/>
        <v>37.09028767103829</v>
      </c>
      <c r="W20" s="20">
        <f t="shared" si="6"/>
        <v>33.481190273803314</v>
      </c>
      <c r="X20" s="20">
        <f t="shared" si="7"/>
        <v>30.824339343684951</v>
      </c>
      <c r="Y20" s="20">
        <f t="shared" si="8"/>
        <v>28.674705409316456</v>
      </c>
    </row>
    <row r="21" spans="1:25">
      <c r="A21" t="s">
        <v>76</v>
      </c>
      <c r="B21" t="s">
        <v>79</v>
      </c>
      <c r="C21" t="s">
        <v>59</v>
      </c>
      <c r="D21">
        <v>19</v>
      </c>
      <c r="E21">
        <v>24</v>
      </c>
      <c r="F21" s="49" t="s">
        <v>100</v>
      </c>
      <c r="G21" s="37">
        <f>BBH00!H39+11.66</f>
        <v>83.412549443749995</v>
      </c>
      <c r="H21" s="41">
        <f>BBH00!I39+11.66</f>
        <v>76.954819993812492</v>
      </c>
      <c r="I21" s="41">
        <f>BBH00!J39+11.66</f>
        <v>69.772389794493122</v>
      </c>
      <c r="J21" s="41">
        <f>BBH00!K39+11.66</f>
        <v>62.217779121209006</v>
      </c>
      <c r="K21" s="42">
        <f>BBH00!L39+11.66</f>
        <v>51.095067714543021</v>
      </c>
      <c r="L21" s="19">
        <f>BBH00!M39+11.66</f>
        <v>46.362859588797861</v>
      </c>
      <c r="M21" s="19">
        <f>BBH00!N39+11.66</f>
        <v>41.851487842254144</v>
      </c>
      <c r="N21" s="19">
        <f>BBH00!O39+11.66</f>
        <v>38.530424179606186</v>
      </c>
      <c r="O21" s="19">
        <f>BBH00!P39+11.66</f>
        <v>35.843381761645567</v>
      </c>
      <c r="Q21" s="20">
        <f t="shared" si="9"/>
        <v>66.730039555000005</v>
      </c>
      <c r="R21" s="20">
        <f t="shared" si="1"/>
        <v>61.563855995049998</v>
      </c>
      <c r="S21" s="20">
        <f t="shared" si="2"/>
        <v>55.817911835594501</v>
      </c>
      <c r="T21" s="20">
        <f t="shared" si="3"/>
        <v>49.774223296967207</v>
      </c>
      <c r="U21" s="20">
        <f t="shared" si="4"/>
        <v>40.876054171634422</v>
      </c>
      <c r="V21" s="20">
        <f t="shared" si="5"/>
        <v>37.09028767103829</v>
      </c>
      <c r="W21" s="20">
        <f t="shared" si="6"/>
        <v>33.481190273803314</v>
      </c>
      <c r="X21" s="20">
        <f t="shared" si="7"/>
        <v>30.824339343684951</v>
      </c>
      <c r="Y21" s="20">
        <f t="shared" si="8"/>
        <v>28.674705409316456</v>
      </c>
    </row>
    <row r="22" spans="1:25">
      <c r="A22" t="s">
        <v>76</v>
      </c>
      <c r="B22" t="s">
        <v>79</v>
      </c>
      <c r="C22" t="s">
        <v>59</v>
      </c>
      <c r="D22">
        <v>21</v>
      </c>
      <c r="E22">
        <v>14</v>
      </c>
      <c r="F22" s="49" t="s">
        <v>100</v>
      </c>
      <c r="G22" s="37">
        <f>BBH00!H41+11.66</f>
        <v>87.000176915937502</v>
      </c>
      <c r="H22" s="41">
        <f>BBH00!I41+11.66</f>
        <v>80.219560993503123</v>
      </c>
      <c r="I22" s="41">
        <f>BBH00!J41+11.66</f>
        <v>72.678009284217779</v>
      </c>
      <c r="J22" s="41">
        <f>BBH00!K41+11.66</f>
        <v>64.745668077269471</v>
      </c>
      <c r="K22" s="42">
        <f>BBH00!L41+11.66</f>
        <v>53.06682110027019</v>
      </c>
      <c r="L22" s="19">
        <f>BBH00!M41+11.66</f>
        <v>48.098002568237774</v>
      </c>
      <c r="M22" s="19">
        <f>BBH00!N41+11.66</f>
        <v>43.361062234366855</v>
      </c>
      <c r="N22" s="19">
        <f>BBH00!O41+11.66</f>
        <v>39.873945388586506</v>
      </c>
      <c r="O22" s="19">
        <f>BBH00!P41+11.66</f>
        <v>37.052550849727851</v>
      </c>
      <c r="Q22" s="20">
        <f t="shared" si="9"/>
        <v>69.600141532750001</v>
      </c>
      <c r="R22" s="20">
        <f t="shared" si="1"/>
        <v>64.175648794802498</v>
      </c>
      <c r="S22" s="20">
        <f t="shared" si="2"/>
        <v>58.142407427374224</v>
      </c>
      <c r="T22" s="20">
        <f t="shared" si="3"/>
        <v>51.796534461815583</v>
      </c>
      <c r="U22" s="20">
        <f t="shared" si="4"/>
        <v>42.453456880216152</v>
      </c>
      <c r="V22" s="20">
        <f t="shared" si="5"/>
        <v>38.478402054590219</v>
      </c>
      <c r="W22" s="20">
        <f t="shared" si="6"/>
        <v>34.688849787493488</v>
      </c>
      <c r="X22" s="20">
        <f t="shared" si="7"/>
        <v>31.899156310869206</v>
      </c>
      <c r="Y22" s="20">
        <f t="shared" si="8"/>
        <v>29.642040679782284</v>
      </c>
    </row>
    <row r="23" spans="1:25">
      <c r="A23" t="s">
        <v>76</v>
      </c>
      <c r="B23" t="s">
        <v>79</v>
      </c>
      <c r="C23" t="s">
        <v>59</v>
      </c>
      <c r="D23">
        <v>21</v>
      </c>
      <c r="E23">
        <v>21</v>
      </c>
      <c r="F23" s="49" t="s">
        <v>100</v>
      </c>
      <c r="G23" s="37">
        <f>BBH00!H43+11.66</f>
        <v>87.000176915937502</v>
      </c>
      <c r="H23" s="41">
        <f>BBH00!I43+11.66</f>
        <v>80.219560993503123</v>
      </c>
      <c r="I23" s="41">
        <f>BBH00!J43+11.66</f>
        <v>72.678009284217779</v>
      </c>
      <c r="J23" s="41">
        <f>BBH00!K43+11.66</f>
        <v>64.745668077269471</v>
      </c>
      <c r="K23" s="42">
        <f>BBH00!L43+11.66</f>
        <v>53.06682110027019</v>
      </c>
      <c r="L23" s="19">
        <f>BBH00!M43+11.66</f>
        <v>48.098002568237774</v>
      </c>
      <c r="M23" s="19">
        <f>BBH00!N43+11.66</f>
        <v>43.361062234366855</v>
      </c>
      <c r="N23" s="19">
        <f>BBH00!O43+11.66</f>
        <v>39.873945388586506</v>
      </c>
      <c r="O23" s="19">
        <f>BBH00!P43+11.66</f>
        <v>37.052550849727851</v>
      </c>
      <c r="Q23" s="20">
        <f t="shared" si="9"/>
        <v>69.600141532750001</v>
      </c>
      <c r="R23" s="20">
        <f t="shared" si="1"/>
        <v>64.175648794802498</v>
      </c>
      <c r="S23" s="20">
        <f t="shared" si="2"/>
        <v>58.142407427374224</v>
      </c>
      <c r="T23" s="20">
        <f t="shared" si="3"/>
        <v>51.796534461815583</v>
      </c>
      <c r="U23" s="20">
        <f t="shared" si="4"/>
        <v>42.453456880216152</v>
      </c>
      <c r="V23" s="20">
        <f t="shared" si="5"/>
        <v>38.478402054590219</v>
      </c>
      <c r="W23" s="20">
        <f t="shared" si="6"/>
        <v>34.688849787493488</v>
      </c>
      <c r="X23" s="20">
        <f t="shared" si="7"/>
        <v>31.899156310869206</v>
      </c>
      <c r="Y23" s="20">
        <f t="shared" si="8"/>
        <v>29.642040679782284</v>
      </c>
    </row>
    <row r="24" spans="1:25">
      <c r="A24" t="s">
        <v>76</v>
      </c>
      <c r="B24" t="s">
        <v>79</v>
      </c>
      <c r="C24" t="s">
        <v>59</v>
      </c>
      <c r="D24">
        <v>21</v>
      </c>
      <c r="E24">
        <v>27</v>
      </c>
      <c r="F24" s="49" t="s">
        <v>100</v>
      </c>
      <c r="G24" s="37">
        <f>BBH00!H45+11.66</f>
        <v>87.000176915937502</v>
      </c>
      <c r="H24" s="41">
        <f>BBH00!I45+11.66</f>
        <v>80.219560993503123</v>
      </c>
      <c r="I24" s="41">
        <f>BBH00!J45+11.66</f>
        <v>72.678009284217779</v>
      </c>
      <c r="J24" s="41">
        <f>BBH00!K45+11.66</f>
        <v>64.745668077269471</v>
      </c>
      <c r="K24" s="42">
        <f>BBH00!L45+11.66</f>
        <v>53.06682110027019</v>
      </c>
      <c r="L24" s="19">
        <f>BBH00!M45+11.66</f>
        <v>48.098002568237774</v>
      </c>
      <c r="M24" s="19">
        <f>BBH00!N45+11.66</f>
        <v>43.361062234366855</v>
      </c>
      <c r="N24" s="19">
        <f>BBH00!O45+11.66</f>
        <v>39.873945388586506</v>
      </c>
      <c r="O24" s="19">
        <f>BBH00!P45+11.66</f>
        <v>37.052550849727851</v>
      </c>
      <c r="Q24" s="20">
        <f t="shared" si="9"/>
        <v>69.600141532750001</v>
      </c>
      <c r="R24" s="20">
        <f t="shared" si="1"/>
        <v>64.175648794802498</v>
      </c>
      <c r="S24" s="20">
        <f t="shared" si="2"/>
        <v>58.142407427374224</v>
      </c>
      <c r="T24" s="20">
        <f t="shared" si="3"/>
        <v>51.796534461815583</v>
      </c>
      <c r="U24" s="20">
        <f t="shared" si="4"/>
        <v>42.453456880216152</v>
      </c>
      <c r="V24" s="20">
        <f t="shared" si="5"/>
        <v>38.478402054590219</v>
      </c>
      <c r="W24" s="20">
        <f t="shared" si="6"/>
        <v>34.688849787493488</v>
      </c>
      <c r="X24" s="20">
        <f t="shared" si="7"/>
        <v>31.899156310869206</v>
      </c>
      <c r="Y24" s="20">
        <f t="shared" si="8"/>
        <v>29.642040679782284</v>
      </c>
    </row>
    <row r="25" spans="1:25">
      <c r="A25" t="s">
        <v>76</v>
      </c>
      <c r="B25" t="s">
        <v>79</v>
      </c>
      <c r="C25" t="s">
        <v>59</v>
      </c>
      <c r="D25">
        <v>23</v>
      </c>
      <c r="E25">
        <v>15</v>
      </c>
      <c r="F25" s="49" t="s">
        <v>100</v>
      </c>
      <c r="G25" s="37">
        <f>BBH00!H47+11.66</f>
        <v>90.767185761734382</v>
      </c>
      <c r="H25" s="41">
        <f>BBH00!I47+11.66</f>
        <v>83.647539043178284</v>
      </c>
      <c r="I25" s="41">
        <f>BBH00!J47+11.66</f>
        <v>75.728909748428677</v>
      </c>
      <c r="J25" s="41">
        <f>BBH00!K47+11.66</f>
        <v>67.399951481132945</v>
      </c>
      <c r="K25" s="42">
        <f>BBH00!L47+11.66</f>
        <v>55.137162155283704</v>
      </c>
      <c r="L25" s="19">
        <f>BBH00!M47+11.66</f>
        <v>49.919902696649658</v>
      </c>
      <c r="M25" s="19">
        <f>BBH00!N47+11.66</f>
        <v>44.946115346085193</v>
      </c>
      <c r="N25" s="19">
        <f>BBH00!O47+11.66</f>
        <v>41.284642658015827</v>
      </c>
      <c r="O25" s="19">
        <f>BBH00!P47+11.66</f>
        <v>38.322178392214241</v>
      </c>
      <c r="Q25" s="20">
        <f t="shared" si="9"/>
        <v>72.613748609387514</v>
      </c>
      <c r="R25" s="20">
        <f t="shared" si="1"/>
        <v>66.918031234542624</v>
      </c>
      <c r="S25" s="20">
        <f t="shared" si="2"/>
        <v>60.583127798742943</v>
      </c>
      <c r="T25" s="20">
        <f t="shared" si="3"/>
        <v>53.919961184906356</v>
      </c>
      <c r="U25" s="20">
        <f t="shared" si="4"/>
        <v>44.109729724226966</v>
      </c>
      <c r="V25" s="20">
        <f t="shared" si="5"/>
        <v>39.93592215731973</v>
      </c>
      <c r="W25" s="20">
        <f t="shared" si="6"/>
        <v>35.956892276868153</v>
      </c>
      <c r="X25" s="20">
        <f t="shared" si="7"/>
        <v>33.027714126412661</v>
      </c>
      <c r="Y25" s="20">
        <f t="shared" si="8"/>
        <v>30.657742713771395</v>
      </c>
    </row>
    <row r="26" spans="1:25">
      <c r="A26" t="s">
        <v>76</v>
      </c>
      <c r="B26" t="s">
        <v>79</v>
      </c>
      <c r="C26" t="s">
        <v>59</v>
      </c>
      <c r="D26">
        <v>23</v>
      </c>
      <c r="E26">
        <v>23</v>
      </c>
      <c r="F26" s="49" t="s">
        <v>100</v>
      </c>
      <c r="G26" s="37">
        <f>BBH00!H49+11.66</f>
        <v>90.767185761734382</v>
      </c>
      <c r="H26" s="41">
        <f>BBH00!I49+11.66</f>
        <v>83.647539043178284</v>
      </c>
      <c r="I26" s="41">
        <f>BBH00!J49+11.66</f>
        <v>75.728909748428677</v>
      </c>
      <c r="J26" s="41">
        <f>BBH00!K49+11.66</f>
        <v>67.399951481132945</v>
      </c>
      <c r="K26" s="42">
        <f>BBH00!L49+11.66</f>
        <v>55.137162155283704</v>
      </c>
      <c r="L26" s="19">
        <f>BBH00!M49+11.66</f>
        <v>49.919902696649658</v>
      </c>
      <c r="M26" s="19">
        <f>BBH00!N49+11.66</f>
        <v>44.946115346085193</v>
      </c>
      <c r="N26" s="19">
        <f>BBH00!O49+11.66</f>
        <v>41.284642658015827</v>
      </c>
      <c r="O26" s="19">
        <f>BBH00!P49+11.66</f>
        <v>38.322178392214241</v>
      </c>
      <c r="Q26" s="20">
        <f t="shared" si="9"/>
        <v>72.613748609387514</v>
      </c>
      <c r="R26" s="20">
        <f t="shared" si="1"/>
        <v>66.918031234542624</v>
      </c>
      <c r="S26" s="20">
        <f t="shared" si="2"/>
        <v>60.583127798742943</v>
      </c>
      <c r="T26" s="20">
        <f t="shared" si="3"/>
        <v>53.919961184906356</v>
      </c>
      <c r="U26" s="20">
        <f t="shared" si="4"/>
        <v>44.109729724226966</v>
      </c>
      <c r="V26" s="20">
        <f t="shared" si="5"/>
        <v>39.93592215731973</v>
      </c>
      <c r="W26" s="20">
        <f t="shared" si="6"/>
        <v>35.956892276868153</v>
      </c>
      <c r="X26" s="20">
        <f t="shared" si="7"/>
        <v>33.027714126412661</v>
      </c>
      <c r="Y26" s="20">
        <f t="shared" si="8"/>
        <v>30.657742713771395</v>
      </c>
    </row>
    <row r="27" spans="1:25">
      <c r="A27" t="s">
        <v>76</v>
      </c>
      <c r="B27" t="s">
        <v>79</v>
      </c>
      <c r="C27" t="s">
        <v>59</v>
      </c>
      <c r="D27">
        <v>23</v>
      </c>
      <c r="E27">
        <v>30</v>
      </c>
      <c r="F27" s="49" t="s">
        <v>100</v>
      </c>
      <c r="G27" s="37">
        <f>BBH00!H51+11.66</f>
        <v>90.767185761734382</v>
      </c>
      <c r="H27" s="41">
        <f>BBH00!I51+11.66</f>
        <v>83.647539043178284</v>
      </c>
      <c r="I27" s="41">
        <f>BBH00!J51+11.66</f>
        <v>75.728909748428677</v>
      </c>
      <c r="J27" s="41">
        <f>BBH00!K51+11.66</f>
        <v>67.399951481132945</v>
      </c>
      <c r="K27" s="42">
        <f>BBH00!L51+11.66</f>
        <v>55.137162155283704</v>
      </c>
      <c r="L27" s="19">
        <f>BBH00!M51+11.66</f>
        <v>49.919902696649658</v>
      </c>
      <c r="M27" s="19">
        <f>BBH00!N51+11.66</f>
        <v>44.946115346085193</v>
      </c>
      <c r="N27" s="19">
        <f>BBH00!O51+11.66</f>
        <v>41.284642658015827</v>
      </c>
      <c r="O27" s="19">
        <f>BBH00!P51+11.66</f>
        <v>38.322178392214241</v>
      </c>
      <c r="Q27" s="20">
        <f t="shared" si="9"/>
        <v>72.613748609387514</v>
      </c>
      <c r="R27" s="20">
        <f t="shared" si="1"/>
        <v>66.918031234542624</v>
      </c>
      <c r="S27" s="20">
        <f t="shared" si="2"/>
        <v>60.583127798742943</v>
      </c>
      <c r="T27" s="20">
        <f t="shared" si="3"/>
        <v>53.919961184906356</v>
      </c>
      <c r="U27" s="20">
        <f t="shared" si="4"/>
        <v>44.109729724226966</v>
      </c>
      <c r="V27" s="20">
        <f t="shared" si="5"/>
        <v>39.93592215731973</v>
      </c>
      <c r="W27" s="20">
        <f t="shared" si="6"/>
        <v>35.956892276868153</v>
      </c>
      <c r="X27" s="20">
        <f t="shared" si="7"/>
        <v>33.027714126412661</v>
      </c>
      <c r="Y27" s="20">
        <f t="shared" si="8"/>
        <v>30.657742713771395</v>
      </c>
    </row>
    <row r="28" spans="1:25">
      <c r="A28" t="s">
        <v>76</v>
      </c>
      <c r="B28" t="s">
        <v>79</v>
      </c>
      <c r="C28" t="s">
        <v>59</v>
      </c>
      <c r="D28">
        <v>25</v>
      </c>
      <c r="E28">
        <v>16</v>
      </c>
      <c r="F28" s="49" t="s">
        <v>100</v>
      </c>
      <c r="G28" s="37">
        <f>BBH00!H53+11.66</f>
        <v>94.722545049821107</v>
      </c>
      <c r="H28" s="41">
        <f>BBH00!I53+11.66</f>
        <v>87.246915995337204</v>
      </c>
      <c r="I28" s="41">
        <f>BBH00!J53+11.66</f>
        <v>78.93235523585011</v>
      </c>
      <c r="J28" s="41">
        <f>BBH00!K53+11.66</f>
        <v>70.186949055189601</v>
      </c>
      <c r="K28" s="42">
        <f>BBH00!L53+11.66</f>
        <v>57.31102026304788</v>
      </c>
      <c r="L28" s="19">
        <f>BBH00!M53+11.66</f>
        <v>51.832897831482143</v>
      </c>
      <c r="M28" s="19">
        <f>BBH00!N53+11.66</f>
        <v>46.610421113389464</v>
      </c>
      <c r="N28" s="19">
        <f>BBH00!O53+11.66</f>
        <v>42.765874790916619</v>
      </c>
      <c r="O28" s="19">
        <f>BBH00!P53+11.66</f>
        <v>39.655287311824956</v>
      </c>
      <c r="Q28" s="20">
        <f t="shared" si="9"/>
        <v>75.778036039856886</v>
      </c>
      <c r="R28" s="20">
        <f t="shared" si="1"/>
        <v>69.797532796269763</v>
      </c>
      <c r="S28" s="20">
        <f t="shared" si="2"/>
        <v>63.145884188680093</v>
      </c>
      <c r="T28" s="20">
        <f t="shared" si="3"/>
        <v>56.149559244151682</v>
      </c>
      <c r="U28" s="20">
        <f t="shared" si="4"/>
        <v>45.848816210438308</v>
      </c>
      <c r="V28" s="20">
        <f t="shared" si="5"/>
        <v>41.46631826518572</v>
      </c>
      <c r="W28" s="20">
        <f t="shared" si="6"/>
        <v>37.28833689071157</v>
      </c>
      <c r="X28" s="20">
        <f t="shared" si="7"/>
        <v>34.2126998327333</v>
      </c>
      <c r="Y28" s="20">
        <f t="shared" si="8"/>
        <v>31.724229849459967</v>
      </c>
    </row>
    <row r="29" spans="1:25">
      <c r="A29" t="s">
        <v>76</v>
      </c>
      <c r="B29" t="s">
        <v>79</v>
      </c>
      <c r="C29" t="s">
        <v>59</v>
      </c>
      <c r="D29">
        <v>25</v>
      </c>
      <c r="E29">
        <v>25</v>
      </c>
      <c r="F29" s="49" t="s">
        <v>100</v>
      </c>
      <c r="G29" s="37">
        <f>BBH00!H55+11.66</f>
        <v>94.722545049821107</v>
      </c>
      <c r="H29" s="41">
        <f>BBH00!I55+11.66</f>
        <v>87.246915995337204</v>
      </c>
      <c r="I29" s="41">
        <f>BBH00!J55+11.66</f>
        <v>78.93235523585011</v>
      </c>
      <c r="J29" s="41">
        <f>BBH00!K55+11.66</f>
        <v>70.186949055189601</v>
      </c>
      <c r="K29" s="42">
        <f>BBH00!L55+11.66</f>
        <v>57.31102026304788</v>
      </c>
      <c r="L29" s="19">
        <f>BBH00!M55+11.66</f>
        <v>51.832897831482143</v>
      </c>
      <c r="M29" s="19">
        <f>BBH00!N55+11.66</f>
        <v>46.610421113389464</v>
      </c>
      <c r="N29" s="19">
        <f>BBH00!O55+11.66</f>
        <v>42.765874790916619</v>
      </c>
      <c r="O29" s="19">
        <f>BBH00!P55+11.66</f>
        <v>39.655287311824956</v>
      </c>
      <c r="Q29" s="20">
        <f t="shared" si="9"/>
        <v>75.778036039856886</v>
      </c>
      <c r="R29" s="20">
        <f t="shared" si="1"/>
        <v>69.797532796269763</v>
      </c>
      <c r="S29" s="20">
        <f t="shared" si="2"/>
        <v>63.145884188680093</v>
      </c>
      <c r="T29" s="20">
        <f t="shared" si="3"/>
        <v>56.149559244151682</v>
      </c>
      <c r="U29" s="20">
        <f t="shared" si="4"/>
        <v>45.848816210438308</v>
      </c>
      <c r="V29" s="20">
        <f t="shared" si="5"/>
        <v>41.46631826518572</v>
      </c>
      <c r="W29" s="20">
        <f t="shared" si="6"/>
        <v>37.28833689071157</v>
      </c>
      <c r="X29" s="20">
        <f t="shared" si="7"/>
        <v>34.2126998327333</v>
      </c>
      <c r="Y29" s="20">
        <f t="shared" si="8"/>
        <v>31.724229849459967</v>
      </c>
    </row>
    <row r="30" spans="1:25" ht="15.75" thickBot="1">
      <c r="A30" t="s">
        <v>76</v>
      </c>
      <c r="B30" t="s">
        <v>79</v>
      </c>
      <c r="C30" t="s">
        <v>59</v>
      </c>
      <c r="D30">
        <v>25</v>
      </c>
      <c r="E30">
        <v>33</v>
      </c>
      <c r="F30" s="49" t="s">
        <v>100</v>
      </c>
      <c r="G30" s="38">
        <f>BBH00!H57+11.66</f>
        <v>94.722545049821107</v>
      </c>
      <c r="H30" s="39">
        <f>BBH00!I57+11.66</f>
        <v>87.246915995337204</v>
      </c>
      <c r="I30" s="39">
        <f>BBH00!J57+11.66</f>
        <v>78.93235523585011</v>
      </c>
      <c r="J30" s="39">
        <f>BBH00!K57+11.66</f>
        <v>70.186949055189601</v>
      </c>
      <c r="K30" s="40">
        <f>BBH00!L57+11.66</f>
        <v>57.31102026304788</v>
      </c>
      <c r="L30" s="19">
        <f>BBH00!M57+11.66</f>
        <v>51.832897831482143</v>
      </c>
      <c r="M30" s="19">
        <f>BBH00!N57+11.66</f>
        <v>46.610421113389464</v>
      </c>
      <c r="N30" s="19">
        <f>BBH00!O57+11.66</f>
        <v>42.765874790916619</v>
      </c>
      <c r="O30" s="19">
        <f>BBH00!P57+11.66</f>
        <v>39.655287311824956</v>
      </c>
      <c r="Q30" s="20">
        <f t="shared" si="9"/>
        <v>75.778036039856886</v>
      </c>
      <c r="R30" s="20">
        <f t="shared" si="1"/>
        <v>69.797532796269763</v>
      </c>
      <c r="S30" s="20">
        <f t="shared" si="2"/>
        <v>63.145884188680093</v>
      </c>
      <c r="T30" s="20">
        <f t="shared" si="3"/>
        <v>56.149559244151682</v>
      </c>
      <c r="U30" s="20">
        <f t="shared" si="4"/>
        <v>45.848816210438308</v>
      </c>
      <c r="V30" s="20">
        <f t="shared" si="5"/>
        <v>41.46631826518572</v>
      </c>
      <c r="W30" s="20">
        <f t="shared" si="6"/>
        <v>37.28833689071157</v>
      </c>
      <c r="X30" s="20">
        <f t="shared" si="7"/>
        <v>34.2126998327333</v>
      </c>
      <c r="Y30" s="20">
        <f t="shared" si="8"/>
        <v>31.724229849459967</v>
      </c>
    </row>
    <row r="31" spans="1:25" ht="15.75" thickTop="1">
      <c r="F31" s="49"/>
    </row>
    <row r="32" spans="1:25" ht="31.5">
      <c r="F32" s="49"/>
      <c r="H32" s="23" t="s">
        <v>81</v>
      </c>
    </row>
    <row r="33" spans="6:6">
      <c r="F33" s="49"/>
    </row>
    <row r="34" spans="6:6">
      <c r="F34" s="49"/>
    </row>
    <row r="35" spans="6:6">
      <c r="F35" s="49"/>
    </row>
    <row r="36" spans="6:6">
      <c r="F36" s="49"/>
    </row>
    <row r="37" spans="6:6">
      <c r="F37" s="49"/>
    </row>
    <row r="38" spans="6:6">
      <c r="F38" s="49"/>
    </row>
    <row r="39" spans="6:6">
      <c r="F39" s="49"/>
    </row>
    <row r="40" spans="6:6">
      <c r="F40" s="49"/>
    </row>
    <row r="41" spans="6:6">
      <c r="F41" s="49"/>
    </row>
    <row r="42" spans="6:6">
      <c r="F42" s="49"/>
    </row>
    <row r="43" spans="6:6">
      <c r="F43" s="49"/>
    </row>
    <row r="44" spans="6:6">
      <c r="F44" s="49"/>
    </row>
    <row r="45" spans="6:6">
      <c r="F45" s="49"/>
    </row>
    <row r="46" spans="6:6">
      <c r="F46" s="49"/>
    </row>
    <row r="47" spans="6:6">
      <c r="F47" s="49"/>
    </row>
    <row r="48" spans="6:6">
      <c r="F48" s="49"/>
    </row>
    <row r="49" spans="6:6">
      <c r="F49" s="49"/>
    </row>
    <row r="50" spans="6:6">
      <c r="F50" s="49"/>
    </row>
    <row r="51" spans="6:6">
      <c r="F51" s="49"/>
    </row>
    <row r="52" spans="6:6">
      <c r="F52" s="49"/>
    </row>
    <row r="53" spans="6:6">
      <c r="F53" s="49"/>
    </row>
    <row r="54" spans="6:6">
      <c r="F54" s="49"/>
    </row>
    <row r="55" spans="6:6">
      <c r="F55" s="49"/>
    </row>
    <row r="56" spans="6:6">
      <c r="F56" s="49"/>
    </row>
    <row r="57" spans="6:6">
      <c r="F57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Sheet11</vt:lpstr>
      <vt:lpstr>BBH00</vt:lpstr>
      <vt:lpstr>BBH45</vt:lpstr>
      <vt:lpstr>BBH90</vt:lpstr>
      <vt:lpstr>SBH00</vt:lpstr>
      <vt:lpstr>SBH45</vt:lpstr>
      <vt:lpstr>SBH90</vt:lpstr>
      <vt:lpstr>TBH00</vt:lpstr>
      <vt:lpstr>TBH45</vt:lpstr>
      <vt:lpstr>TBH90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Cumming</dc:creator>
  <cp:lastModifiedBy>Windows User</cp:lastModifiedBy>
  <cp:lastPrinted>2019-06-23T23:09:44Z</cp:lastPrinted>
  <dcterms:created xsi:type="dcterms:W3CDTF">2018-05-28T22:45:42Z</dcterms:created>
  <dcterms:modified xsi:type="dcterms:W3CDTF">2019-07-30T08:14:02Z</dcterms:modified>
</cp:coreProperties>
</file>